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workbookProtection workbookPassword="DC76" lockStructure="1"/>
  <bookViews>
    <workbookView xWindow="240" yWindow="345" windowWidth="14805" windowHeight="7770" firstSheet="1" activeTab="1"/>
  </bookViews>
  <sheets>
    <sheet name="选型指导" sheetId="10" state="hidden" r:id="rId1"/>
    <sheet name="选型" sheetId="1" r:id="rId2"/>
    <sheet name="Sheet5" sheetId="7" state="hidden" r:id="rId3"/>
    <sheet name="低2.5—10HP" sheetId="2" state="hidden" r:id="rId4"/>
    <sheet name="低温整理数据" sheetId="4" state="hidden" r:id="rId5"/>
    <sheet name="中1.5—10HP" sheetId="3" state="hidden" r:id="rId6"/>
    <sheet name="中18-46HP" sheetId="9" state="hidden" r:id="rId7"/>
    <sheet name="城市温度" sheetId="5" state="hidden" r:id="rId8"/>
    <sheet name="管长限制" sheetId="6" state="hidden" r:id="rId9"/>
    <sheet name="噪音" sheetId="8" state="hidden" r:id="rId10"/>
    <sheet name="噪音计算" sheetId="11" state="hidden" r:id="rId11"/>
  </sheets>
  <externalReferences>
    <externalReference r:id="rId12"/>
  </externalReferences>
  <calcPr calcId="145621"/>
</workbook>
</file>

<file path=xl/calcChain.xml><?xml version="1.0" encoding="utf-8"?>
<calcChain xmlns="http://schemas.openxmlformats.org/spreadsheetml/2006/main">
  <c r="I3" i="6" l="1"/>
  <c r="H3" i="6"/>
  <c r="G3" i="6"/>
  <c r="G12" i="1"/>
  <c r="C20" i="11"/>
  <c r="E38" i="11" s="1"/>
  <c r="F38" i="11" s="1"/>
  <c r="G38" i="11" s="1"/>
  <c r="H38" i="11" s="1"/>
  <c r="I38" i="11" s="1"/>
  <c r="J38" i="11" s="1"/>
  <c r="K38" i="11" s="1"/>
  <c r="L38" i="11" s="1"/>
  <c r="M38" i="11" s="1"/>
  <c r="N38" i="11" s="1"/>
  <c r="O38" i="11" s="1"/>
  <c r="P38" i="11" s="1"/>
  <c r="F12" i="6" l="1"/>
  <c r="F16" i="6"/>
  <c r="F20" i="6"/>
  <c r="F8" i="6"/>
  <c r="F4" i="6"/>
  <c r="F13" i="6"/>
  <c r="F17" i="6"/>
  <c r="F5" i="6"/>
  <c r="F9" i="6"/>
  <c r="F14" i="6"/>
  <c r="F18" i="6"/>
  <c r="F6" i="6"/>
  <c r="F10" i="6"/>
  <c r="F15" i="6"/>
  <c r="F19" i="6"/>
  <c r="F7" i="6"/>
  <c r="F11" i="6"/>
  <c r="P39" i="11"/>
  <c r="O39" i="11"/>
  <c r="N39" i="11"/>
  <c r="M39" i="11"/>
  <c r="L39" i="11"/>
  <c r="I39" i="11"/>
  <c r="F39" i="11"/>
  <c r="E39" i="11"/>
  <c r="E33" i="11"/>
  <c r="G32" i="11"/>
  <c r="H32" i="11" s="1"/>
  <c r="I32" i="11" s="1"/>
  <c r="F32" i="11"/>
  <c r="F33" i="11" s="1"/>
  <c r="J31" i="11"/>
  <c r="K31" i="11" s="1"/>
  <c r="H31" i="11"/>
  <c r="G31" i="11"/>
  <c r="K30" i="11"/>
  <c r="G30" i="11"/>
  <c r="H30" i="11" s="1"/>
  <c r="J29" i="11"/>
  <c r="J39" i="11" s="1"/>
  <c r="G29" i="11"/>
  <c r="G39" i="11" l="1"/>
  <c r="J32" i="11"/>
  <c r="K32" i="11" s="1"/>
  <c r="L32" i="11" s="1"/>
  <c r="I33" i="11"/>
  <c r="H29" i="11"/>
  <c r="K29" i="11"/>
  <c r="J33" i="11"/>
  <c r="G33" i="11"/>
  <c r="K39" i="11" l="1"/>
  <c r="K33" i="11"/>
  <c r="H39" i="11"/>
  <c r="H33" i="11"/>
  <c r="M32" i="11"/>
  <c r="L33" i="11"/>
  <c r="N32" i="11" l="1"/>
  <c r="M33" i="11"/>
  <c r="O32" i="11" l="1"/>
  <c r="N33" i="11"/>
  <c r="O33" i="11" l="1"/>
  <c r="P32" i="11"/>
  <c r="P33" i="11" s="1"/>
  <c r="G25" i="7" l="1"/>
  <c r="G24" i="7"/>
  <c r="G23" i="7"/>
  <c r="P22" i="7" l="1"/>
  <c r="P21" i="7"/>
  <c r="P20" i="7"/>
  <c r="P19" i="7"/>
  <c r="P18" i="7"/>
  <c r="P12" i="7"/>
  <c r="P11" i="7"/>
  <c r="P10" i="7"/>
  <c r="P9" i="7"/>
  <c r="P8" i="7"/>
  <c r="P7" i="7"/>
  <c r="P6" i="7"/>
  <c r="U57" i="7" l="1"/>
  <c r="T57" i="7"/>
  <c r="T61" i="7" l="1"/>
  <c r="U61" i="7"/>
  <c r="U62" i="7"/>
  <c r="G38" i="7" s="1"/>
  <c r="F57" i="7"/>
  <c r="G57" i="7"/>
  <c r="H57" i="7"/>
  <c r="I57" i="7"/>
  <c r="I62" i="7" s="1"/>
  <c r="J57" i="7"/>
  <c r="K57" i="7"/>
  <c r="L57" i="7"/>
  <c r="M57" i="7"/>
  <c r="M58" i="7" s="1"/>
  <c r="N57" i="7"/>
  <c r="N58" i="7" s="1"/>
  <c r="O57" i="7"/>
  <c r="O58" i="7" s="1"/>
  <c r="P57" i="7"/>
  <c r="P58" i="7" s="1"/>
  <c r="Q57" i="7"/>
  <c r="Q58" i="7" s="1"/>
  <c r="R57" i="7"/>
  <c r="S57" i="7"/>
  <c r="S62" i="7" s="1"/>
  <c r="G36" i="7" s="1"/>
  <c r="T58" i="7"/>
  <c r="F59" i="7"/>
  <c r="G59" i="7"/>
  <c r="H59" i="7"/>
  <c r="I59" i="7"/>
  <c r="J59" i="7"/>
  <c r="K59" i="7"/>
  <c r="L59" i="7"/>
  <c r="M59" i="7"/>
  <c r="N59" i="7"/>
  <c r="O59" i="7"/>
  <c r="P59" i="7"/>
  <c r="Q59" i="7"/>
  <c r="R59" i="7"/>
  <c r="S59" i="7"/>
  <c r="U58" i="7"/>
  <c r="V57" i="7"/>
  <c r="L62" i="7" l="1"/>
  <c r="G29" i="7" s="1"/>
  <c r="J62" i="7"/>
  <c r="G27" i="7" s="1"/>
  <c r="K62" i="7"/>
  <c r="G28" i="7" s="1"/>
  <c r="N60" i="7"/>
  <c r="F60" i="7"/>
  <c r="R60" i="7"/>
  <c r="J60" i="7"/>
  <c r="N9" i="7"/>
  <c r="Q9" i="7" s="1"/>
  <c r="G26" i="7"/>
  <c r="N18" i="7"/>
  <c r="Q18" i="7" s="1"/>
  <c r="R62" i="7"/>
  <c r="G35" i="7" s="1"/>
  <c r="L60" i="7"/>
  <c r="V58" i="7"/>
  <c r="V61" i="7"/>
  <c r="Q60" i="7"/>
  <c r="M60" i="7"/>
  <c r="I60" i="7"/>
  <c r="P60" i="7"/>
  <c r="S58" i="7"/>
  <c r="S61" i="7"/>
  <c r="R58" i="7"/>
  <c r="R61" i="7"/>
  <c r="L58" i="7"/>
  <c r="L61" i="7"/>
  <c r="H58" i="7"/>
  <c r="H61" i="7"/>
  <c r="H60" i="7"/>
  <c r="K58" i="7"/>
  <c r="K61" i="7"/>
  <c r="G58" i="7"/>
  <c r="G61" i="7"/>
  <c r="S60" i="7"/>
  <c r="O60" i="7"/>
  <c r="K60" i="7"/>
  <c r="G60" i="7"/>
  <c r="N10" i="7"/>
  <c r="J61" i="7"/>
  <c r="F58" i="7"/>
  <c r="F61" i="7"/>
  <c r="I58" i="7"/>
  <c r="I61" i="7"/>
  <c r="N7" i="7"/>
  <c r="N21" i="7"/>
  <c r="N11" i="7"/>
  <c r="N19" i="7"/>
  <c r="O18" i="7"/>
  <c r="N6" i="7"/>
  <c r="N8" i="7"/>
  <c r="N20" i="7"/>
  <c r="N22" i="7"/>
  <c r="J58" i="7"/>
  <c r="N12" i="7"/>
  <c r="SE72" i="4"/>
  <c r="SF72" i="4"/>
  <c r="SG72" i="4"/>
  <c r="SH72" i="4"/>
  <c r="RK72" i="4"/>
  <c r="RL72" i="4"/>
  <c r="RM72" i="4"/>
  <c r="RN72" i="4"/>
  <c r="QQ72" i="4"/>
  <c r="QR72" i="4"/>
  <c r="QS72" i="4"/>
  <c r="QT72" i="4"/>
  <c r="PW72" i="4"/>
  <c r="PX72" i="4"/>
  <c r="PY72" i="4"/>
  <c r="PZ72" i="4"/>
  <c r="PC72" i="4"/>
  <c r="PD72" i="4"/>
  <c r="PE72" i="4"/>
  <c r="PF72" i="4"/>
  <c r="OI72" i="4"/>
  <c r="OJ72" i="4"/>
  <c r="OK72" i="4"/>
  <c r="OL72" i="4"/>
  <c r="NO72" i="4"/>
  <c r="NP72" i="4"/>
  <c r="NQ72" i="4"/>
  <c r="NR72" i="4"/>
  <c r="MU72" i="4"/>
  <c r="MV72" i="4"/>
  <c r="MW72" i="4"/>
  <c r="MX72" i="4"/>
  <c r="MA72" i="4"/>
  <c r="MB72" i="4"/>
  <c r="MC72" i="4"/>
  <c r="MD72" i="4"/>
  <c r="LG72" i="4"/>
  <c r="LH72" i="4"/>
  <c r="LI72" i="4"/>
  <c r="LJ72" i="4"/>
  <c r="KM72" i="4"/>
  <c r="KN72" i="4"/>
  <c r="KO72" i="4"/>
  <c r="KP72" i="4"/>
  <c r="JS72" i="4"/>
  <c r="JT72" i="4"/>
  <c r="JU72" i="4"/>
  <c r="JV72" i="4"/>
  <c r="IY72" i="4"/>
  <c r="IZ72" i="4"/>
  <c r="JA72" i="4"/>
  <c r="JB72" i="4"/>
  <c r="IE72" i="4"/>
  <c r="IF72" i="4"/>
  <c r="IG72" i="4"/>
  <c r="IH72" i="4"/>
  <c r="HK72" i="4"/>
  <c r="HL72" i="4"/>
  <c r="HM72" i="4"/>
  <c r="HN72" i="4"/>
  <c r="GQ72" i="4"/>
  <c r="GR72" i="4"/>
  <c r="GS72" i="4"/>
  <c r="GT72" i="4"/>
  <c r="FW72" i="4"/>
  <c r="FX72" i="4"/>
  <c r="FY72" i="4"/>
  <c r="FZ72" i="4"/>
  <c r="DO72" i="4"/>
  <c r="DP72" i="4"/>
  <c r="DQ72" i="4"/>
  <c r="DR72" i="4"/>
  <c r="BG72" i="4"/>
  <c r="BH72" i="4"/>
  <c r="BI72" i="4"/>
  <c r="BJ72" i="4"/>
  <c r="S72" i="4"/>
  <c r="T72" i="4"/>
  <c r="U72" i="4"/>
  <c r="V72" i="4"/>
  <c r="O9" i="7" l="1"/>
  <c r="O22" i="7"/>
  <c r="Q22" i="7"/>
  <c r="O7" i="7"/>
  <c r="Q7" i="7"/>
  <c r="O20" i="7"/>
  <c r="Q20" i="7"/>
  <c r="O19" i="7"/>
  <c r="Q19" i="7"/>
  <c r="O12" i="7"/>
  <c r="Q12" i="7"/>
  <c r="O8" i="7"/>
  <c r="Q8" i="7"/>
  <c r="O11" i="7"/>
  <c r="Q11" i="7"/>
  <c r="O6" i="7"/>
  <c r="Q6" i="7"/>
  <c r="O21" i="7"/>
  <c r="Q21" i="7"/>
  <c r="O10" i="7"/>
  <c r="Q10" i="7"/>
  <c r="SE67" i="4"/>
  <c r="SF67" i="4"/>
  <c r="SG67" i="4"/>
  <c r="SH67" i="4"/>
  <c r="RK67" i="4"/>
  <c r="RL67" i="4"/>
  <c r="RM67" i="4"/>
  <c r="RM70" i="4" s="1"/>
  <c r="RN67" i="4"/>
  <c r="RN68" i="4" s="1"/>
  <c r="QQ67" i="4"/>
  <c r="QQ69" i="4" s="1"/>
  <c r="QR67" i="4"/>
  <c r="QS67" i="4"/>
  <c r="QS71" i="4" s="1"/>
  <c r="QT67" i="4"/>
  <c r="PW67" i="4"/>
  <c r="PX67" i="4"/>
  <c r="PY67" i="4"/>
  <c r="PZ67" i="4"/>
  <c r="PC67" i="4"/>
  <c r="PD67" i="4"/>
  <c r="PD70" i="4" s="1"/>
  <c r="PE67" i="4"/>
  <c r="PE69" i="4" s="1"/>
  <c r="PF67" i="4"/>
  <c r="PF70" i="4" s="1"/>
  <c r="OI67" i="4"/>
  <c r="OJ67" i="4"/>
  <c r="OK67" i="4"/>
  <c r="OL67" i="4"/>
  <c r="NO67" i="4"/>
  <c r="NP67" i="4"/>
  <c r="NQ67" i="4"/>
  <c r="NR67" i="4"/>
  <c r="MU67" i="4"/>
  <c r="MV67" i="4"/>
  <c r="MW67" i="4"/>
  <c r="MX67" i="4"/>
  <c r="MA67" i="4"/>
  <c r="MB67" i="4"/>
  <c r="MB69" i="4" s="1"/>
  <c r="MC67" i="4"/>
  <c r="MC69" i="4" s="1"/>
  <c r="MD67" i="4"/>
  <c r="LG67" i="4"/>
  <c r="LG70" i="4" s="1"/>
  <c r="LH67" i="4"/>
  <c r="LH71" i="4" s="1"/>
  <c r="LI67" i="4"/>
  <c r="LI69" i="4" s="1"/>
  <c r="LJ67" i="4"/>
  <c r="LJ70" i="4" s="1"/>
  <c r="KM67" i="4"/>
  <c r="KM68" i="4" s="1"/>
  <c r="KN67" i="4"/>
  <c r="KN70" i="4" s="1"/>
  <c r="KO67" i="4"/>
  <c r="KO71" i="4" s="1"/>
  <c r="KP67" i="4"/>
  <c r="KP71" i="4" s="1"/>
  <c r="JS67" i="4"/>
  <c r="JS71" i="4" s="1"/>
  <c r="JT67" i="4"/>
  <c r="JT70" i="4" s="1"/>
  <c r="JU67" i="4"/>
  <c r="JU69" i="4" s="1"/>
  <c r="JV67" i="4"/>
  <c r="JV68" i="4" s="1"/>
  <c r="IY67" i="4"/>
  <c r="IY68" i="4" s="1"/>
  <c r="IZ67" i="4"/>
  <c r="JA67" i="4"/>
  <c r="JA69" i="4" s="1"/>
  <c r="JB67" i="4"/>
  <c r="JB70" i="4" s="1"/>
  <c r="IE67" i="4"/>
  <c r="IF67" i="4"/>
  <c r="IG67" i="4"/>
  <c r="IH67" i="4"/>
  <c r="HK67" i="4"/>
  <c r="HL67" i="4"/>
  <c r="HM67" i="4"/>
  <c r="HN67" i="4"/>
  <c r="GQ67" i="4"/>
  <c r="GR67" i="4"/>
  <c r="GS67" i="4"/>
  <c r="GT67" i="4"/>
  <c r="FW67" i="4"/>
  <c r="FX67" i="4"/>
  <c r="FY67" i="4"/>
  <c r="FZ67" i="4"/>
  <c r="DO67" i="4"/>
  <c r="DP67" i="4"/>
  <c r="DQ67" i="4"/>
  <c r="DR67" i="4"/>
  <c r="BG67" i="4"/>
  <c r="BH67" i="4"/>
  <c r="BI67" i="4"/>
  <c r="BJ67" i="4"/>
  <c r="S67" i="4"/>
  <c r="S70" i="4" s="1"/>
  <c r="T67" i="4"/>
  <c r="T68" i="4" s="1"/>
  <c r="U67" i="4"/>
  <c r="V67" i="4"/>
  <c r="V68" i="4" s="1"/>
  <c r="SE61" i="4"/>
  <c r="SF61" i="4"/>
  <c r="SG61" i="4"/>
  <c r="SH61" i="4"/>
  <c r="RK61" i="4"/>
  <c r="RL61" i="4"/>
  <c r="RM61" i="4"/>
  <c r="RN61" i="4"/>
  <c r="QQ61" i="4"/>
  <c r="QR61" i="4"/>
  <c r="QS61" i="4"/>
  <c r="QT61" i="4"/>
  <c r="PW61" i="4"/>
  <c r="PX61" i="4"/>
  <c r="PY61" i="4"/>
  <c r="PZ61" i="4"/>
  <c r="PC61" i="4"/>
  <c r="PD61" i="4"/>
  <c r="PE61" i="4"/>
  <c r="PF61" i="4"/>
  <c r="OI61" i="4"/>
  <c r="OJ61" i="4"/>
  <c r="OK61" i="4"/>
  <c r="OL61" i="4"/>
  <c r="NO61" i="4"/>
  <c r="NP61" i="4"/>
  <c r="NQ61" i="4"/>
  <c r="NR61" i="4"/>
  <c r="MU61" i="4"/>
  <c r="MV61" i="4"/>
  <c r="MW61" i="4"/>
  <c r="MX61" i="4"/>
  <c r="MA61" i="4"/>
  <c r="MB61" i="4"/>
  <c r="MC61" i="4"/>
  <c r="MD61" i="4"/>
  <c r="LG61" i="4"/>
  <c r="LH61" i="4"/>
  <c r="LI61" i="4"/>
  <c r="LJ61" i="4"/>
  <c r="KM61" i="4"/>
  <c r="KN61" i="4"/>
  <c r="KO61" i="4"/>
  <c r="KP61" i="4"/>
  <c r="JS61" i="4"/>
  <c r="JT61" i="4"/>
  <c r="JU61" i="4"/>
  <c r="JV61" i="4"/>
  <c r="IY61" i="4"/>
  <c r="IZ61" i="4"/>
  <c r="JA61" i="4"/>
  <c r="JB61" i="4"/>
  <c r="IE61" i="4"/>
  <c r="IF61" i="4"/>
  <c r="IG61" i="4"/>
  <c r="IH61" i="4"/>
  <c r="HK61" i="4"/>
  <c r="HL61" i="4"/>
  <c r="HM61" i="4"/>
  <c r="HN61" i="4"/>
  <c r="GQ61" i="4"/>
  <c r="GR61" i="4"/>
  <c r="GS61" i="4"/>
  <c r="GT61" i="4"/>
  <c r="FW61" i="4"/>
  <c r="FX61" i="4"/>
  <c r="FY61" i="4"/>
  <c r="FZ61" i="4"/>
  <c r="DO61" i="4"/>
  <c r="DP61" i="4"/>
  <c r="DQ61" i="4"/>
  <c r="DR61" i="4"/>
  <c r="BG61" i="4"/>
  <c r="BH61" i="4"/>
  <c r="BI61" i="4"/>
  <c r="BJ61" i="4"/>
  <c r="S61" i="4"/>
  <c r="T61" i="4"/>
  <c r="U61" i="4"/>
  <c r="V61" i="4"/>
  <c r="SE56" i="4"/>
  <c r="SF56" i="4"/>
  <c r="SG56" i="4"/>
  <c r="SH56" i="4"/>
  <c r="RK56" i="4"/>
  <c r="RL56" i="4"/>
  <c r="RM56" i="4"/>
  <c r="RN56" i="4"/>
  <c r="QQ56" i="4"/>
  <c r="QR56" i="4"/>
  <c r="QS56" i="4"/>
  <c r="QT56" i="4"/>
  <c r="PW56" i="4"/>
  <c r="PX56" i="4"/>
  <c r="PY56" i="4"/>
  <c r="PZ56" i="4"/>
  <c r="PC56" i="4"/>
  <c r="PD56" i="4"/>
  <c r="PE56" i="4"/>
  <c r="PF56" i="4"/>
  <c r="OI56" i="4"/>
  <c r="OJ56" i="4"/>
  <c r="OK56" i="4"/>
  <c r="OL56" i="4"/>
  <c r="NO56" i="4"/>
  <c r="NP56" i="4"/>
  <c r="NQ56" i="4"/>
  <c r="NR56" i="4"/>
  <c r="MU56" i="4"/>
  <c r="MV56" i="4"/>
  <c r="MW56" i="4"/>
  <c r="MX56" i="4"/>
  <c r="MA56" i="4"/>
  <c r="MB56" i="4"/>
  <c r="MC56" i="4"/>
  <c r="MD56" i="4"/>
  <c r="LG56" i="4"/>
  <c r="LH56" i="4"/>
  <c r="LI56" i="4"/>
  <c r="LJ56" i="4"/>
  <c r="KM56" i="4"/>
  <c r="KN56" i="4"/>
  <c r="KO56" i="4"/>
  <c r="KP56" i="4"/>
  <c r="JS56" i="4"/>
  <c r="JT56" i="4"/>
  <c r="JU56" i="4"/>
  <c r="JV56" i="4"/>
  <c r="IY56" i="4"/>
  <c r="IZ56" i="4"/>
  <c r="JA56" i="4"/>
  <c r="JB56" i="4"/>
  <c r="IE56" i="4"/>
  <c r="IF56" i="4"/>
  <c r="IG56" i="4"/>
  <c r="IH56" i="4"/>
  <c r="HK56" i="4"/>
  <c r="HL56" i="4"/>
  <c r="HM56" i="4"/>
  <c r="HN56" i="4"/>
  <c r="GQ56" i="4"/>
  <c r="GR56" i="4"/>
  <c r="GS56" i="4"/>
  <c r="GT56" i="4"/>
  <c r="FW56" i="4"/>
  <c r="FX56" i="4"/>
  <c r="FY56" i="4"/>
  <c r="FZ56" i="4"/>
  <c r="DO56" i="4"/>
  <c r="DP56" i="4"/>
  <c r="DQ56" i="4"/>
  <c r="DR56" i="4"/>
  <c r="BG56" i="4"/>
  <c r="BH56" i="4"/>
  <c r="BI56" i="4"/>
  <c r="BJ56" i="4"/>
  <c r="RP89" i="4"/>
  <c r="RS89" i="4"/>
  <c r="RT89" i="4"/>
  <c r="RW89" i="4"/>
  <c r="RX89" i="4"/>
  <c r="SA89" i="4"/>
  <c r="SB89" i="4"/>
  <c r="SE89" i="4"/>
  <c r="SF89" i="4"/>
  <c r="SG89" i="4"/>
  <c r="SH89" i="4"/>
  <c r="RO89" i="4"/>
  <c r="PH89" i="4"/>
  <c r="PK89" i="4"/>
  <c r="PL89" i="4"/>
  <c r="PO89" i="4"/>
  <c r="PP89" i="4"/>
  <c r="PS89" i="4"/>
  <c r="PT89" i="4"/>
  <c r="PW89" i="4"/>
  <c r="PX89" i="4"/>
  <c r="PY89" i="4"/>
  <c r="PZ89" i="4"/>
  <c r="PG89" i="4"/>
  <c r="LL89" i="4"/>
  <c r="LO89" i="4"/>
  <c r="LP89" i="4"/>
  <c r="LS89" i="4"/>
  <c r="LT89" i="4"/>
  <c r="LW89" i="4"/>
  <c r="LX89" i="4"/>
  <c r="MA89" i="4"/>
  <c r="MB89" i="4"/>
  <c r="MC89" i="4"/>
  <c r="MD89" i="4"/>
  <c r="LK89" i="4"/>
  <c r="HP89" i="4"/>
  <c r="HS89" i="4"/>
  <c r="HT89" i="4"/>
  <c r="HW89" i="4"/>
  <c r="HX89" i="4"/>
  <c r="IA89" i="4"/>
  <c r="IB89" i="4"/>
  <c r="IE89" i="4"/>
  <c r="IF89" i="4"/>
  <c r="IG89" i="4"/>
  <c r="IH89" i="4"/>
  <c r="HO89" i="4"/>
  <c r="GY89" i="4"/>
  <c r="GZ89" i="4"/>
  <c r="HC89" i="4"/>
  <c r="HD89" i="4"/>
  <c r="HG89" i="4"/>
  <c r="HH89" i="4"/>
  <c r="HK89" i="4"/>
  <c r="HL89" i="4"/>
  <c r="HM89" i="4"/>
  <c r="HN89" i="4"/>
  <c r="GV89" i="4"/>
  <c r="GU89" i="4"/>
  <c r="GB89" i="4"/>
  <c r="GE89" i="4"/>
  <c r="GF89" i="4"/>
  <c r="GI89" i="4"/>
  <c r="GJ89" i="4"/>
  <c r="GM89" i="4"/>
  <c r="GN89" i="4"/>
  <c r="GQ89" i="4"/>
  <c r="GR89" i="4"/>
  <c r="GS89" i="4"/>
  <c r="GT89" i="4"/>
  <c r="GA89" i="4"/>
  <c r="FH89" i="4"/>
  <c r="FK89" i="4"/>
  <c r="FL89" i="4"/>
  <c r="FO89" i="4"/>
  <c r="FP89" i="4"/>
  <c r="FS89" i="4"/>
  <c r="FT89" i="4"/>
  <c r="FW89" i="4"/>
  <c r="FX89" i="4"/>
  <c r="FY89" i="4"/>
  <c r="FZ89" i="4"/>
  <c r="FG89" i="4"/>
  <c r="DC89" i="4"/>
  <c r="DD89" i="4"/>
  <c r="DG89" i="4"/>
  <c r="DH89" i="4"/>
  <c r="DK89" i="4"/>
  <c r="DL89" i="4"/>
  <c r="DO89" i="4"/>
  <c r="DP89" i="4"/>
  <c r="DQ89" i="4"/>
  <c r="DR89" i="4"/>
  <c r="CZ89" i="4"/>
  <c r="CY89" i="4"/>
  <c r="AR89" i="4"/>
  <c r="AU89" i="4"/>
  <c r="AV89" i="4"/>
  <c r="AY89" i="4"/>
  <c r="AZ89" i="4"/>
  <c r="BC89" i="4"/>
  <c r="BD89" i="4"/>
  <c r="BG89" i="4"/>
  <c r="BH89" i="4"/>
  <c r="BI89" i="4"/>
  <c r="BJ89" i="4"/>
  <c r="AQ89" i="4"/>
  <c r="D89" i="4"/>
  <c r="G89" i="4"/>
  <c r="H89" i="4"/>
  <c r="K89" i="4"/>
  <c r="L89" i="4"/>
  <c r="O89" i="4"/>
  <c r="P89" i="4"/>
  <c r="S89" i="4"/>
  <c r="T89" i="4"/>
  <c r="U89" i="4"/>
  <c r="V89" i="4"/>
  <c r="C89" i="4"/>
  <c r="RP84" i="4"/>
  <c r="RS84" i="4"/>
  <c r="RT84" i="4"/>
  <c r="RW84" i="4"/>
  <c r="RX84" i="4"/>
  <c r="SA84" i="4"/>
  <c r="SB84" i="4"/>
  <c r="SE84" i="4"/>
  <c r="SF84" i="4"/>
  <c r="SG84" i="4"/>
  <c r="SH84" i="4"/>
  <c r="RO84" i="4"/>
  <c r="RH84" i="4"/>
  <c r="QM84" i="4"/>
  <c r="QS84" i="4"/>
  <c r="RC84" i="4"/>
  <c r="RD84" i="4"/>
  <c r="RG84" i="4"/>
  <c r="RK84" i="4"/>
  <c r="RL84" i="4"/>
  <c r="RM84" i="4"/>
  <c r="RN84" i="4"/>
  <c r="QV84" i="4"/>
  <c r="QY84" i="4"/>
  <c r="QZ84" i="4"/>
  <c r="QU84" i="4"/>
  <c r="QB84" i="4"/>
  <c r="QE84" i="4"/>
  <c r="QF84" i="4"/>
  <c r="QI84" i="4"/>
  <c r="QJ84" i="4"/>
  <c r="QN84" i="4"/>
  <c r="QQ84" i="4"/>
  <c r="QR84" i="4"/>
  <c r="QT84" i="4"/>
  <c r="QA84" i="4"/>
  <c r="PK84" i="4"/>
  <c r="PL84" i="4"/>
  <c r="PO84" i="4"/>
  <c r="PP84" i="4"/>
  <c r="PS84" i="4"/>
  <c r="PT84" i="4"/>
  <c r="PW84" i="4"/>
  <c r="PX84" i="4"/>
  <c r="PY84" i="4"/>
  <c r="PZ84" i="4"/>
  <c r="PH84" i="4"/>
  <c r="PG84" i="4"/>
  <c r="LO84" i="4"/>
  <c r="LP84" i="4"/>
  <c r="LS84" i="4"/>
  <c r="LT84" i="4"/>
  <c r="LW84" i="4"/>
  <c r="LX84" i="4"/>
  <c r="MA84" i="4"/>
  <c r="MB84" i="4"/>
  <c r="MC84" i="4"/>
  <c r="MD84" i="4"/>
  <c r="LL84" i="4"/>
  <c r="LK84" i="4"/>
  <c r="HP84" i="4"/>
  <c r="HS84" i="4"/>
  <c r="HT84" i="4"/>
  <c r="HW84" i="4"/>
  <c r="HX84" i="4"/>
  <c r="IA84" i="4"/>
  <c r="IB84" i="4"/>
  <c r="IE84" i="4"/>
  <c r="IF84" i="4"/>
  <c r="IG84" i="4"/>
  <c r="IH84" i="4"/>
  <c r="HO84" i="4"/>
  <c r="GV84" i="4"/>
  <c r="GY84" i="4"/>
  <c r="GZ84" i="4"/>
  <c r="HC84" i="4"/>
  <c r="HD84" i="4"/>
  <c r="HG84" i="4"/>
  <c r="HH84" i="4"/>
  <c r="HK84" i="4"/>
  <c r="HL84" i="4"/>
  <c r="HM84" i="4"/>
  <c r="HN84" i="4"/>
  <c r="GU84" i="4"/>
  <c r="GB84" i="4"/>
  <c r="GE84" i="4"/>
  <c r="GF84" i="4"/>
  <c r="GI84" i="4"/>
  <c r="GJ84" i="4"/>
  <c r="GM84" i="4"/>
  <c r="GN84" i="4"/>
  <c r="GQ84" i="4"/>
  <c r="GR84" i="4"/>
  <c r="GS84" i="4"/>
  <c r="GT84" i="4"/>
  <c r="GA84" i="4"/>
  <c r="FK84" i="4"/>
  <c r="FL84" i="4"/>
  <c r="FO84" i="4"/>
  <c r="FP84" i="4"/>
  <c r="FS84" i="4"/>
  <c r="FT84" i="4"/>
  <c r="FW84" i="4"/>
  <c r="FX84" i="4"/>
  <c r="FY84" i="4"/>
  <c r="FZ84" i="4"/>
  <c r="FH84" i="4"/>
  <c r="FG84" i="4"/>
  <c r="DC84" i="4"/>
  <c r="DD84" i="4"/>
  <c r="DG84" i="4"/>
  <c r="DH84" i="4"/>
  <c r="DK84" i="4"/>
  <c r="DL84" i="4"/>
  <c r="DO84" i="4"/>
  <c r="DP84" i="4"/>
  <c r="DQ84" i="4"/>
  <c r="DR84" i="4"/>
  <c r="CZ84" i="4"/>
  <c r="CY84" i="4"/>
  <c r="AR84" i="4"/>
  <c r="AU84" i="4"/>
  <c r="AV84" i="4"/>
  <c r="AY84" i="4"/>
  <c r="AZ84" i="4"/>
  <c r="BC84" i="4"/>
  <c r="BD84" i="4"/>
  <c r="BG84" i="4"/>
  <c r="BH84" i="4"/>
  <c r="BI84" i="4"/>
  <c r="BJ84" i="4"/>
  <c r="AQ84" i="4"/>
  <c r="D84" i="4"/>
  <c r="G84" i="4"/>
  <c r="H84" i="4"/>
  <c r="K84" i="4"/>
  <c r="L84" i="4"/>
  <c r="O84" i="4"/>
  <c r="P84" i="4"/>
  <c r="P86" i="4" s="1"/>
  <c r="S84" i="4"/>
  <c r="T84" i="4"/>
  <c r="T88" i="4" s="1"/>
  <c r="U84" i="4"/>
  <c r="V84" i="4"/>
  <c r="C84" i="4"/>
  <c r="RP78" i="4"/>
  <c r="RS78" i="4"/>
  <c r="RT78" i="4"/>
  <c r="RT83" i="4" s="1"/>
  <c r="RW78" i="4"/>
  <c r="RX78" i="4"/>
  <c r="RX79" i="4" s="1"/>
  <c r="SA78" i="4"/>
  <c r="SB78" i="4"/>
  <c r="SB83" i="4" s="1"/>
  <c r="SE78" i="4"/>
  <c r="SF78" i="4"/>
  <c r="SG78" i="4"/>
  <c r="SH78" i="4"/>
  <c r="RO78" i="4"/>
  <c r="PH78" i="4"/>
  <c r="PK78" i="4"/>
  <c r="PL78" i="4"/>
  <c r="PO78" i="4"/>
  <c r="PP78" i="4"/>
  <c r="PS78" i="4"/>
  <c r="PT78" i="4"/>
  <c r="PW78" i="4"/>
  <c r="PX78" i="4"/>
  <c r="PY78" i="4"/>
  <c r="PZ78" i="4"/>
  <c r="PG78" i="4"/>
  <c r="LL78" i="4"/>
  <c r="LO78" i="4"/>
  <c r="LP78" i="4"/>
  <c r="LS78" i="4"/>
  <c r="LT78" i="4"/>
  <c r="LW78" i="4"/>
  <c r="LX78" i="4"/>
  <c r="MA78" i="4"/>
  <c r="MB78" i="4"/>
  <c r="MC78" i="4"/>
  <c r="MD78" i="4"/>
  <c r="LK78" i="4"/>
  <c r="HP78" i="4"/>
  <c r="HS78" i="4"/>
  <c r="HT78" i="4"/>
  <c r="HW78" i="4"/>
  <c r="HX78" i="4"/>
  <c r="IA78" i="4"/>
  <c r="IB78" i="4"/>
  <c r="IE78" i="4"/>
  <c r="IF78" i="4"/>
  <c r="IG78" i="4"/>
  <c r="IH78" i="4"/>
  <c r="HO78" i="4"/>
  <c r="GV78" i="4"/>
  <c r="GY78" i="4"/>
  <c r="GZ78" i="4"/>
  <c r="HC78" i="4"/>
  <c r="HD78" i="4"/>
  <c r="HG78" i="4"/>
  <c r="HH78" i="4"/>
  <c r="HK78" i="4"/>
  <c r="HL78" i="4"/>
  <c r="HM78" i="4"/>
  <c r="HN78" i="4"/>
  <c r="GU78" i="4"/>
  <c r="GE78" i="4"/>
  <c r="GF78" i="4"/>
  <c r="GI78" i="4"/>
  <c r="GJ78" i="4"/>
  <c r="GM78" i="4"/>
  <c r="GN78" i="4"/>
  <c r="GQ78" i="4"/>
  <c r="GR78" i="4"/>
  <c r="GS78" i="4"/>
  <c r="GT78" i="4"/>
  <c r="GB78" i="4"/>
  <c r="GA78" i="4"/>
  <c r="FH78" i="4"/>
  <c r="FK78" i="4"/>
  <c r="FL78" i="4"/>
  <c r="FO78" i="4"/>
  <c r="FP78" i="4"/>
  <c r="FS78" i="4"/>
  <c r="FT78" i="4"/>
  <c r="FW78" i="4"/>
  <c r="FX78" i="4"/>
  <c r="FY78" i="4"/>
  <c r="FZ78" i="4"/>
  <c r="FG78" i="4"/>
  <c r="DC78" i="4"/>
  <c r="DD78" i="4"/>
  <c r="DG78" i="4"/>
  <c r="DH78" i="4"/>
  <c r="DK78" i="4"/>
  <c r="DL78" i="4"/>
  <c r="DO78" i="4"/>
  <c r="DP78" i="4"/>
  <c r="DQ78" i="4"/>
  <c r="DR78" i="4"/>
  <c r="CZ78" i="4"/>
  <c r="CY78" i="4"/>
  <c r="O87" i="4" l="1"/>
  <c r="GM80" i="4"/>
  <c r="PS85" i="4"/>
  <c r="S87" i="4"/>
  <c r="GM82" i="4"/>
  <c r="O85" i="4"/>
  <c r="U85" i="4"/>
  <c r="SB88" i="4"/>
  <c r="RX86" i="4"/>
  <c r="RT86" i="4"/>
  <c r="SB79" i="4"/>
  <c r="T86" i="4"/>
  <c r="P88" i="4"/>
  <c r="SA86" i="4"/>
  <c r="RS86" i="4"/>
  <c r="RS87" i="4"/>
  <c r="V86" i="4"/>
  <c r="U69" i="4"/>
  <c r="U71" i="4"/>
  <c r="RN71" i="4"/>
  <c r="QS68" i="4"/>
  <c r="PE71" i="4"/>
  <c r="PD71" i="4"/>
  <c r="JB71" i="4"/>
  <c r="JA71" i="4"/>
  <c r="KN69" i="4"/>
  <c r="LI68" i="4"/>
  <c r="PT85" i="4"/>
  <c r="PT86" i="4"/>
  <c r="PT88" i="4"/>
  <c r="PS86" i="4"/>
  <c r="RW86" i="4"/>
  <c r="RW85" i="4"/>
  <c r="RT88" i="4"/>
  <c r="SB86" i="4"/>
  <c r="RT81" i="4"/>
  <c r="DK82" i="4"/>
  <c r="IB79" i="4"/>
  <c r="FT79" i="4"/>
  <c r="GM79" i="4"/>
  <c r="PT79" i="4"/>
  <c r="S86" i="4"/>
  <c r="O86" i="4"/>
  <c r="U88" i="4"/>
  <c r="S85" i="4"/>
  <c r="PY86" i="4"/>
  <c r="PY85" i="4"/>
  <c r="RX88" i="4"/>
  <c r="RW87" i="4"/>
  <c r="RS85" i="4"/>
  <c r="PY87" i="4"/>
  <c r="PT80" i="4"/>
  <c r="MD71" i="4"/>
  <c r="MD70" i="4"/>
  <c r="MD69" i="4"/>
  <c r="QT70" i="4"/>
  <c r="QT71" i="4"/>
  <c r="JB68" i="4"/>
  <c r="QT69" i="4"/>
  <c r="KO69" i="4"/>
  <c r="SB80" i="4"/>
  <c r="RX80" i="4"/>
  <c r="RX81" i="4"/>
  <c r="RT80" i="4"/>
  <c r="U86" i="4"/>
  <c r="PZ85" i="4"/>
  <c r="SA87" i="4"/>
  <c r="SA85" i="4"/>
  <c r="RX83" i="4"/>
  <c r="SB81" i="4"/>
  <c r="RT79" i="4"/>
  <c r="PT82" i="4"/>
  <c r="QS70" i="4"/>
  <c r="MC70" i="4"/>
  <c r="MC71" i="4"/>
  <c r="JA70" i="4"/>
  <c r="PD69" i="4"/>
  <c r="KN71" i="4"/>
  <c r="LI71" i="4"/>
  <c r="JU71" i="4"/>
  <c r="DL79" i="4"/>
  <c r="DL81" i="4"/>
  <c r="DL83" i="4"/>
  <c r="FS79" i="4"/>
  <c r="FS81" i="4"/>
  <c r="FS83" i="4"/>
  <c r="GN80" i="4"/>
  <c r="GN82" i="4"/>
  <c r="GN79" i="4"/>
  <c r="GN81" i="4"/>
  <c r="GN83" i="4"/>
  <c r="IA83" i="4"/>
  <c r="IA79" i="4"/>
  <c r="IA81" i="4"/>
  <c r="SA80" i="4"/>
  <c r="SA82" i="4"/>
  <c r="RW82" i="4"/>
  <c r="RW80" i="4"/>
  <c r="RS80" i="4"/>
  <c r="RS82" i="4"/>
  <c r="IA80" i="4"/>
  <c r="SA79" i="4"/>
  <c r="RW79" i="4"/>
  <c r="RS79" i="4"/>
  <c r="FS80" i="4"/>
  <c r="DL80" i="4"/>
  <c r="DK80" i="4"/>
  <c r="LW80" i="4"/>
  <c r="LW82" i="4"/>
  <c r="LW81" i="4"/>
  <c r="LW79" i="4"/>
  <c r="LW83" i="4"/>
  <c r="IH87" i="4"/>
  <c r="IH85" i="4"/>
  <c r="IH86" i="4"/>
  <c r="IH88" i="4"/>
  <c r="PS87" i="4"/>
  <c r="IY58" i="4"/>
  <c r="IY59" i="4"/>
  <c r="IY57" i="4"/>
  <c r="IY60" i="4"/>
  <c r="JS57" i="4"/>
  <c r="JS58" i="4"/>
  <c r="JS59" i="4"/>
  <c r="JS60" i="4"/>
  <c r="KM58" i="4"/>
  <c r="KM60" i="4"/>
  <c r="KM59" i="4"/>
  <c r="KM57" i="4"/>
  <c r="LG60" i="4"/>
  <c r="LG57" i="4"/>
  <c r="LG59" i="4"/>
  <c r="LG58" i="4"/>
  <c r="MB57" i="4"/>
  <c r="MB59" i="4"/>
  <c r="MB60" i="4"/>
  <c r="MB58" i="4"/>
  <c r="PC57" i="4"/>
  <c r="PC59" i="4"/>
  <c r="PC58" i="4"/>
  <c r="PC60" i="4"/>
  <c r="RK60" i="4"/>
  <c r="RK57" i="4"/>
  <c r="RK59" i="4"/>
  <c r="RK58" i="4"/>
  <c r="IZ62" i="4"/>
  <c r="IZ64" i="4"/>
  <c r="IZ66" i="4"/>
  <c r="IZ63" i="4"/>
  <c r="IZ65" i="4"/>
  <c r="PC63" i="4"/>
  <c r="PC65" i="4"/>
  <c r="PC62" i="4"/>
  <c r="PC66" i="4"/>
  <c r="PC64" i="4"/>
  <c r="QR62" i="4"/>
  <c r="QR63" i="4"/>
  <c r="QR64" i="4"/>
  <c r="QR65" i="4"/>
  <c r="QR66" i="4"/>
  <c r="RL62" i="4"/>
  <c r="RL66" i="4"/>
  <c r="RL65" i="4"/>
  <c r="RL64" i="4"/>
  <c r="RL63" i="4"/>
  <c r="PC71" i="4"/>
  <c r="MB68" i="4"/>
  <c r="IZ69" i="4"/>
  <c r="KM69" i="4"/>
  <c r="RL71" i="4"/>
  <c r="MB71" i="4"/>
  <c r="JT71" i="4"/>
  <c r="FT80" i="4"/>
  <c r="IB80" i="4"/>
  <c r="V87" i="4"/>
  <c r="V85" i="4"/>
  <c r="IG85" i="4"/>
  <c r="IG87" i="4"/>
  <c r="IG88" i="4"/>
  <c r="IG86" i="4"/>
  <c r="PZ88" i="4"/>
  <c r="JB57" i="4"/>
  <c r="JB59" i="4"/>
  <c r="JB58" i="4"/>
  <c r="JB60" i="4"/>
  <c r="JV57" i="4"/>
  <c r="JV59" i="4"/>
  <c r="JV60" i="4"/>
  <c r="JV58" i="4"/>
  <c r="LJ57" i="4"/>
  <c r="LJ59" i="4"/>
  <c r="LJ58" i="4"/>
  <c r="LJ60" i="4"/>
  <c r="MA58" i="4"/>
  <c r="MA60" i="4"/>
  <c r="MA59" i="4"/>
  <c r="MA57" i="4"/>
  <c r="PF57" i="4"/>
  <c r="PF59" i="4"/>
  <c r="PF60" i="4"/>
  <c r="PF58" i="4"/>
  <c r="QT57" i="4"/>
  <c r="QT59" i="4"/>
  <c r="QT60" i="4"/>
  <c r="QT58" i="4"/>
  <c r="RN57" i="4"/>
  <c r="RN59" i="4"/>
  <c r="RN60" i="4"/>
  <c r="RN58" i="4"/>
  <c r="V63" i="4"/>
  <c r="V65" i="4"/>
  <c r="V62" i="4"/>
  <c r="V64" i="4"/>
  <c r="V66" i="4"/>
  <c r="V70" i="4"/>
  <c r="IH65" i="4"/>
  <c r="IH66" i="4"/>
  <c r="IH63" i="4"/>
  <c r="IH62" i="4"/>
  <c r="IH64" i="4"/>
  <c r="IY62" i="4"/>
  <c r="IY63" i="4"/>
  <c r="IY65" i="4"/>
  <c r="IY66" i="4"/>
  <c r="IY64" i="4"/>
  <c r="JS66" i="4"/>
  <c r="JS63" i="4"/>
  <c r="JS65" i="4"/>
  <c r="JS64" i="4"/>
  <c r="JS62" i="4"/>
  <c r="KP63" i="4"/>
  <c r="KP65" i="4"/>
  <c r="KP62" i="4"/>
  <c r="KP66" i="4"/>
  <c r="KP64" i="4"/>
  <c r="KP70" i="4"/>
  <c r="LG62" i="4"/>
  <c r="LG64" i="4"/>
  <c r="LG66" i="4"/>
  <c r="LG65" i="4"/>
  <c r="LG63" i="4"/>
  <c r="LG69" i="4"/>
  <c r="LG71" i="4"/>
  <c r="MA62" i="4"/>
  <c r="MA64" i="4"/>
  <c r="MA66" i="4"/>
  <c r="MA69" i="4"/>
  <c r="MA71" i="4"/>
  <c r="MA65" i="4"/>
  <c r="MA63" i="4"/>
  <c r="PF63" i="4"/>
  <c r="PF65" i="4"/>
  <c r="PF64" i="4"/>
  <c r="PF62" i="4"/>
  <c r="PF66" i="4"/>
  <c r="QQ62" i="4"/>
  <c r="QQ66" i="4"/>
  <c r="QQ65" i="4"/>
  <c r="QQ64" i="4"/>
  <c r="QQ63" i="4"/>
  <c r="RK65" i="4"/>
  <c r="RK64" i="4"/>
  <c r="RK63" i="4"/>
  <c r="RK62" i="4"/>
  <c r="RK66" i="4"/>
  <c r="RK69" i="4"/>
  <c r="RK70" i="4"/>
  <c r="RK71" i="4"/>
  <c r="RK68" i="4"/>
  <c r="MA70" i="4"/>
  <c r="QR68" i="4"/>
  <c r="PC69" i="4"/>
  <c r="LH68" i="4"/>
  <c r="QQ70" i="4"/>
  <c r="PF71" i="4"/>
  <c r="KP69" i="4"/>
  <c r="V71" i="4"/>
  <c r="IZ70" i="4"/>
  <c r="KM71" i="4"/>
  <c r="JS70" i="4"/>
  <c r="IY71" i="4"/>
  <c r="JT69" i="4"/>
  <c r="DK83" i="4"/>
  <c r="DK81" i="4"/>
  <c r="DK79" i="4"/>
  <c r="FS82" i="4"/>
  <c r="GM83" i="4"/>
  <c r="GM81" i="4"/>
  <c r="IA82" i="4"/>
  <c r="S88" i="4"/>
  <c r="O88" i="4"/>
  <c r="U87" i="4"/>
  <c r="IB85" i="4"/>
  <c r="IB86" i="4"/>
  <c r="IB87" i="4"/>
  <c r="IB88" i="4"/>
  <c r="LX85" i="4"/>
  <c r="LX87" i="4"/>
  <c r="LX88" i="4"/>
  <c r="LX86" i="4"/>
  <c r="SA88" i="4"/>
  <c r="RW88" i="4"/>
  <c r="RS88" i="4"/>
  <c r="SA83" i="4"/>
  <c r="RW83" i="4"/>
  <c r="RS83" i="4"/>
  <c r="SA81" i="4"/>
  <c r="RW81" i="4"/>
  <c r="RS81" i="4"/>
  <c r="PY88" i="4"/>
  <c r="PS82" i="4"/>
  <c r="PS80" i="4"/>
  <c r="PS88" i="4"/>
  <c r="IG58" i="4"/>
  <c r="IG60" i="4"/>
  <c r="IG57" i="4"/>
  <c r="IG59" i="4"/>
  <c r="JA57" i="4"/>
  <c r="JA58" i="4"/>
  <c r="JA60" i="4"/>
  <c r="JA59" i="4"/>
  <c r="JU58" i="4"/>
  <c r="JU60" i="4"/>
  <c r="JU57" i="4"/>
  <c r="JU59" i="4"/>
  <c r="KO57" i="4"/>
  <c r="KO59" i="4"/>
  <c r="KO60" i="4"/>
  <c r="KO58" i="4"/>
  <c r="LI57" i="4"/>
  <c r="LI58" i="4"/>
  <c r="LI59" i="4"/>
  <c r="LI60" i="4"/>
  <c r="MD58" i="4"/>
  <c r="MD60" i="4"/>
  <c r="MD57" i="4"/>
  <c r="MD59" i="4"/>
  <c r="PE58" i="4"/>
  <c r="PE60" i="4"/>
  <c r="PE57" i="4"/>
  <c r="PE59" i="4"/>
  <c r="QS57" i="4"/>
  <c r="QS58" i="4"/>
  <c r="QS59" i="4"/>
  <c r="QS60" i="4"/>
  <c r="RM57" i="4"/>
  <c r="RM58" i="4"/>
  <c r="RM59" i="4"/>
  <c r="RM60" i="4"/>
  <c r="U63" i="4"/>
  <c r="U64" i="4"/>
  <c r="U65" i="4"/>
  <c r="U66" i="4"/>
  <c r="U62" i="4"/>
  <c r="IG62" i="4"/>
  <c r="IG64" i="4"/>
  <c r="IG66" i="4"/>
  <c r="IG63" i="4"/>
  <c r="IG65" i="4"/>
  <c r="JB63" i="4"/>
  <c r="JB65" i="4"/>
  <c r="JB64" i="4"/>
  <c r="JB66" i="4"/>
  <c r="JB62" i="4"/>
  <c r="JV63" i="4"/>
  <c r="JV65" i="4"/>
  <c r="JV62" i="4"/>
  <c r="JV64" i="4"/>
  <c r="JV66" i="4"/>
  <c r="KO63" i="4"/>
  <c r="KO65" i="4"/>
  <c r="KO62" i="4"/>
  <c r="KO66" i="4"/>
  <c r="KO64" i="4"/>
  <c r="LJ63" i="4"/>
  <c r="LJ65" i="4"/>
  <c r="LJ62" i="4"/>
  <c r="LJ66" i="4"/>
  <c r="LJ64" i="4"/>
  <c r="MD62" i="4"/>
  <c r="MD64" i="4"/>
  <c r="MD66" i="4"/>
  <c r="MD63" i="4"/>
  <c r="MD65" i="4"/>
  <c r="PE62" i="4"/>
  <c r="PE64" i="4"/>
  <c r="PE66" i="4"/>
  <c r="PE63" i="4"/>
  <c r="PE65" i="4"/>
  <c r="QT62" i="4"/>
  <c r="QT63" i="4"/>
  <c r="QT64" i="4"/>
  <c r="QT65" i="4"/>
  <c r="QT66" i="4"/>
  <c r="RN62" i="4"/>
  <c r="RN63" i="4"/>
  <c r="RN64" i="4"/>
  <c r="RN65" i="4"/>
  <c r="RN66" i="4"/>
  <c r="QR71" i="4"/>
  <c r="PC70" i="4"/>
  <c r="JU70" i="4"/>
  <c r="LJ69" i="4"/>
  <c r="RN69" i="4"/>
  <c r="QQ68" i="4"/>
  <c r="PF69" i="4"/>
  <c r="MD68" i="4"/>
  <c r="LJ68" i="4"/>
  <c r="JV71" i="4"/>
  <c r="JB69" i="4"/>
  <c r="V69" i="4"/>
  <c r="IZ68" i="4"/>
  <c r="QT68" i="4"/>
  <c r="U68" i="4"/>
  <c r="RL69" i="4"/>
  <c r="MA68" i="4"/>
  <c r="JS69" i="4"/>
  <c r="IY70" i="4"/>
  <c r="LH70" i="4"/>
  <c r="U70" i="4"/>
  <c r="RM69" i="4"/>
  <c r="RL70" i="4"/>
  <c r="LI70" i="4"/>
  <c r="PE70" i="4"/>
  <c r="RN70" i="4"/>
  <c r="LJ71" i="4"/>
  <c r="PS83" i="4"/>
  <c r="PS81" i="4"/>
  <c r="PS79" i="4"/>
  <c r="IE57" i="4"/>
  <c r="IE59" i="4"/>
  <c r="IE60" i="4"/>
  <c r="IE58" i="4"/>
  <c r="QQ58" i="4"/>
  <c r="QQ59" i="4"/>
  <c r="QQ60" i="4"/>
  <c r="QQ57" i="4"/>
  <c r="S68" i="4"/>
  <c r="S69" i="4"/>
  <c r="S66" i="4"/>
  <c r="S64" i="4"/>
  <c r="S62" i="4"/>
  <c r="S63" i="4"/>
  <c r="S65" i="4"/>
  <c r="IE63" i="4"/>
  <c r="IE65" i="4"/>
  <c r="IE62" i="4"/>
  <c r="IE64" i="4"/>
  <c r="IE66" i="4"/>
  <c r="JT62" i="4"/>
  <c r="JT64" i="4"/>
  <c r="JT66" i="4"/>
  <c r="JT65" i="4"/>
  <c r="JT63" i="4"/>
  <c r="KM62" i="4"/>
  <c r="KM64" i="4"/>
  <c r="KM66" i="4"/>
  <c r="KM65" i="4"/>
  <c r="KM63" i="4"/>
  <c r="LH62" i="4"/>
  <c r="LH64" i="4"/>
  <c r="LH66" i="4"/>
  <c r="LH65" i="4"/>
  <c r="LH63" i="4"/>
  <c r="MB63" i="4"/>
  <c r="MB65" i="4"/>
  <c r="MB62" i="4"/>
  <c r="MB66" i="4"/>
  <c r="MB64" i="4"/>
  <c r="QR70" i="4"/>
  <c r="FT82" i="4"/>
  <c r="IB82" i="4"/>
  <c r="PZ86" i="4"/>
  <c r="IH57" i="4"/>
  <c r="IH58" i="4"/>
  <c r="IH60" i="4"/>
  <c r="IH59" i="4"/>
  <c r="KP57" i="4"/>
  <c r="KP59" i="4"/>
  <c r="KP60" i="4"/>
  <c r="KP58" i="4"/>
  <c r="DL82" i="4"/>
  <c r="FT83" i="4"/>
  <c r="FT81" i="4"/>
  <c r="IB83" i="4"/>
  <c r="IB81" i="4"/>
  <c r="LX79" i="4"/>
  <c r="LX81" i="4"/>
  <c r="LX83" i="4"/>
  <c r="LX82" i="4"/>
  <c r="LX80" i="4"/>
  <c r="V88" i="4"/>
  <c r="T87" i="4"/>
  <c r="P87" i="4"/>
  <c r="T85" i="4"/>
  <c r="P85" i="4"/>
  <c r="IA86" i="4"/>
  <c r="IA88" i="4"/>
  <c r="IA85" i="4"/>
  <c r="IA87" i="4"/>
  <c r="LW86" i="4"/>
  <c r="LW88" i="4"/>
  <c r="LW85" i="4"/>
  <c r="LW87" i="4"/>
  <c r="SB87" i="4"/>
  <c r="RX87" i="4"/>
  <c r="RT87" i="4"/>
  <c r="SB85" i="4"/>
  <c r="RX85" i="4"/>
  <c r="RT85" i="4"/>
  <c r="SB82" i="4"/>
  <c r="RX82" i="4"/>
  <c r="RT82" i="4"/>
  <c r="PZ87" i="4"/>
  <c r="PT83" i="4"/>
  <c r="PT81" i="4"/>
  <c r="PT87" i="4"/>
  <c r="IF58" i="4"/>
  <c r="IF59" i="4"/>
  <c r="IF60" i="4"/>
  <c r="IF57" i="4"/>
  <c r="IZ58" i="4"/>
  <c r="IZ57" i="4"/>
  <c r="IZ60" i="4"/>
  <c r="IZ59" i="4"/>
  <c r="JT58" i="4"/>
  <c r="JT60" i="4"/>
  <c r="JT57" i="4"/>
  <c r="JT59" i="4"/>
  <c r="KN58" i="4"/>
  <c r="KN60" i="4"/>
  <c r="KN59" i="4"/>
  <c r="KN57" i="4"/>
  <c r="LH58" i="4"/>
  <c r="LH60" i="4"/>
  <c r="LH59" i="4"/>
  <c r="LH57" i="4"/>
  <c r="MC57" i="4"/>
  <c r="MC59" i="4"/>
  <c r="MC58" i="4"/>
  <c r="MC60" i="4"/>
  <c r="PD57" i="4"/>
  <c r="PD58" i="4"/>
  <c r="PD59" i="4"/>
  <c r="PD60" i="4"/>
  <c r="QR58" i="4"/>
  <c r="QR57" i="4"/>
  <c r="QR59" i="4"/>
  <c r="QR60" i="4"/>
  <c r="RL58" i="4"/>
  <c r="RL59" i="4"/>
  <c r="RL60" i="4"/>
  <c r="RL57" i="4"/>
  <c r="T62" i="4"/>
  <c r="T64" i="4"/>
  <c r="T66" i="4"/>
  <c r="T65" i="4"/>
  <c r="T63" i="4"/>
  <c r="IF62" i="4"/>
  <c r="IF63" i="4"/>
  <c r="IF65" i="4"/>
  <c r="IF66" i="4"/>
  <c r="IF64" i="4"/>
  <c r="JA65" i="4"/>
  <c r="JA66" i="4"/>
  <c r="JA63" i="4"/>
  <c r="JA62" i="4"/>
  <c r="JA64" i="4"/>
  <c r="JU63" i="4"/>
  <c r="JU64" i="4"/>
  <c r="JU65" i="4"/>
  <c r="JU66" i="4"/>
  <c r="JU62" i="4"/>
  <c r="KN62" i="4"/>
  <c r="KN64" i="4"/>
  <c r="KN66" i="4"/>
  <c r="KN65" i="4"/>
  <c r="KN63" i="4"/>
  <c r="LI63" i="4"/>
  <c r="LI65" i="4"/>
  <c r="LI62" i="4"/>
  <c r="LI66" i="4"/>
  <c r="LI64" i="4"/>
  <c r="MC63" i="4"/>
  <c r="MC65" i="4"/>
  <c r="MC62" i="4"/>
  <c r="MC66" i="4"/>
  <c r="MC64" i="4"/>
  <c r="PD62" i="4"/>
  <c r="PD64" i="4"/>
  <c r="PD66" i="4"/>
  <c r="PD63" i="4"/>
  <c r="PD65" i="4"/>
  <c r="QS62" i="4"/>
  <c r="QS63" i="4"/>
  <c r="QS64" i="4"/>
  <c r="QS65" i="4"/>
  <c r="QS66" i="4"/>
  <c r="RM62" i="4"/>
  <c r="RM63" i="4"/>
  <c r="RM64" i="4"/>
  <c r="RM65" i="4"/>
  <c r="RM66" i="4"/>
  <c r="QR69" i="4"/>
  <c r="PC68" i="4"/>
  <c r="QQ71" i="4"/>
  <c r="PF68" i="4"/>
  <c r="KP68" i="4"/>
  <c r="JV69" i="4"/>
  <c r="IZ71" i="4"/>
  <c r="T70" i="4"/>
  <c r="RM68" i="4"/>
  <c r="JA68" i="4"/>
  <c r="IY69" i="4"/>
  <c r="S71" i="4"/>
  <c r="LG68" i="4"/>
  <c r="KM70" i="4"/>
  <c r="JS68" i="4"/>
  <c r="KO70" i="4"/>
  <c r="MB70" i="4"/>
  <c r="T71" i="4"/>
  <c r="RL68" i="4"/>
  <c r="QS69" i="4"/>
  <c r="PD68" i="4"/>
  <c r="LH69" i="4"/>
  <c r="KN68" i="4"/>
  <c r="JT68" i="4"/>
  <c r="RM71" i="4"/>
  <c r="PE68" i="4"/>
  <c r="KO68" i="4"/>
  <c r="JU68" i="4"/>
  <c r="MC68" i="4"/>
  <c r="JV70" i="4"/>
  <c r="T69" i="4"/>
  <c r="AR78" i="4"/>
  <c r="AU78" i="4"/>
  <c r="AV78" i="4"/>
  <c r="AY78" i="4"/>
  <c r="AZ78" i="4"/>
  <c r="BC78" i="4"/>
  <c r="BD78" i="4"/>
  <c r="BD81" i="4" s="1"/>
  <c r="BG78" i="4"/>
  <c r="BG83" i="4" s="1"/>
  <c r="BH78" i="4"/>
  <c r="BI78" i="4"/>
  <c r="BI81" i="4" s="1"/>
  <c r="BJ78" i="4"/>
  <c r="BJ83" i="4" s="1"/>
  <c r="AQ78" i="4"/>
  <c r="D78" i="4"/>
  <c r="G78" i="4"/>
  <c r="H78" i="4"/>
  <c r="K78" i="4"/>
  <c r="L78" i="4"/>
  <c r="O78" i="4"/>
  <c r="P78" i="4"/>
  <c r="P82" i="4" s="1"/>
  <c r="S78" i="4"/>
  <c r="S80" i="4" s="1"/>
  <c r="T78" i="4"/>
  <c r="T82" i="4" s="1"/>
  <c r="U78" i="4"/>
  <c r="U81" i="4" s="1"/>
  <c r="V78" i="4"/>
  <c r="C78" i="4"/>
  <c r="RP73" i="4"/>
  <c r="RS73" i="4"/>
  <c r="RS75" i="4" s="1"/>
  <c r="RT73" i="4"/>
  <c r="RT75" i="4" s="1"/>
  <c r="RW73" i="4"/>
  <c r="RW76" i="4" s="1"/>
  <c r="RX73" i="4"/>
  <c r="RX75" i="4" s="1"/>
  <c r="SA73" i="4"/>
  <c r="SA75" i="4" s="1"/>
  <c r="SB73" i="4"/>
  <c r="SB77" i="4" s="1"/>
  <c r="SE73" i="4"/>
  <c r="SE75" i="4" s="1"/>
  <c r="SF73" i="4"/>
  <c r="SF77" i="4" s="1"/>
  <c r="SG73" i="4"/>
  <c r="SH73" i="4"/>
  <c r="SH76" i="4" s="1"/>
  <c r="RO73" i="4"/>
  <c r="PH73" i="4"/>
  <c r="PK73" i="4"/>
  <c r="PL73" i="4"/>
  <c r="PO73" i="4"/>
  <c r="PP73" i="4"/>
  <c r="PS73" i="4"/>
  <c r="PS77" i="4" s="1"/>
  <c r="PT73" i="4"/>
  <c r="PT76" i="4" s="1"/>
  <c r="PW73" i="4"/>
  <c r="PX73" i="4"/>
  <c r="PY73" i="4"/>
  <c r="PY74" i="4" s="1"/>
  <c r="PZ73" i="4"/>
  <c r="PZ74" i="4" s="1"/>
  <c r="PG73" i="4"/>
  <c r="LO73" i="4"/>
  <c r="LP73" i="4"/>
  <c r="LS73" i="4"/>
  <c r="LT73" i="4"/>
  <c r="LW73" i="4"/>
  <c r="LX73" i="4"/>
  <c r="LX75" i="4" s="1"/>
  <c r="MA73" i="4"/>
  <c r="MB73" i="4"/>
  <c r="MC73" i="4"/>
  <c r="MD73" i="4"/>
  <c r="LL73" i="4"/>
  <c r="LK73" i="4"/>
  <c r="HP73" i="4"/>
  <c r="HS73" i="4"/>
  <c r="HT73" i="4"/>
  <c r="HW73" i="4"/>
  <c r="HX73" i="4"/>
  <c r="IA73" i="4"/>
  <c r="IA75" i="4" s="1"/>
  <c r="IB73" i="4"/>
  <c r="IE73" i="4"/>
  <c r="IF73" i="4"/>
  <c r="IG73" i="4"/>
  <c r="IH73" i="4"/>
  <c r="HO73" i="4"/>
  <c r="GY73" i="4"/>
  <c r="GZ73" i="4"/>
  <c r="HC73" i="4"/>
  <c r="HD73" i="4"/>
  <c r="HG73" i="4"/>
  <c r="HH73" i="4"/>
  <c r="HK73" i="4"/>
  <c r="HL73" i="4"/>
  <c r="HM73" i="4"/>
  <c r="HN73" i="4"/>
  <c r="GV73" i="4"/>
  <c r="GU73" i="4"/>
  <c r="GE73" i="4"/>
  <c r="GF73" i="4"/>
  <c r="GI73" i="4"/>
  <c r="GJ73" i="4"/>
  <c r="GM73" i="4"/>
  <c r="GM77" i="4" s="1"/>
  <c r="GN73" i="4"/>
  <c r="GN74" i="4" s="1"/>
  <c r="GQ73" i="4"/>
  <c r="GR73" i="4"/>
  <c r="GS73" i="4"/>
  <c r="GT73" i="4"/>
  <c r="GB73" i="4"/>
  <c r="GA73" i="4"/>
  <c r="FH73" i="4"/>
  <c r="FK73" i="4"/>
  <c r="FL73" i="4"/>
  <c r="FO73" i="4"/>
  <c r="FP73" i="4"/>
  <c r="FS73" i="4"/>
  <c r="FS75" i="4" s="1"/>
  <c r="FT73" i="4"/>
  <c r="FW73" i="4"/>
  <c r="FX73" i="4"/>
  <c r="FY73" i="4"/>
  <c r="FZ73" i="4"/>
  <c r="FG73" i="4"/>
  <c r="DC73" i="4"/>
  <c r="DD73" i="4"/>
  <c r="DG73" i="4"/>
  <c r="DH73" i="4"/>
  <c r="DK73" i="4"/>
  <c r="DK74" i="4" s="1"/>
  <c r="DL73" i="4"/>
  <c r="DL74" i="4" s="1"/>
  <c r="DO73" i="4"/>
  <c r="DP73" i="4"/>
  <c r="DQ73" i="4"/>
  <c r="DR73" i="4"/>
  <c r="CZ73" i="4"/>
  <c r="CY73" i="4"/>
  <c r="AR73" i="4"/>
  <c r="AU73" i="4"/>
  <c r="AV73" i="4"/>
  <c r="AY73" i="4"/>
  <c r="AZ73" i="4"/>
  <c r="BC73" i="4"/>
  <c r="BD73" i="4"/>
  <c r="BG73" i="4"/>
  <c r="BH73" i="4"/>
  <c r="BI73" i="4"/>
  <c r="BJ73" i="4"/>
  <c r="AQ73" i="4"/>
  <c r="G73" i="4"/>
  <c r="H73" i="4"/>
  <c r="K73" i="4"/>
  <c r="L73" i="4"/>
  <c r="O73" i="4"/>
  <c r="P73" i="4"/>
  <c r="S73" i="4"/>
  <c r="T73" i="4"/>
  <c r="U73" i="4"/>
  <c r="V73" i="4"/>
  <c r="D73" i="4"/>
  <c r="C73" i="4"/>
  <c r="LL21" i="4"/>
  <c r="LO21" i="4"/>
  <c r="LP21" i="4"/>
  <c r="LS21" i="4"/>
  <c r="LT21" i="4"/>
  <c r="LW21" i="4"/>
  <c r="LX21" i="4"/>
  <c r="MA21" i="4"/>
  <c r="MB21" i="4"/>
  <c r="MC21" i="4"/>
  <c r="MD21" i="4"/>
  <c r="LK21" i="4"/>
  <c r="HT21" i="4"/>
  <c r="HU21" i="4"/>
  <c r="HX21" i="4"/>
  <c r="HY21" i="4"/>
  <c r="IB21" i="4"/>
  <c r="IC21" i="4"/>
  <c r="IF21" i="4"/>
  <c r="IG21" i="4"/>
  <c r="IH21" i="4"/>
  <c r="HQ21" i="4"/>
  <c r="HP21" i="4"/>
  <c r="LL16" i="4"/>
  <c r="LO16" i="4"/>
  <c r="LP16" i="4"/>
  <c r="LS16" i="4"/>
  <c r="LT16" i="4"/>
  <c r="LW16" i="4"/>
  <c r="LX16" i="4"/>
  <c r="MA16" i="4"/>
  <c r="MB16" i="4"/>
  <c r="MC16" i="4"/>
  <c r="MD16" i="4"/>
  <c r="LK16" i="4"/>
  <c r="HQ16" i="4"/>
  <c r="HR16" i="4"/>
  <c r="HS16" i="4"/>
  <c r="HT16" i="4"/>
  <c r="HU16" i="4"/>
  <c r="HV16" i="4"/>
  <c r="HW16" i="4"/>
  <c r="HX16" i="4"/>
  <c r="HY16" i="4"/>
  <c r="HZ16" i="4"/>
  <c r="IA16" i="4"/>
  <c r="IB16" i="4"/>
  <c r="IC16" i="4"/>
  <c r="ID16" i="4"/>
  <c r="IE16" i="4"/>
  <c r="IF16" i="4"/>
  <c r="IG16" i="4"/>
  <c r="IH16" i="4"/>
  <c r="HP16" i="4"/>
  <c r="HO16" i="4"/>
  <c r="LL10" i="4"/>
  <c r="LM10" i="4"/>
  <c r="LN10" i="4"/>
  <c r="LO10" i="4"/>
  <c r="LP10" i="4"/>
  <c r="LQ10" i="4"/>
  <c r="LR10" i="4"/>
  <c r="LS10" i="4"/>
  <c r="LT10" i="4"/>
  <c r="LU10" i="4"/>
  <c r="LV10" i="4"/>
  <c r="LW10" i="4"/>
  <c r="LX10" i="4"/>
  <c r="LY10" i="4"/>
  <c r="LZ10" i="4"/>
  <c r="MA10" i="4"/>
  <c r="MB10" i="4"/>
  <c r="MC10" i="4"/>
  <c r="MD10" i="4"/>
  <c r="LK10" i="4"/>
  <c r="KR10" i="4"/>
  <c r="KS10" i="4"/>
  <c r="KT10" i="4"/>
  <c r="KU10" i="4"/>
  <c r="KV10" i="4"/>
  <c r="KW10" i="4"/>
  <c r="KX10" i="4"/>
  <c r="KY10" i="4"/>
  <c r="KZ10" i="4"/>
  <c r="LA10" i="4"/>
  <c r="LB10" i="4"/>
  <c r="LC10" i="4"/>
  <c r="LD10" i="4"/>
  <c r="LE10" i="4"/>
  <c r="LF10" i="4"/>
  <c r="LG10" i="4"/>
  <c r="LH10" i="4"/>
  <c r="LI10" i="4"/>
  <c r="LJ10" i="4"/>
  <c r="KQ10" i="4"/>
  <c r="JX10" i="4"/>
  <c r="JY10" i="4"/>
  <c r="JZ10" i="4"/>
  <c r="KA10" i="4"/>
  <c r="KB10" i="4"/>
  <c r="KC10" i="4"/>
  <c r="KD10" i="4"/>
  <c r="KE10" i="4"/>
  <c r="KF10" i="4"/>
  <c r="KG10" i="4"/>
  <c r="KH10" i="4"/>
  <c r="KI10" i="4"/>
  <c r="KJ10" i="4"/>
  <c r="KK10" i="4"/>
  <c r="KL10" i="4"/>
  <c r="KM10" i="4"/>
  <c r="KN10" i="4"/>
  <c r="KO10" i="4"/>
  <c r="KP10" i="4"/>
  <c r="JW10" i="4"/>
  <c r="JD10" i="4"/>
  <c r="JE10" i="4"/>
  <c r="JF10" i="4"/>
  <c r="JG10" i="4"/>
  <c r="JH10" i="4"/>
  <c r="JI10" i="4"/>
  <c r="JJ10" i="4"/>
  <c r="JK10" i="4"/>
  <c r="JL10" i="4"/>
  <c r="JM10" i="4"/>
  <c r="JN10" i="4"/>
  <c r="JO10" i="4"/>
  <c r="JP10" i="4"/>
  <c r="JQ10" i="4"/>
  <c r="JR10" i="4"/>
  <c r="JS10" i="4"/>
  <c r="JT10" i="4"/>
  <c r="JU10" i="4"/>
  <c r="JV10" i="4"/>
  <c r="JC10" i="4"/>
  <c r="IJ10" i="4"/>
  <c r="IK10" i="4"/>
  <c r="IL10" i="4"/>
  <c r="IM10" i="4"/>
  <c r="IN10" i="4"/>
  <c r="IO10" i="4"/>
  <c r="IP10" i="4"/>
  <c r="IQ10" i="4"/>
  <c r="IR10" i="4"/>
  <c r="IS10" i="4"/>
  <c r="IT10" i="4"/>
  <c r="IU10" i="4"/>
  <c r="IV10" i="4"/>
  <c r="IW10" i="4"/>
  <c r="IX10" i="4"/>
  <c r="IY10" i="4"/>
  <c r="IZ10" i="4"/>
  <c r="JA10" i="4"/>
  <c r="JB10" i="4"/>
  <c r="II10" i="4"/>
  <c r="HP10" i="4"/>
  <c r="HQ10" i="4"/>
  <c r="HR10" i="4"/>
  <c r="HS10" i="4"/>
  <c r="HT10" i="4"/>
  <c r="HU10" i="4"/>
  <c r="HV10" i="4"/>
  <c r="HW10" i="4"/>
  <c r="HX10" i="4"/>
  <c r="HY10" i="4"/>
  <c r="HZ10" i="4"/>
  <c r="IA10" i="4"/>
  <c r="IB10" i="4"/>
  <c r="IC10" i="4"/>
  <c r="ID10" i="4"/>
  <c r="IE10" i="4"/>
  <c r="IF10" i="4"/>
  <c r="IG10" i="4"/>
  <c r="IH10" i="4"/>
  <c r="HO10" i="4"/>
  <c r="LL5" i="4"/>
  <c r="LM5" i="4"/>
  <c r="LN5" i="4"/>
  <c r="LO5" i="4"/>
  <c r="LP5" i="4"/>
  <c r="LQ5" i="4"/>
  <c r="LR5" i="4"/>
  <c r="LS5" i="4"/>
  <c r="LT5" i="4"/>
  <c r="LU5" i="4"/>
  <c r="LV5" i="4"/>
  <c r="LW5" i="4"/>
  <c r="LX5" i="4"/>
  <c r="LY5" i="4"/>
  <c r="LZ5" i="4"/>
  <c r="MA5" i="4"/>
  <c r="MB5" i="4"/>
  <c r="MC5" i="4"/>
  <c r="MD5" i="4"/>
  <c r="LK5" i="4"/>
  <c r="KR5" i="4"/>
  <c r="KS5" i="4"/>
  <c r="KT5" i="4"/>
  <c r="KU5" i="4"/>
  <c r="KV5" i="4"/>
  <c r="KW5" i="4"/>
  <c r="KX5" i="4"/>
  <c r="KY5" i="4"/>
  <c r="KZ5" i="4"/>
  <c r="LA5" i="4"/>
  <c r="LB5" i="4"/>
  <c r="LC5" i="4"/>
  <c r="LD5" i="4"/>
  <c r="LE5" i="4"/>
  <c r="LF5" i="4"/>
  <c r="LG5" i="4"/>
  <c r="LH5" i="4"/>
  <c r="LI5" i="4"/>
  <c r="LJ5" i="4"/>
  <c r="KQ5" i="4"/>
  <c r="JX5" i="4"/>
  <c r="JY5" i="4"/>
  <c r="JZ5" i="4"/>
  <c r="KA5" i="4"/>
  <c r="KB5" i="4"/>
  <c r="KC5" i="4"/>
  <c r="KD5" i="4"/>
  <c r="KE5" i="4"/>
  <c r="KF5" i="4"/>
  <c r="KG5" i="4"/>
  <c r="KH5" i="4"/>
  <c r="KI5" i="4"/>
  <c r="KJ5" i="4"/>
  <c r="KK5" i="4"/>
  <c r="KL5" i="4"/>
  <c r="KM5" i="4"/>
  <c r="KN5" i="4"/>
  <c r="KO5" i="4"/>
  <c r="KP5" i="4"/>
  <c r="JW5" i="4"/>
  <c r="JD5" i="4"/>
  <c r="JE5" i="4"/>
  <c r="JF5" i="4"/>
  <c r="JG5" i="4"/>
  <c r="JH5" i="4"/>
  <c r="JI5" i="4"/>
  <c r="JJ5" i="4"/>
  <c r="JK5" i="4"/>
  <c r="JL5" i="4"/>
  <c r="JM5" i="4"/>
  <c r="JN5" i="4"/>
  <c r="JO5" i="4"/>
  <c r="JP5" i="4"/>
  <c r="JQ5" i="4"/>
  <c r="JR5" i="4"/>
  <c r="JS5" i="4"/>
  <c r="JT5" i="4"/>
  <c r="JU5" i="4"/>
  <c r="JV5" i="4"/>
  <c r="JC5" i="4"/>
  <c r="IJ5" i="4"/>
  <c r="IK5" i="4"/>
  <c r="IL5" i="4"/>
  <c r="IM5" i="4"/>
  <c r="IN5" i="4"/>
  <c r="IO5" i="4"/>
  <c r="IP5" i="4"/>
  <c r="IQ5" i="4"/>
  <c r="IR5" i="4"/>
  <c r="IS5" i="4"/>
  <c r="IT5" i="4"/>
  <c r="IU5" i="4"/>
  <c r="IV5" i="4"/>
  <c r="IW5" i="4"/>
  <c r="IX5" i="4"/>
  <c r="IY5" i="4"/>
  <c r="IZ5" i="4"/>
  <c r="JA5" i="4"/>
  <c r="JB5" i="4"/>
  <c r="II5" i="4"/>
  <c r="HP5" i="4"/>
  <c r="HQ5" i="4"/>
  <c r="HR5" i="4"/>
  <c r="HS5" i="4"/>
  <c r="HT5" i="4"/>
  <c r="HU5" i="4"/>
  <c r="HV5" i="4"/>
  <c r="HW5" i="4"/>
  <c r="HX5" i="4"/>
  <c r="HY5" i="4"/>
  <c r="HZ5" i="4"/>
  <c r="IA5" i="4"/>
  <c r="IB5" i="4"/>
  <c r="IC5" i="4"/>
  <c r="ID5" i="4"/>
  <c r="IE5" i="4"/>
  <c r="IF5" i="4"/>
  <c r="IG5" i="4"/>
  <c r="IH5" i="4"/>
  <c r="HO5" i="4"/>
  <c r="LL38" i="4"/>
  <c r="LO38" i="4"/>
  <c r="LP38" i="4"/>
  <c r="LS38" i="4"/>
  <c r="LT38" i="4"/>
  <c r="LW38" i="4"/>
  <c r="LX38" i="4"/>
  <c r="MA38" i="4"/>
  <c r="MB38" i="4"/>
  <c r="MC38" i="4"/>
  <c r="MD38" i="4"/>
  <c r="LK38" i="4"/>
  <c r="HP38" i="4"/>
  <c r="HS38" i="4"/>
  <c r="HT38" i="4"/>
  <c r="HW38" i="4"/>
  <c r="HX38" i="4"/>
  <c r="IA38" i="4"/>
  <c r="IB38" i="4"/>
  <c r="IE38" i="4"/>
  <c r="IF38" i="4"/>
  <c r="IG38" i="4"/>
  <c r="IH38" i="4"/>
  <c r="HO38" i="4"/>
  <c r="LL33" i="4"/>
  <c r="LO33" i="4"/>
  <c r="LP33" i="4"/>
  <c r="LS33" i="4"/>
  <c r="LT33" i="4"/>
  <c r="LW33" i="4"/>
  <c r="LX33" i="4"/>
  <c r="MA33" i="4"/>
  <c r="MB33" i="4"/>
  <c r="MC33" i="4"/>
  <c r="MD33" i="4"/>
  <c r="LK33" i="4"/>
  <c r="HP33" i="4"/>
  <c r="HS33" i="4"/>
  <c r="HT33" i="4"/>
  <c r="HW33" i="4"/>
  <c r="HX33" i="4"/>
  <c r="IA33" i="4"/>
  <c r="IB33" i="4"/>
  <c r="IE33" i="4"/>
  <c r="IF33" i="4"/>
  <c r="IG33" i="4"/>
  <c r="IH33" i="4"/>
  <c r="HO33" i="4"/>
  <c r="LL27" i="4"/>
  <c r="LO27" i="4"/>
  <c r="LP27" i="4"/>
  <c r="LS27" i="4"/>
  <c r="LT27" i="4"/>
  <c r="LW27" i="4"/>
  <c r="LX27" i="4"/>
  <c r="MA27" i="4"/>
  <c r="MB27" i="4"/>
  <c r="MC27" i="4"/>
  <c r="MD27" i="4"/>
  <c r="LK27" i="4"/>
  <c r="HP27" i="4"/>
  <c r="HS27" i="4"/>
  <c r="HT27" i="4"/>
  <c r="HW27" i="4"/>
  <c r="HX27" i="4"/>
  <c r="IA27" i="4"/>
  <c r="IB27" i="4"/>
  <c r="IE27" i="4"/>
  <c r="IF27" i="4"/>
  <c r="IG27" i="4"/>
  <c r="IH27" i="4"/>
  <c r="HO27" i="4"/>
  <c r="LL22" i="4"/>
  <c r="LO22" i="4"/>
  <c r="LP22" i="4"/>
  <c r="LS22" i="4"/>
  <c r="LT22" i="4"/>
  <c r="LW22" i="4"/>
  <c r="LX22" i="4"/>
  <c r="MA22" i="4"/>
  <c r="MB22" i="4"/>
  <c r="MC22" i="4"/>
  <c r="MD22" i="4"/>
  <c r="LK22" i="4"/>
  <c r="HS22" i="4"/>
  <c r="HT22" i="4"/>
  <c r="HW22" i="4"/>
  <c r="HX22" i="4"/>
  <c r="IA22" i="4"/>
  <c r="IB22" i="4"/>
  <c r="IE22" i="4"/>
  <c r="IF22" i="4"/>
  <c r="IG22" i="4"/>
  <c r="IH22" i="4"/>
  <c r="HP22" i="4"/>
  <c r="HO22" i="4"/>
  <c r="LX24" i="4" l="1"/>
  <c r="LX23" i="4"/>
  <c r="LX26" i="4"/>
  <c r="LX28" i="4"/>
  <c r="LX32" i="4"/>
  <c r="LX25" i="4"/>
  <c r="LX29" i="4"/>
  <c r="DO74" i="4"/>
  <c r="DO76" i="4"/>
  <c r="MA76" i="4"/>
  <c r="MA74" i="4"/>
  <c r="LW77" i="4"/>
  <c r="LW74" i="4"/>
  <c r="BH79" i="4"/>
  <c r="BH82" i="4"/>
  <c r="FT77" i="4"/>
  <c r="FT75" i="4"/>
  <c r="IB75" i="4"/>
  <c r="IB77" i="4"/>
  <c r="V80" i="4"/>
  <c r="V82" i="4"/>
  <c r="V81" i="4"/>
  <c r="LW23" i="4"/>
  <c r="LW28" i="4"/>
  <c r="LW31" i="4"/>
  <c r="LW29" i="4"/>
  <c r="BD82" i="4"/>
  <c r="PY76" i="4"/>
  <c r="PT74" i="4"/>
  <c r="LX30" i="4"/>
  <c r="LW26" i="4"/>
  <c r="BJ82" i="4"/>
  <c r="BD80" i="4"/>
  <c r="T80" i="4"/>
  <c r="PY77" i="4"/>
  <c r="PZ76" i="4"/>
  <c r="SF75" i="4"/>
  <c r="SH74" i="4"/>
  <c r="GM75" i="4"/>
  <c r="BI82" i="4"/>
  <c r="U82" i="4"/>
  <c r="BH81" i="4"/>
  <c r="LX31" i="4"/>
  <c r="LW24" i="4"/>
  <c r="BI83" i="4"/>
  <c r="BD79" i="4"/>
  <c r="RX77" i="4"/>
  <c r="DO77" i="4"/>
  <c r="LX35" i="4"/>
  <c r="LX37" i="4"/>
  <c r="LX34" i="4"/>
  <c r="LX36" i="4"/>
  <c r="IV9" i="4"/>
  <c r="IV8" i="4"/>
  <c r="IV6" i="4"/>
  <c r="IV7" i="4"/>
  <c r="JP6" i="4"/>
  <c r="JP8" i="4"/>
  <c r="JP7" i="4"/>
  <c r="JP9" i="4"/>
  <c r="KJ6" i="4"/>
  <c r="KJ8" i="4"/>
  <c r="KJ9" i="4"/>
  <c r="KJ7" i="4"/>
  <c r="HY12" i="4"/>
  <c r="HY14" i="4"/>
  <c r="HY15" i="4"/>
  <c r="HY11" i="4"/>
  <c r="HY13" i="4"/>
  <c r="LX12" i="4"/>
  <c r="LX14" i="4"/>
  <c r="LX11" i="4"/>
  <c r="LX15" i="4"/>
  <c r="LX13" i="4"/>
  <c r="HY18" i="4"/>
  <c r="HY20" i="4"/>
  <c r="HY17" i="4"/>
  <c r="HY19" i="4"/>
  <c r="LW18" i="4"/>
  <c r="LW20" i="4"/>
  <c r="LW17" i="4"/>
  <c r="LW19" i="4"/>
  <c r="O75" i="4"/>
  <c r="O77" i="4"/>
  <c r="O74" i="4"/>
  <c r="O76" i="4"/>
  <c r="BC74" i="4"/>
  <c r="BC76" i="4"/>
  <c r="BC75" i="4"/>
  <c r="BC77" i="4"/>
  <c r="O82" i="4"/>
  <c r="O81" i="4"/>
  <c r="BC80" i="4"/>
  <c r="BC79" i="4"/>
  <c r="LX76" i="4"/>
  <c r="SA76" i="4"/>
  <c r="PS75" i="4"/>
  <c r="LW35" i="4"/>
  <c r="LW37" i="4"/>
  <c r="LW34" i="4"/>
  <c r="LW36" i="4"/>
  <c r="IY8" i="4"/>
  <c r="IY6" i="4"/>
  <c r="IY9" i="4"/>
  <c r="IY7" i="4"/>
  <c r="JO6" i="4"/>
  <c r="JO7" i="4"/>
  <c r="JO8" i="4"/>
  <c r="JO9" i="4"/>
  <c r="KI6" i="4"/>
  <c r="KI8" i="4"/>
  <c r="KI9" i="4"/>
  <c r="KI7" i="4"/>
  <c r="LC8" i="4"/>
  <c r="LC9" i="4"/>
  <c r="LC7" i="4"/>
  <c r="LC6" i="4"/>
  <c r="LW6" i="4"/>
  <c r="LW8" i="4"/>
  <c r="LW9" i="4"/>
  <c r="LW7" i="4"/>
  <c r="LW12" i="4"/>
  <c r="LW14" i="4"/>
  <c r="LW11" i="4"/>
  <c r="LW15" i="4"/>
  <c r="LW13" i="4"/>
  <c r="IB20" i="4"/>
  <c r="IB18" i="4"/>
  <c r="IB17" i="4"/>
  <c r="IB19" i="4"/>
  <c r="S82" i="4"/>
  <c r="V83" i="4"/>
  <c r="S81" i="4"/>
  <c r="BC82" i="4"/>
  <c r="BG79" i="4"/>
  <c r="LX74" i="4"/>
  <c r="BJ81" i="4"/>
  <c r="PZ75" i="4"/>
  <c r="RS74" i="4"/>
  <c r="RW74" i="4"/>
  <c r="RW75" i="4"/>
  <c r="SA74" i="4"/>
  <c r="SE74" i="4"/>
  <c r="PS76" i="4"/>
  <c r="LW75" i="4"/>
  <c r="MA75" i="4"/>
  <c r="IA74" i="4"/>
  <c r="GN75" i="4"/>
  <c r="DL75" i="4"/>
  <c r="IB23" i="4"/>
  <c r="IB24" i="4"/>
  <c r="IB25" i="4"/>
  <c r="IB26" i="4"/>
  <c r="IB32" i="4"/>
  <c r="IB29" i="4"/>
  <c r="IB30" i="4"/>
  <c r="IB31" i="4"/>
  <c r="IB28" i="4"/>
  <c r="LW32" i="4"/>
  <c r="LW30" i="4"/>
  <c r="LW25" i="4"/>
  <c r="ID6" i="4"/>
  <c r="ID7" i="4"/>
  <c r="ID8" i="4"/>
  <c r="ID9" i="4"/>
  <c r="HZ6" i="4"/>
  <c r="HZ7" i="4"/>
  <c r="HZ9" i="4"/>
  <c r="HZ8" i="4"/>
  <c r="IX7" i="4"/>
  <c r="IX6" i="4"/>
  <c r="IX9" i="4"/>
  <c r="IX8" i="4"/>
  <c r="IT7" i="4"/>
  <c r="IT6" i="4"/>
  <c r="IT9" i="4"/>
  <c r="IT8" i="4"/>
  <c r="JR7" i="4"/>
  <c r="JR9" i="4"/>
  <c r="JR8" i="4"/>
  <c r="JR6" i="4"/>
  <c r="JN7" i="4"/>
  <c r="JN9" i="4"/>
  <c r="JN6" i="4"/>
  <c r="JN8" i="4"/>
  <c r="KL7" i="4"/>
  <c r="KL9" i="4"/>
  <c r="KL6" i="4"/>
  <c r="KL8" i="4"/>
  <c r="KH7" i="4"/>
  <c r="KH9" i="4"/>
  <c r="KH6" i="4"/>
  <c r="KH8" i="4"/>
  <c r="LF7" i="4"/>
  <c r="LF9" i="4"/>
  <c r="LF6" i="4"/>
  <c r="LF8" i="4"/>
  <c r="LB7" i="4"/>
  <c r="LB9" i="4"/>
  <c r="LB8" i="4"/>
  <c r="LB6" i="4"/>
  <c r="LZ7" i="4"/>
  <c r="LZ9" i="4"/>
  <c r="LZ6" i="4"/>
  <c r="LZ8" i="4"/>
  <c r="LV7" i="4"/>
  <c r="LV9" i="4"/>
  <c r="LV8" i="4"/>
  <c r="LV6" i="4"/>
  <c r="IA11" i="4"/>
  <c r="IA13" i="4"/>
  <c r="IA15" i="4"/>
  <c r="IA12" i="4"/>
  <c r="IA14" i="4"/>
  <c r="SG74" i="4"/>
  <c r="SG76" i="4"/>
  <c r="SG77" i="4"/>
  <c r="SG75" i="4"/>
  <c r="U80" i="4"/>
  <c r="U83" i="4"/>
  <c r="O79" i="4"/>
  <c r="O83" i="4"/>
  <c r="BC83" i="4"/>
  <c r="BG82" i="4"/>
  <c r="O80" i="4"/>
  <c r="LX77" i="4"/>
  <c r="BI79" i="4"/>
  <c r="BI80" i="4"/>
  <c r="BJ80" i="4"/>
  <c r="BH80" i="4"/>
  <c r="BH83" i="4"/>
  <c r="U79" i="4"/>
  <c r="PY75" i="4"/>
  <c r="DK75" i="4"/>
  <c r="PZ77" i="4"/>
  <c r="RS77" i="4"/>
  <c r="SA77" i="4"/>
  <c r="SE77" i="4"/>
  <c r="PS74" i="4"/>
  <c r="LW76" i="4"/>
  <c r="MA77" i="4"/>
  <c r="IA77" i="4"/>
  <c r="GN77" i="4"/>
  <c r="GN76" i="4"/>
  <c r="FS77" i="4"/>
  <c r="FS74" i="4"/>
  <c r="DL77" i="4"/>
  <c r="IB34" i="4"/>
  <c r="IB35" i="4"/>
  <c r="IB36" i="4"/>
  <c r="IB37" i="4"/>
  <c r="IB8" i="4"/>
  <c r="IB9" i="4"/>
  <c r="IB7" i="4"/>
  <c r="IB6" i="4"/>
  <c r="LD6" i="4"/>
  <c r="LD8" i="4"/>
  <c r="LD7" i="4"/>
  <c r="LD9" i="4"/>
  <c r="LX6" i="4"/>
  <c r="LX8" i="4"/>
  <c r="LX9" i="4"/>
  <c r="LX7" i="4"/>
  <c r="IC12" i="4"/>
  <c r="IC14" i="4"/>
  <c r="IC11" i="4"/>
  <c r="IC13" i="4"/>
  <c r="IC15" i="4"/>
  <c r="IC18" i="4"/>
  <c r="IC20" i="4"/>
  <c r="IC19" i="4"/>
  <c r="IC17" i="4"/>
  <c r="BG81" i="4"/>
  <c r="RS76" i="4"/>
  <c r="RW77" i="4"/>
  <c r="SE76" i="4"/>
  <c r="IA76" i="4"/>
  <c r="IA35" i="4"/>
  <c r="IA37" i="4"/>
  <c r="IA36" i="4"/>
  <c r="IA34" i="4"/>
  <c r="IA7" i="4"/>
  <c r="IA9" i="4"/>
  <c r="IA8" i="4"/>
  <c r="IA6" i="4"/>
  <c r="IU8" i="4"/>
  <c r="IU6" i="4"/>
  <c r="IU9" i="4"/>
  <c r="IU7" i="4"/>
  <c r="IB11" i="4"/>
  <c r="IB12" i="4"/>
  <c r="IB13" i="4"/>
  <c r="IB15" i="4"/>
  <c r="IB14" i="4"/>
  <c r="GM76" i="4"/>
  <c r="GM74" i="4"/>
  <c r="SH75" i="4"/>
  <c r="SH77" i="4"/>
  <c r="BG80" i="4"/>
  <c r="BJ79" i="4"/>
  <c r="FS76" i="4"/>
  <c r="IA23" i="4"/>
  <c r="IA25" i="4"/>
  <c r="IA24" i="4"/>
  <c r="IA26" i="4"/>
  <c r="IA29" i="4"/>
  <c r="IA31" i="4"/>
  <c r="IA28" i="4"/>
  <c r="IA30" i="4"/>
  <c r="IA32" i="4"/>
  <c r="IC6" i="4"/>
  <c r="IC8" i="4"/>
  <c r="IC7" i="4"/>
  <c r="IC9" i="4"/>
  <c r="HY6" i="4"/>
  <c r="HY8" i="4"/>
  <c r="HY7" i="4"/>
  <c r="HY9" i="4"/>
  <c r="IW6" i="4"/>
  <c r="IW7" i="4"/>
  <c r="IW8" i="4"/>
  <c r="IW9" i="4"/>
  <c r="IS6" i="4"/>
  <c r="IS7" i="4"/>
  <c r="IS8" i="4"/>
  <c r="IS9" i="4"/>
  <c r="JQ9" i="4"/>
  <c r="JQ6" i="4"/>
  <c r="JQ8" i="4"/>
  <c r="JQ7" i="4"/>
  <c r="JM7" i="4"/>
  <c r="JM8" i="4"/>
  <c r="JM9" i="4"/>
  <c r="JM6" i="4"/>
  <c r="KK7" i="4"/>
  <c r="KK8" i="4"/>
  <c r="KK9" i="4"/>
  <c r="KK6" i="4"/>
  <c r="KG6" i="4"/>
  <c r="KG7" i="4"/>
  <c r="KG8" i="4"/>
  <c r="KG9" i="4"/>
  <c r="LE6" i="4"/>
  <c r="LE7" i="4"/>
  <c r="LE8" i="4"/>
  <c r="LE9" i="4"/>
  <c r="LA6" i="4"/>
  <c r="LA7" i="4"/>
  <c r="LA9" i="4"/>
  <c r="LA8" i="4"/>
  <c r="LY7" i="4"/>
  <c r="LY9" i="4"/>
  <c r="LY6" i="4"/>
  <c r="LY8" i="4"/>
  <c r="LU7" i="4"/>
  <c r="LU9" i="4"/>
  <c r="LU8" i="4"/>
  <c r="LU6" i="4"/>
  <c r="ID15" i="4"/>
  <c r="ID11" i="4"/>
  <c r="ID14" i="4"/>
  <c r="ID13" i="4"/>
  <c r="ID12" i="4"/>
  <c r="HZ13" i="4"/>
  <c r="HZ14" i="4"/>
  <c r="HZ15" i="4"/>
  <c r="HZ11" i="4"/>
  <c r="HZ12" i="4"/>
  <c r="LX18" i="4"/>
  <c r="LX20" i="4"/>
  <c r="LX17" i="4"/>
  <c r="LX19" i="4"/>
  <c r="FT76" i="4"/>
  <c r="FT74" i="4"/>
  <c r="IB74" i="4"/>
  <c r="IB76" i="4"/>
  <c r="PT77" i="4"/>
  <c r="PT75" i="4"/>
  <c r="SF74" i="4"/>
  <c r="SF76" i="4"/>
  <c r="SB74" i="4"/>
  <c r="SB76" i="4"/>
  <c r="RX74" i="4"/>
  <c r="RX76" i="4"/>
  <c r="RT74" i="4"/>
  <c r="RT76" i="4"/>
  <c r="T79" i="4"/>
  <c r="T83" i="4"/>
  <c r="T81" i="4"/>
  <c r="P83" i="4"/>
  <c r="P79" i="4"/>
  <c r="P76" i="4"/>
  <c r="P81" i="4"/>
  <c r="P75" i="4"/>
  <c r="P77" i="4"/>
  <c r="P74" i="4"/>
  <c r="BD74" i="4"/>
  <c r="BD75" i="4"/>
  <c r="BD76" i="4"/>
  <c r="BD77" i="4"/>
  <c r="S79" i="4"/>
  <c r="S83" i="4"/>
  <c r="BC81" i="4"/>
  <c r="DO75" i="4"/>
  <c r="DK76" i="4"/>
  <c r="BD83" i="4"/>
  <c r="P80" i="4"/>
  <c r="RT77" i="4"/>
  <c r="V79" i="4"/>
  <c r="SB75" i="4"/>
  <c r="DK77" i="4"/>
  <c r="DL76" i="4"/>
  <c r="LL55" i="4"/>
  <c r="LO55" i="4"/>
  <c r="LP55" i="4"/>
  <c r="LS55" i="4"/>
  <c r="LT55" i="4"/>
  <c r="LW55" i="4"/>
  <c r="LX55" i="4"/>
  <c r="LK55" i="4"/>
  <c r="HP55" i="4"/>
  <c r="HS55" i="4"/>
  <c r="HT55" i="4"/>
  <c r="HW55" i="4"/>
  <c r="HX55" i="4"/>
  <c r="IA55" i="4"/>
  <c r="IB55" i="4"/>
  <c r="IE55" i="4"/>
  <c r="IF55" i="4"/>
  <c r="IG55" i="4"/>
  <c r="IH55" i="4"/>
  <c r="HO55" i="4"/>
  <c r="LL50" i="4"/>
  <c r="LO50" i="4"/>
  <c r="LP50" i="4"/>
  <c r="LS50" i="4"/>
  <c r="LT50" i="4"/>
  <c r="LW50" i="4"/>
  <c r="LX50" i="4"/>
  <c r="MA50" i="4"/>
  <c r="MB50" i="4"/>
  <c r="MC50" i="4"/>
  <c r="MD50" i="4"/>
  <c r="LK50" i="4"/>
  <c r="HS50" i="4"/>
  <c r="HT50" i="4"/>
  <c r="HW50" i="4"/>
  <c r="HX50" i="4"/>
  <c r="IA50" i="4"/>
  <c r="IB50" i="4"/>
  <c r="IE50" i="4"/>
  <c r="IF50" i="4"/>
  <c r="IG50" i="4"/>
  <c r="IH50" i="4"/>
  <c r="HP50" i="4"/>
  <c r="HO50" i="4"/>
  <c r="LL44" i="4"/>
  <c r="LO44" i="4"/>
  <c r="LP44" i="4"/>
  <c r="LS44" i="4"/>
  <c r="LT44" i="4"/>
  <c r="LW44" i="4"/>
  <c r="LX44" i="4"/>
  <c r="MA44" i="4"/>
  <c r="MB44" i="4"/>
  <c r="MC44" i="4"/>
  <c r="MD44" i="4"/>
  <c r="LK44" i="4"/>
  <c r="HS44" i="4"/>
  <c r="HT44" i="4"/>
  <c r="HW44" i="4"/>
  <c r="HX44" i="4"/>
  <c r="IA44" i="4"/>
  <c r="IB44" i="4"/>
  <c r="IE44" i="4"/>
  <c r="IF44" i="4"/>
  <c r="IG44" i="4"/>
  <c r="IH44" i="4"/>
  <c r="HP44" i="4"/>
  <c r="HO44" i="4"/>
  <c r="LL39" i="4"/>
  <c r="LO39" i="4"/>
  <c r="LP39" i="4"/>
  <c r="LS39" i="4"/>
  <c r="LT39" i="4"/>
  <c r="LW39" i="4"/>
  <c r="LX39" i="4"/>
  <c r="MA39" i="4"/>
  <c r="MB39" i="4"/>
  <c r="MC39" i="4"/>
  <c r="MD39" i="4"/>
  <c r="LK39" i="4"/>
  <c r="HP39" i="4"/>
  <c r="HS39" i="4"/>
  <c r="HT39" i="4"/>
  <c r="HW39" i="4"/>
  <c r="HX39" i="4"/>
  <c r="IA39" i="4"/>
  <c r="IB39" i="4"/>
  <c r="IE39" i="4"/>
  <c r="IF39" i="4"/>
  <c r="IG39" i="4"/>
  <c r="IH39" i="4"/>
  <c r="HO39" i="4"/>
  <c r="SB72" i="4"/>
  <c r="SA72" i="4"/>
  <c r="RX72" i="4"/>
  <c r="RW72" i="4"/>
  <c r="RT72" i="4"/>
  <c r="RS72" i="4"/>
  <c r="RP72" i="4"/>
  <c r="RO72" i="4"/>
  <c r="PT72" i="4"/>
  <c r="PS72" i="4"/>
  <c r="PP72" i="4"/>
  <c r="PO72" i="4"/>
  <c r="PL72" i="4"/>
  <c r="PK72" i="4"/>
  <c r="PH72" i="4"/>
  <c r="PG72" i="4"/>
  <c r="LX72" i="4"/>
  <c r="LW72" i="4"/>
  <c r="LT72" i="4"/>
  <c r="LS72" i="4"/>
  <c r="LP72" i="4"/>
  <c r="LO72" i="4"/>
  <c r="LL72" i="4"/>
  <c r="LK72" i="4"/>
  <c r="IB72" i="4"/>
  <c r="IA72" i="4"/>
  <c r="HX72" i="4"/>
  <c r="HW72" i="4"/>
  <c r="HT72" i="4"/>
  <c r="HS72" i="4"/>
  <c r="HP72" i="4"/>
  <c r="HO72" i="4"/>
  <c r="HH72" i="4"/>
  <c r="HG72" i="4"/>
  <c r="HD72" i="4"/>
  <c r="HC72" i="4"/>
  <c r="GZ72" i="4"/>
  <c r="GY72" i="4"/>
  <c r="GV72" i="4"/>
  <c r="GU72" i="4"/>
  <c r="GN72" i="4"/>
  <c r="GM72" i="4"/>
  <c r="GJ72" i="4"/>
  <c r="GI72" i="4"/>
  <c r="GF72" i="4"/>
  <c r="GE72" i="4"/>
  <c r="GB72" i="4"/>
  <c r="GA72" i="4"/>
  <c r="FT72" i="4"/>
  <c r="FS72" i="4"/>
  <c r="FP72" i="4"/>
  <c r="FO72" i="4"/>
  <c r="FL72" i="4"/>
  <c r="FK72" i="4"/>
  <c r="FH72" i="4"/>
  <c r="FG72" i="4"/>
  <c r="DL72" i="4"/>
  <c r="DK72" i="4"/>
  <c r="DH72" i="4"/>
  <c r="DG72" i="4"/>
  <c r="DD72" i="4"/>
  <c r="DC72" i="4"/>
  <c r="CZ72" i="4"/>
  <c r="CY72" i="4"/>
  <c r="BD72" i="4"/>
  <c r="BC72" i="4"/>
  <c r="AZ72" i="4"/>
  <c r="AY72" i="4"/>
  <c r="AV72" i="4"/>
  <c r="AU72" i="4"/>
  <c r="AR72" i="4"/>
  <c r="AQ72" i="4"/>
  <c r="P72" i="4"/>
  <c r="O72" i="4"/>
  <c r="L72" i="4"/>
  <c r="K72" i="4"/>
  <c r="H72" i="4"/>
  <c r="G72" i="4"/>
  <c r="D72" i="4"/>
  <c r="C72" i="4"/>
  <c r="SB67" i="4"/>
  <c r="SA67" i="4"/>
  <c r="RX67" i="4"/>
  <c r="RW67" i="4"/>
  <c r="RT67" i="4"/>
  <c r="RS67" i="4"/>
  <c r="RP67" i="4"/>
  <c r="RO67" i="4"/>
  <c r="PT67" i="4"/>
  <c r="PS67" i="4"/>
  <c r="PP67" i="4"/>
  <c r="PO67" i="4"/>
  <c r="PL67" i="4"/>
  <c r="PK67" i="4"/>
  <c r="PH67" i="4"/>
  <c r="PG67" i="4"/>
  <c r="LX67" i="4"/>
  <c r="LW67" i="4"/>
  <c r="LT67" i="4"/>
  <c r="LS67" i="4"/>
  <c r="LP67" i="4"/>
  <c r="LO67" i="4"/>
  <c r="LL67" i="4"/>
  <c r="LK67" i="4"/>
  <c r="IB67" i="4"/>
  <c r="IA67" i="4"/>
  <c r="HX67" i="4"/>
  <c r="HW67" i="4"/>
  <c r="HT67" i="4"/>
  <c r="HS67" i="4"/>
  <c r="HP67" i="4"/>
  <c r="HO67" i="4"/>
  <c r="HH67" i="4"/>
  <c r="HG67" i="4"/>
  <c r="HD67" i="4"/>
  <c r="HC67" i="4"/>
  <c r="GZ67" i="4"/>
  <c r="GY67" i="4"/>
  <c r="GV67" i="4"/>
  <c r="GU67" i="4"/>
  <c r="GN67" i="4"/>
  <c r="GM67" i="4"/>
  <c r="GJ67" i="4"/>
  <c r="GI67" i="4"/>
  <c r="GF67" i="4"/>
  <c r="GE67" i="4"/>
  <c r="GB67" i="4"/>
  <c r="GA67" i="4"/>
  <c r="FT67" i="4"/>
  <c r="FS67" i="4"/>
  <c r="FP67" i="4"/>
  <c r="FO67" i="4"/>
  <c r="FL67" i="4"/>
  <c r="FK67" i="4"/>
  <c r="FH67" i="4"/>
  <c r="FG67" i="4"/>
  <c r="DL67" i="4"/>
  <c r="DK67" i="4"/>
  <c r="DH67" i="4"/>
  <c r="DG67" i="4"/>
  <c r="DD67" i="4"/>
  <c r="DC67" i="4"/>
  <c r="CZ67" i="4"/>
  <c r="CY67" i="4"/>
  <c r="BD67" i="4"/>
  <c r="BC67" i="4"/>
  <c r="AZ67" i="4"/>
  <c r="AY67" i="4"/>
  <c r="AV67" i="4"/>
  <c r="AU67" i="4"/>
  <c r="AR67" i="4"/>
  <c r="AQ67" i="4"/>
  <c r="P67" i="4"/>
  <c r="O67" i="4"/>
  <c r="L67" i="4"/>
  <c r="K67" i="4"/>
  <c r="H67" i="4"/>
  <c r="G67" i="4"/>
  <c r="D67" i="4"/>
  <c r="C67" i="4"/>
  <c r="SB61" i="4"/>
  <c r="SA61" i="4"/>
  <c r="RX61" i="4"/>
  <c r="RW61" i="4"/>
  <c r="RT61" i="4"/>
  <c r="RS61" i="4"/>
  <c r="RP61" i="4"/>
  <c r="RO61" i="4"/>
  <c r="PT61" i="4"/>
  <c r="PS61" i="4"/>
  <c r="PP61" i="4"/>
  <c r="PO61" i="4"/>
  <c r="PL61" i="4"/>
  <c r="PK61" i="4"/>
  <c r="PH61" i="4"/>
  <c r="PG61" i="4"/>
  <c r="LX61" i="4"/>
  <c r="LW61" i="4"/>
  <c r="LT61" i="4"/>
  <c r="LS61" i="4"/>
  <c r="LP61" i="4"/>
  <c r="LO61" i="4"/>
  <c r="LL61" i="4"/>
  <c r="LK61" i="4"/>
  <c r="IB61" i="4"/>
  <c r="IA61" i="4"/>
  <c r="HX61" i="4"/>
  <c r="HW61" i="4"/>
  <c r="HT61" i="4"/>
  <c r="HS61" i="4"/>
  <c r="HP61" i="4"/>
  <c r="HO61" i="4"/>
  <c r="HH61" i="4"/>
  <c r="HG61" i="4"/>
  <c r="HD61" i="4"/>
  <c r="HC61" i="4"/>
  <c r="GZ61" i="4"/>
  <c r="GY61" i="4"/>
  <c r="GV61" i="4"/>
  <c r="GU61" i="4"/>
  <c r="GN61" i="4"/>
  <c r="GM61" i="4"/>
  <c r="GJ61" i="4"/>
  <c r="GI61" i="4"/>
  <c r="GF61" i="4"/>
  <c r="GE61" i="4"/>
  <c r="GB61" i="4"/>
  <c r="GA61" i="4"/>
  <c r="FT61" i="4"/>
  <c r="FS61" i="4"/>
  <c r="FP61" i="4"/>
  <c r="FO61" i="4"/>
  <c r="FL61" i="4"/>
  <c r="FK61" i="4"/>
  <c r="FH61" i="4"/>
  <c r="FG61" i="4"/>
  <c r="DL61" i="4"/>
  <c r="DK61" i="4"/>
  <c r="DH61" i="4"/>
  <c r="DG61" i="4"/>
  <c r="DD61" i="4"/>
  <c r="DC61" i="4"/>
  <c r="CZ61" i="4"/>
  <c r="CY61" i="4"/>
  <c r="BD61" i="4"/>
  <c r="BC61" i="4"/>
  <c r="AZ61" i="4"/>
  <c r="AY61" i="4"/>
  <c r="AV61" i="4"/>
  <c r="AU61" i="4"/>
  <c r="AR61" i="4"/>
  <c r="AQ61" i="4"/>
  <c r="P61" i="4"/>
  <c r="O61" i="4"/>
  <c r="L61" i="4"/>
  <c r="K61" i="4"/>
  <c r="H61" i="4"/>
  <c r="G61" i="4"/>
  <c r="D61" i="4"/>
  <c r="C61" i="4"/>
  <c r="SB56" i="4"/>
  <c r="SA56" i="4"/>
  <c r="RX56" i="4"/>
  <c r="RW56" i="4"/>
  <c r="RT56" i="4"/>
  <c r="RS56" i="4"/>
  <c r="RP56" i="4"/>
  <c r="RO56" i="4"/>
  <c r="PT56" i="4"/>
  <c r="PS56" i="4"/>
  <c r="PP56" i="4"/>
  <c r="PO56" i="4"/>
  <c r="PL56" i="4"/>
  <c r="PK56" i="4"/>
  <c r="PH56" i="4"/>
  <c r="PG56" i="4"/>
  <c r="LX56" i="4"/>
  <c r="LW56" i="4"/>
  <c r="LT56" i="4"/>
  <c r="LS56" i="4"/>
  <c r="LP56" i="4"/>
  <c r="LO56" i="4"/>
  <c r="LL56" i="4"/>
  <c r="LK56" i="4"/>
  <c r="IB56" i="4"/>
  <c r="IA56" i="4"/>
  <c r="HX56" i="4"/>
  <c r="HW56" i="4"/>
  <c r="HT56" i="4"/>
  <c r="HS56" i="4"/>
  <c r="HP56" i="4"/>
  <c r="HO56" i="4"/>
  <c r="HH56" i="4"/>
  <c r="HG56" i="4"/>
  <c r="HD56" i="4"/>
  <c r="HC56" i="4"/>
  <c r="GZ56" i="4"/>
  <c r="GY56" i="4"/>
  <c r="GV56" i="4"/>
  <c r="GU56" i="4"/>
  <c r="GN56" i="4"/>
  <c r="GM56" i="4"/>
  <c r="GJ56" i="4"/>
  <c r="GI56" i="4"/>
  <c r="GF56" i="4"/>
  <c r="GE56" i="4"/>
  <c r="GB56" i="4"/>
  <c r="GA56" i="4"/>
  <c r="FT56" i="4"/>
  <c r="FS56" i="4"/>
  <c r="FP56" i="4"/>
  <c r="FO56" i="4"/>
  <c r="FL56" i="4"/>
  <c r="FK56" i="4"/>
  <c r="FH56" i="4"/>
  <c r="FG56" i="4"/>
  <c r="DL56" i="4"/>
  <c r="DK56" i="4"/>
  <c r="DH56" i="4"/>
  <c r="DG56" i="4"/>
  <c r="DD56" i="4"/>
  <c r="DC56" i="4"/>
  <c r="CZ56" i="4"/>
  <c r="CY56" i="4"/>
  <c r="BD56" i="4"/>
  <c r="BC56" i="4"/>
  <c r="AZ56" i="4"/>
  <c r="AY56" i="4"/>
  <c r="AV56" i="4"/>
  <c r="AU56" i="4"/>
  <c r="AR56" i="4"/>
  <c r="AQ56" i="4"/>
  <c r="P56" i="4"/>
  <c r="O56" i="4"/>
  <c r="L56" i="4"/>
  <c r="K56" i="4"/>
  <c r="H56" i="4"/>
  <c r="G56" i="4"/>
  <c r="D56" i="4"/>
  <c r="C56" i="4"/>
  <c r="SC89" i="4"/>
  <c r="RZ89" i="4"/>
  <c r="RU89" i="4"/>
  <c r="RR89" i="4"/>
  <c r="RN89" i="4"/>
  <c r="RM89" i="4"/>
  <c r="RL89" i="4"/>
  <c r="RK89" i="4"/>
  <c r="RG89" i="4"/>
  <c r="RD89" i="4"/>
  <c r="QY89" i="4"/>
  <c r="QV89" i="4"/>
  <c r="QT89" i="4"/>
  <c r="QS89" i="4"/>
  <c r="QR89" i="4"/>
  <c r="QQ89" i="4"/>
  <c r="QN89" i="4"/>
  <c r="QJ89" i="4"/>
  <c r="QF89" i="4"/>
  <c r="QB89" i="4"/>
  <c r="PV89" i="4"/>
  <c r="PU89" i="4"/>
  <c r="PR89" i="4"/>
  <c r="PQ89" i="4"/>
  <c r="PN89" i="4"/>
  <c r="PM89" i="4"/>
  <c r="PJ89" i="4"/>
  <c r="PF89" i="4"/>
  <c r="PE89" i="4"/>
  <c r="PD89" i="4"/>
  <c r="PC89" i="4"/>
  <c r="OZ89" i="4"/>
  <c r="OV89" i="4"/>
  <c r="OR89" i="4"/>
  <c r="OL89" i="4"/>
  <c r="OK89" i="4"/>
  <c r="OJ89" i="4"/>
  <c r="OI89" i="4"/>
  <c r="OE89" i="4"/>
  <c r="OB89" i="4"/>
  <c r="NW89" i="4"/>
  <c r="NT89" i="4"/>
  <c r="NR89" i="4"/>
  <c r="NQ89" i="4"/>
  <c r="NP89" i="4"/>
  <c r="NO89" i="4"/>
  <c r="NL89" i="4"/>
  <c r="ND89" i="4"/>
  <c r="MZ89" i="4"/>
  <c r="MX89" i="4"/>
  <c r="MW89" i="4"/>
  <c r="MV89" i="4"/>
  <c r="MU89" i="4"/>
  <c r="MR89" i="4"/>
  <c r="MM89" i="4"/>
  <c r="ME89" i="4"/>
  <c r="LZ89" i="4"/>
  <c r="LY89" i="4"/>
  <c r="LV89" i="4"/>
  <c r="LU89" i="4"/>
  <c r="LR89" i="4"/>
  <c r="LQ89" i="4"/>
  <c r="LN89" i="4"/>
  <c r="LM89" i="4"/>
  <c r="LJ89" i="4"/>
  <c r="LI89" i="4"/>
  <c r="LH89" i="4"/>
  <c r="LG89" i="4"/>
  <c r="LC89" i="4"/>
  <c r="KZ89" i="4"/>
  <c r="KV89" i="4"/>
  <c r="KR89" i="4"/>
  <c r="KP89" i="4"/>
  <c r="KO89" i="4"/>
  <c r="KN89" i="4"/>
  <c r="KM89" i="4"/>
  <c r="KJ89" i="4"/>
  <c r="KF89" i="4"/>
  <c r="KB89" i="4"/>
  <c r="JX89" i="4"/>
  <c r="JV89" i="4"/>
  <c r="JU89" i="4"/>
  <c r="JT89" i="4"/>
  <c r="JS89" i="4"/>
  <c r="JP89" i="4"/>
  <c r="JK89" i="4"/>
  <c r="JH89" i="4"/>
  <c r="JC89" i="4"/>
  <c r="JB89" i="4"/>
  <c r="JA89" i="4"/>
  <c r="IZ89" i="4"/>
  <c r="IY89" i="4"/>
  <c r="IR89" i="4"/>
  <c r="IN89" i="4"/>
  <c r="IJ89" i="4"/>
  <c r="ID89" i="4"/>
  <c r="IC89" i="4"/>
  <c r="HZ89" i="4"/>
  <c r="HY89" i="4"/>
  <c r="HV89" i="4"/>
  <c r="HU89" i="4"/>
  <c r="HR89" i="4"/>
  <c r="HQ89" i="4"/>
  <c r="HJ89" i="4"/>
  <c r="HE89" i="4"/>
  <c r="HB89" i="4"/>
  <c r="GW89" i="4"/>
  <c r="GP89" i="4"/>
  <c r="GL89" i="4"/>
  <c r="GH89" i="4"/>
  <c r="GD89" i="4"/>
  <c r="FV89" i="4"/>
  <c r="FQ89" i="4"/>
  <c r="FN89" i="4"/>
  <c r="FJ89" i="4"/>
  <c r="DN89" i="4"/>
  <c r="DJ89" i="4"/>
  <c r="DF89" i="4"/>
  <c r="DB89" i="4"/>
  <c r="BE89" i="4"/>
  <c r="AW89" i="4"/>
  <c r="AT89" i="4"/>
  <c r="R89" i="4"/>
  <c r="N89" i="4"/>
  <c r="J89" i="4"/>
  <c r="F89" i="4"/>
  <c r="SC84" i="4"/>
  <c r="RY84" i="4"/>
  <c r="RQ84" i="4"/>
  <c r="RH67" i="4"/>
  <c r="RC67" i="4"/>
  <c r="QY67" i="4"/>
  <c r="QV67" i="4"/>
  <c r="QM67" i="4"/>
  <c r="QJ67" i="4"/>
  <c r="QI67" i="4"/>
  <c r="QE67" i="4"/>
  <c r="QA67" i="4"/>
  <c r="PF84" i="4"/>
  <c r="PE84" i="4"/>
  <c r="PD84" i="4"/>
  <c r="PC84" i="4"/>
  <c r="OZ84" i="4"/>
  <c r="OV84" i="4"/>
  <c r="OR84" i="4"/>
  <c r="ON84" i="4"/>
  <c r="OL84" i="4"/>
  <c r="OK84" i="4"/>
  <c r="OJ84" i="4"/>
  <c r="OI84" i="4"/>
  <c r="OE84" i="4"/>
  <c r="OA84" i="4"/>
  <c r="NS84" i="4"/>
  <c r="NR84" i="4"/>
  <c r="NQ84" i="4"/>
  <c r="NP84" i="4"/>
  <c r="NO84" i="4"/>
  <c r="NL84" i="4"/>
  <c r="ND84" i="4"/>
  <c r="MZ84" i="4"/>
  <c r="MX84" i="4"/>
  <c r="MW84" i="4"/>
  <c r="MV84" i="4"/>
  <c r="MU84" i="4"/>
  <c r="MR84" i="4"/>
  <c r="MN84" i="4"/>
  <c r="MI84" i="4"/>
  <c r="MF84" i="4"/>
  <c r="LU84" i="4"/>
  <c r="LM84" i="4"/>
  <c r="LJ84" i="4"/>
  <c r="LI84" i="4"/>
  <c r="LH84" i="4"/>
  <c r="LG84" i="4"/>
  <c r="LC84" i="4"/>
  <c r="KZ84" i="4"/>
  <c r="KU84" i="4"/>
  <c r="KQ84" i="4"/>
  <c r="KP84" i="4"/>
  <c r="KO84" i="4"/>
  <c r="KN84" i="4"/>
  <c r="KM84" i="4"/>
  <c r="KJ84" i="4"/>
  <c r="KE84" i="4"/>
  <c r="KB84" i="4"/>
  <c r="JX84" i="4"/>
  <c r="JV84" i="4"/>
  <c r="JU84" i="4"/>
  <c r="JT84" i="4"/>
  <c r="JS84" i="4"/>
  <c r="JP84" i="4"/>
  <c r="JL84" i="4"/>
  <c r="JG84" i="4"/>
  <c r="JD84" i="4"/>
  <c r="JB84" i="4"/>
  <c r="JA84" i="4"/>
  <c r="IZ84" i="4"/>
  <c r="IY84" i="4"/>
  <c r="IV84" i="4"/>
  <c r="IQ84" i="4"/>
  <c r="IN84" i="4"/>
  <c r="IJ84" i="4"/>
  <c r="II84" i="4"/>
  <c r="ID84" i="4"/>
  <c r="HV84" i="4"/>
  <c r="HR84" i="4"/>
  <c r="HJ84" i="4"/>
  <c r="HF84" i="4"/>
  <c r="HB84" i="4"/>
  <c r="GX84" i="4"/>
  <c r="GP84" i="4"/>
  <c r="GK84" i="4"/>
  <c r="GC84" i="4"/>
  <c r="FU84" i="4"/>
  <c r="FR84" i="4"/>
  <c r="FM84" i="4"/>
  <c r="FJ84" i="4"/>
  <c r="DM84" i="4"/>
  <c r="DE84" i="4"/>
  <c r="DB84" i="4"/>
  <c r="BF84" i="4"/>
  <c r="BB84" i="4"/>
  <c r="AX84" i="4"/>
  <c r="AT84" i="4"/>
  <c r="Q84" i="4"/>
  <c r="I84" i="4"/>
  <c r="F84" i="4"/>
  <c r="SD78" i="4"/>
  <c r="RY78" i="4"/>
  <c r="RV78" i="4"/>
  <c r="RR78" i="4"/>
  <c r="RN78" i="4"/>
  <c r="RM78" i="4"/>
  <c r="RL78" i="4"/>
  <c r="RK78" i="4"/>
  <c r="RD78" i="4"/>
  <c r="QZ78" i="4"/>
  <c r="QV78" i="4"/>
  <c r="QT78" i="4"/>
  <c r="QS78" i="4"/>
  <c r="QR78" i="4"/>
  <c r="QQ78" i="4"/>
  <c r="QM78" i="4"/>
  <c r="QI78" i="4"/>
  <c r="QF78" i="4"/>
  <c r="QA78" i="4"/>
  <c r="PV78" i="4"/>
  <c r="PU78" i="4"/>
  <c r="PR78" i="4"/>
  <c r="PQ78" i="4"/>
  <c r="PN78" i="4"/>
  <c r="PM78" i="4"/>
  <c r="PJ78" i="4"/>
  <c r="PI78" i="4"/>
  <c r="PF78" i="4"/>
  <c r="PE78" i="4"/>
  <c r="PD78" i="4"/>
  <c r="PC78" i="4"/>
  <c r="OY78" i="4"/>
  <c r="OU78" i="4"/>
  <c r="OR78" i="4"/>
  <c r="OL78" i="4"/>
  <c r="OK78" i="4"/>
  <c r="OJ78" i="4"/>
  <c r="OI78" i="4"/>
  <c r="OB78" i="4"/>
  <c r="NT78" i="4"/>
  <c r="NR78" i="4"/>
  <c r="NQ78" i="4"/>
  <c r="NP78" i="4"/>
  <c r="NO78" i="4"/>
  <c r="NK78" i="4"/>
  <c r="MY78" i="4"/>
  <c r="MX78" i="4"/>
  <c r="MW78" i="4"/>
  <c r="MV78" i="4"/>
  <c r="MU78" i="4"/>
  <c r="MR78" i="4"/>
  <c r="MF78" i="4"/>
  <c r="LZ78" i="4"/>
  <c r="LY78" i="4"/>
  <c r="LV78" i="4"/>
  <c r="LU78" i="4"/>
  <c r="LR78" i="4"/>
  <c r="LQ78" i="4"/>
  <c r="LN78" i="4"/>
  <c r="LM78" i="4"/>
  <c r="LJ78" i="4"/>
  <c r="LI78" i="4"/>
  <c r="LH78" i="4"/>
  <c r="LG78" i="4"/>
  <c r="KZ78" i="4"/>
  <c r="KU78" i="4"/>
  <c r="KR78" i="4"/>
  <c r="KP78" i="4"/>
  <c r="KO78" i="4"/>
  <c r="KN78" i="4"/>
  <c r="KM78" i="4"/>
  <c r="KJ78" i="4"/>
  <c r="KE78" i="4"/>
  <c r="JV78" i="4"/>
  <c r="JU78" i="4"/>
  <c r="JT78" i="4"/>
  <c r="JS78" i="4"/>
  <c r="JP78" i="4"/>
  <c r="JL78" i="4"/>
  <c r="JH78" i="4"/>
  <c r="JB78" i="4"/>
  <c r="JA78" i="4"/>
  <c r="IZ78" i="4"/>
  <c r="IY78" i="4"/>
  <c r="IU78" i="4"/>
  <c r="IR78" i="4"/>
  <c r="IM78" i="4"/>
  <c r="IJ78" i="4"/>
  <c r="ID78" i="4"/>
  <c r="IC78" i="4"/>
  <c r="HZ78" i="4"/>
  <c r="HY78" i="4"/>
  <c r="HV78" i="4"/>
  <c r="HU78" i="4"/>
  <c r="HQ78" i="4"/>
  <c r="HI78" i="4"/>
  <c r="HF78" i="4"/>
  <c r="HB78" i="4"/>
  <c r="GL78" i="4"/>
  <c r="GH78" i="4"/>
  <c r="GD78" i="4"/>
  <c r="FV78" i="4"/>
  <c r="FR78" i="4"/>
  <c r="FN78" i="4"/>
  <c r="FJ78" i="4"/>
  <c r="DM78" i="4"/>
  <c r="DE78" i="4"/>
  <c r="DB78" i="4"/>
  <c r="BF78" i="4"/>
  <c r="BB78" i="4"/>
  <c r="AX78" i="4"/>
  <c r="R78" i="4"/>
  <c r="J78" i="4"/>
  <c r="SD73" i="4"/>
  <c r="RZ73" i="4"/>
  <c r="RV73" i="4"/>
  <c r="RR73" i="4"/>
  <c r="RQ73" i="4"/>
  <c r="RN73" i="4"/>
  <c r="RM73" i="4"/>
  <c r="RL73" i="4"/>
  <c r="RK73" i="4"/>
  <c r="RH73" i="4"/>
  <c r="RD73" i="4"/>
  <c r="RD75" i="4" s="1"/>
  <c r="QZ73" i="4"/>
  <c r="QZ77" i="4" s="1"/>
  <c r="QV73" i="4"/>
  <c r="QT73" i="4"/>
  <c r="QS73" i="4"/>
  <c r="QR73" i="4"/>
  <c r="QQ73" i="4"/>
  <c r="QM73" i="4"/>
  <c r="QB73" i="4"/>
  <c r="PU73" i="4"/>
  <c r="PU74" i="4" s="1"/>
  <c r="PR73" i="4"/>
  <c r="PR77" i="4" s="1"/>
  <c r="PQ73" i="4"/>
  <c r="PN73" i="4"/>
  <c r="PM73" i="4"/>
  <c r="PI73" i="4"/>
  <c r="PF73" i="4"/>
  <c r="PE73" i="4"/>
  <c r="PD73" i="4"/>
  <c r="PC73" i="4"/>
  <c r="PC74" i="4" s="1"/>
  <c r="OZ73" i="4"/>
  <c r="OU73" i="4"/>
  <c r="ON73" i="4"/>
  <c r="OL73" i="4"/>
  <c r="OK73" i="4"/>
  <c r="OJ73" i="4"/>
  <c r="OI73" i="4"/>
  <c r="OF73" i="4"/>
  <c r="NX73" i="4"/>
  <c r="NT73" i="4"/>
  <c r="NR73" i="4"/>
  <c r="NQ73" i="4"/>
  <c r="NP73" i="4"/>
  <c r="NO73" i="4"/>
  <c r="NL73" i="4"/>
  <c r="NH73" i="4"/>
  <c r="NC73" i="4"/>
  <c r="MX73" i="4"/>
  <c r="MW73" i="4"/>
  <c r="MV73" i="4"/>
  <c r="MU73" i="4"/>
  <c r="MN73" i="4"/>
  <c r="LZ73" i="4"/>
  <c r="LZ77" i="4" s="1"/>
  <c r="LV73" i="4"/>
  <c r="LV77" i="4" s="1"/>
  <c r="LU73" i="4"/>
  <c r="LR73" i="4"/>
  <c r="LN73" i="4"/>
  <c r="LM73" i="4"/>
  <c r="LJ73" i="4"/>
  <c r="LI73" i="4"/>
  <c r="LH73" i="4"/>
  <c r="LG73" i="4"/>
  <c r="LD73" i="4"/>
  <c r="KZ73" i="4"/>
  <c r="KV73" i="4"/>
  <c r="KQ73" i="4"/>
  <c r="KP73" i="4"/>
  <c r="KO73" i="4"/>
  <c r="KN73" i="4"/>
  <c r="KM73" i="4"/>
  <c r="KI73" i="4"/>
  <c r="KB73" i="4"/>
  <c r="JX73" i="4"/>
  <c r="JV73" i="4"/>
  <c r="JU73" i="4"/>
  <c r="JT73" i="4"/>
  <c r="JS73" i="4"/>
  <c r="JL73" i="4"/>
  <c r="JH73" i="4"/>
  <c r="JD73" i="4"/>
  <c r="JB73" i="4"/>
  <c r="JA73" i="4"/>
  <c r="IZ73" i="4"/>
  <c r="IY73" i="4"/>
  <c r="IR73" i="4"/>
  <c r="IN73" i="4"/>
  <c r="II73" i="4"/>
  <c r="ID73" i="4"/>
  <c r="ID75" i="4" s="1"/>
  <c r="IC73" i="4"/>
  <c r="IC77" i="4" s="1"/>
  <c r="HZ73" i="4"/>
  <c r="HZ77" i="4" s="1"/>
  <c r="HY73" i="4"/>
  <c r="HV73" i="4"/>
  <c r="HU73" i="4"/>
  <c r="HR73" i="4"/>
  <c r="HQ73" i="4"/>
  <c r="HJ73" i="4"/>
  <c r="HF73" i="4"/>
  <c r="HB73" i="4"/>
  <c r="GX73" i="4"/>
  <c r="GO73" i="4"/>
  <c r="GL73" i="4"/>
  <c r="GL75" i="4" s="1"/>
  <c r="GG73" i="4"/>
  <c r="FU73" i="4"/>
  <c r="FN73" i="4"/>
  <c r="FJ73" i="4"/>
  <c r="DM73" i="4"/>
  <c r="DM75" i="4" s="1"/>
  <c r="DJ73" i="4"/>
  <c r="DF73" i="4"/>
  <c r="DB73" i="4"/>
  <c r="BF73" i="4"/>
  <c r="BB73" i="4"/>
  <c r="AX73" i="4"/>
  <c r="AT73" i="4"/>
  <c r="Q73" i="4"/>
  <c r="M73" i="4"/>
  <c r="I73" i="4"/>
  <c r="E73" i="4"/>
  <c r="LZ21" i="4"/>
  <c r="LY21" i="4"/>
  <c r="LV21" i="4"/>
  <c r="LU21" i="4"/>
  <c r="LR21" i="4"/>
  <c r="LQ21" i="4"/>
  <c r="LN21" i="4"/>
  <c r="LM21" i="4"/>
  <c r="LJ21" i="4"/>
  <c r="LI21" i="4"/>
  <c r="LH21" i="4"/>
  <c r="LG21" i="4"/>
  <c r="LD21" i="4"/>
  <c r="LC21" i="4"/>
  <c r="KZ21" i="4"/>
  <c r="KY21" i="4"/>
  <c r="KV21" i="4"/>
  <c r="KU21" i="4"/>
  <c r="KR21" i="4"/>
  <c r="KQ21" i="4"/>
  <c r="KP21" i="4"/>
  <c r="KO21" i="4"/>
  <c r="KN21" i="4"/>
  <c r="KM21" i="4"/>
  <c r="KJ21" i="4"/>
  <c r="KI21" i="4"/>
  <c r="KF21" i="4"/>
  <c r="KE21" i="4"/>
  <c r="KB21" i="4"/>
  <c r="KA21" i="4"/>
  <c r="JX21" i="4"/>
  <c r="JW21" i="4"/>
  <c r="JV21" i="4"/>
  <c r="JU21" i="4"/>
  <c r="JT21" i="4"/>
  <c r="JS21" i="4"/>
  <c r="JP21" i="4"/>
  <c r="JO21" i="4"/>
  <c r="JL21" i="4"/>
  <c r="JK21" i="4"/>
  <c r="JH21" i="4"/>
  <c r="JG21" i="4"/>
  <c r="JD21" i="4"/>
  <c r="JC21" i="4"/>
  <c r="JB21" i="4"/>
  <c r="JA21" i="4"/>
  <c r="IZ21" i="4"/>
  <c r="IY21" i="4"/>
  <c r="IV21" i="4"/>
  <c r="IU21" i="4"/>
  <c r="IR21" i="4"/>
  <c r="IQ21" i="4"/>
  <c r="IN21" i="4"/>
  <c r="IM21" i="4"/>
  <c r="IJ21" i="4"/>
  <c r="II21" i="4"/>
  <c r="IE21" i="4"/>
  <c r="ID21" i="4"/>
  <c r="IA21" i="4"/>
  <c r="HZ21" i="4"/>
  <c r="HW21" i="4"/>
  <c r="HV21" i="4"/>
  <c r="HS21" i="4"/>
  <c r="HR21" i="4"/>
  <c r="LZ16" i="4"/>
  <c r="LY16" i="4"/>
  <c r="LV16" i="4"/>
  <c r="LU16" i="4"/>
  <c r="LR16" i="4"/>
  <c r="LQ16" i="4"/>
  <c r="LN16" i="4"/>
  <c r="LM16" i="4"/>
  <c r="LJ16" i="4"/>
  <c r="LI16" i="4"/>
  <c r="LH16" i="4"/>
  <c r="LG16" i="4"/>
  <c r="LD16" i="4"/>
  <c r="LD11" i="4" s="1"/>
  <c r="LC16" i="4"/>
  <c r="LC20" i="4" s="1"/>
  <c r="KZ16" i="4"/>
  <c r="KY16" i="4"/>
  <c r="KV16" i="4"/>
  <c r="KU16" i="4"/>
  <c r="KR16" i="4"/>
  <c r="KQ16" i="4"/>
  <c r="KP16" i="4"/>
  <c r="KO16" i="4"/>
  <c r="KN16" i="4"/>
  <c r="KM16" i="4"/>
  <c r="KJ16" i="4"/>
  <c r="KJ11" i="4" s="1"/>
  <c r="KI16" i="4"/>
  <c r="KI18" i="4" s="1"/>
  <c r="KF16" i="4"/>
  <c r="KE16" i="4"/>
  <c r="KB16" i="4"/>
  <c r="KA16" i="4"/>
  <c r="JX16" i="4"/>
  <c r="JW16" i="4"/>
  <c r="JV16" i="4"/>
  <c r="JU16" i="4"/>
  <c r="JT16" i="4"/>
  <c r="JS16" i="4"/>
  <c r="JP16" i="4"/>
  <c r="JP13" i="4" s="1"/>
  <c r="JO16" i="4"/>
  <c r="JO17" i="4" s="1"/>
  <c r="JL16" i="4"/>
  <c r="JK16" i="4"/>
  <c r="JH16" i="4"/>
  <c r="JG16" i="4"/>
  <c r="JD16" i="4"/>
  <c r="JC16" i="4"/>
  <c r="JB16" i="4"/>
  <c r="JA16" i="4"/>
  <c r="IZ16" i="4"/>
  <c r="IY16" i="4"/>
  <c r="IV16" i="4"/>
  <c r="IV13" i="4" s="1"/>
  <c r="IU16" i="4"/>
  <c r="IU17" i="4" s="1"/>
  <c r="IR16" i="4"/>
  <c r="IQ16" i="4"/>
  <c r="IN16" i="4"/>
  <c r="IM16" i="4"/>
  <c r="IJ16" i="4"/>
  <c r="II16" i="4"/>
  <c r="LZ38" i="4"/>
  <c r="LY38" i="4"/>
  <c r="LV38" i="4"/>
  <c r="LU38" i="4"/>
  <c r="LR38" i="4"/>
  <c r="LQ38" i="4"/>
  <c r="LN38" i="4"/>
  <c r="LM38" i="4"/>
  <c r="LJ38" i="4"/>
  <c r="LI38" i="4"/>
  <c r="LH38" i="4"/>
  <c r="LG38" i="4"/>
  <c r="LD38" i="4"/>
  <c r="LC38" i="4"/>
  <c r="KZ38" i="4"/>
  <c r="KY38" i="4"/>
  <c r="KV38" i="4"/>
  <c r="KU38" i="4"/>
  <c r="KR38" i="4"/>
  <c r="KQ38" i="4"/>
  <c r="KP38" i="4"/>
  <c r="KO38" i="4"/>
  <c r="KN38" i="4"/>
  <c r="KM38" i="4"/>
  <c r="KJ38" i="4"/>
  <c r="KI38" i="4"/>
  <c r="KF38" i="4"/>
  <c r="KE38" i="4"/>
  <c r="KB38" i="4"/>
  <c r="KA38" i="4"/>
  <c r="JX38" i="4"/>
  <c r="JW38" i="4"/>
  <c r="JV38" i="4"/>
  <c r="JU38" i="4"/>
  <c r="JT38" i="4"/>
  <c r="JS38" i="4"/>
  <c r="JP38" i="4"/>
  <c r="JO38" i="4"/>
  <c r="JL38" i="4"/>
  <c r="JK38" i="4"/>
  <c r="JH38" i="4"/>
  <c r="JG38" i="4"/>
  <c r="JD38" i="4"/>
  <c r="JC38" i="4"/>
  <c r="JB38" i="4"/>
  <c r="JA38" i="4"/>
  <c r="IZ38" i="4"/>
  <c r="IY38" i="4"/>
  <c r="IV38" i="4"/>
  <c r="IU38" i="4"/>
  <c r="IR38" i="4"/>
  <c r="IQ38" i="4"/>
  <c r="IN38" i="4"/>
  <c r="IM38" i="4"/>
  <c r="IJ38" i="4"/>
  <c r="II38" i="4"/>
  <c r="ID38" i="4"/>
  <c r="IC38" i="4"/>
  <c r="HZ38" i="4"/>
  <c r="HY38" i="4"/>
  <c r="HV38" i="4"/>
  <c r="HU38" i="4"/>
  <c r="HR38" i="4"/>
  <c r="HQ38" i="4"/>
  <c r="LZ33" i="4"/>
  <c r="LY33" i="4"/>
  <c r="LV33" i="4"/>
  <c r="LU33" i="4"/>
  <c r="LR33" i="4"/>
  <c r="LQ33" i="4"/>
  <c r="LN33" i="4"/>
  <c r="LM33" i="4"/>
  <c r="LJ33" i="4"/>
  <c r="LI33" i="4"/>
  <c r="LH33" i="4"/>
  <c r="LG33" i="4"/>
  <c r="LD33" i="4"/>
  <c r="LC33" i="4"/>
  <c r="KZ33" i="4"/>
  <c r="KY33" i="4"/>
  <c r="KV33" i="4"/>
  <c r="KU33" i="4"/>
  <c r="KR33" i="4"/>
  <c r="KQ33" i="4"/>
  <c r="KP33" i="4"/>
  <c r="KO33" i="4"/>
  <c r="KN33" i="4"/>
  <c r="KM33" i="4"/>
  <c r="KJ33" i="4"/>
  <c r="KI33" i="4"/>
  <c r="KF33" i="4"/>
  <c r="KE33" i="4"/>
  <c r="KB33" i="4"/>
  <c r="KA33" i="4"/>
  <c r="JX33" i="4"/>
  <c r="JW33" i="4"/>
  <c r="JV33" i="4"/>
  <c r="JU33" i="4"/>
  <c r="JT33" i="4"/>
  <c r="JS33" i="4"/>
  <c r="JP33" i="4"/>
  <c r="JO33" i="4"/>
  <c r="JL33" i="4"/>
  <c r="JK33" i="4"/>
  <c r="JH33" i="4"/>
  <c r="JG33" i="4"/>
  <c r="JD33" i="4"/>
  <c r="JC33" i="4"/>
  <c r="JB33" i="4"/>
  <c r="JA33" i="4"/>
  <c r="IZ33" i="4"/>
  <c r="IY33" i="4"/>
  <c r="IV33" i="4"/>
  <c r="IU33" i="4"/>
  <c r="IR33" i="4"/>
  <c r="IQ33" i="4"/>
  <c r="IN33" i="4"/>
  <c r="IM33" i="4"/>
  <c r="IJ33" i="4"/>
  <c r="II33" i="4"/>
  <c r="ID33" i="4"/>
  <c r="IC33" i="4"/>
  <c r="HZ33" i="4"/>
  <c r="HY33" i="4"/>
  <c r="HV33" i="4"/>
  <c r="HU33" i="4"/>
  <c r="HR33" i="4"/>
  <c r="HQ33" i="4"/>
  <c r="LZ27" i="4"/>
  <c r="LY27" i="4"/>
  <c r="LV27" i="4"/>
  <c r="LU27" i="4"/>
  <c r="LR27" i="4"/>
  <c r="LQ27" i="4"/>
  <c r="LN27" i="4"/>
  <c r="LM27" i="4"/>
  <c r="LJ27" i="4"/>
  <c r="LI27" i="4"/>
  <c r="LH27" i="4"/>
  <c r="LG27" i="4"/>
  <c r="LD27" i="4"/>
  <c r="LC27" i="4"/>
  <c r="KZ27" i="4"/>
  <c r="KY27" i="4"/>
  <c r="KV27" i="4"/>
  <c r="KU27" i="4"/>
  <c r="KR27" i="4"/>
  <c r="KQ27" i="4"/>
  <c r="KP27" i="4"/>
  <c r="KO27" i="4"/>
  <c r="KN27" i="4"/>
  <c r="KM27" i="4"/>
  <c r="KJ27" i="4"/>
  <c r="KI27" i="4"/>
  <c r="KF27" i="4"/>
  <c r="KE27" i="4"/>
  <c r="KB27" i="4"/>
  <c r="KA27" i="4"/>
  <c r="JX27" i="4"/>
  <c r="JW27" i="4"/>
  <c r="JV27" i="4"/>
  <c r="JU27" i="4"/>
  <c r="JT27" i="4"/>
  <c r="JS27" i="4"/>
  <c r="JP27" i="4"/>
  <c r="JO27" i="4"/>
  <c r="JL27" i="4"/>
  <c r="JK27" i="4"/>
  <c r="JH27" i="4"/>
  <c r="JG27" i="4"/>
  <c r="JD27" i="4"/>
  <c r="JC27" i="4"/>
  <c r="JB27" i="4"/>
  <c r="JA27" i="4"/>
  <c r="IZ27" i="4"/>
  <c r="IY27" i="4"/>
  <c r="IV27" i="4"/>
  <c r="IU27" i="4"/>
  <c r="IR27" i="4"/>
  <c r="IQ27" i="4"/>
  <c r="IN27" i="4"/>
  <c r="IM27" i="4"/>
  <c r="IJ27" i="4"/>
  <c r="II27" i="4"/>
  <c r="ID27" i="4"/>
  <c r="IC27" i="4"/>
  <c r="HZ27" i="4"/>
  <c r="HY27" i="4"/>
  <c r="HV27" i="4"/>
  <c r="HU27" i="4"/>
  <c r="HR27" i="4"/>
  <c r="HQ27" i="4"/>
  <c r="LZ22" i="4"/>
  <c r="LY22" i="4"/>
  <c r="LV22" i="4"/>
  <c r="LU22" i="4"/>
  <c r="LR22" i="4"/>
  <c r="LQ22" i="4"/>
  <c r="LN22" i="4"/>
  <c r="LM22" i="4"/>
  <c r="LJ22" i="4"/>
  <c r="LI22" i="4"/>
  <c r="LH22" i="4"/>
  <c r="LG22" i="4"/>
  <c r="LD22" i="4"/>
  <c r="LC22" i="4"/>
  <c r="KZ22" i="4"/>
  <c r="KY22" i="4"/>
  <c r="KV22" i="4"/>
  <c r="KU22" i="4"/>
  <c r="KR22" i="4"/>
  <c r="KQ22" i="4"/>
  <c r="KP22" i="4"/>
  <c r="KO22" i="4"/>
  <c r="KN22" i="4"/>
  <c r="KM22" i="4"/>
  <c r="KJ22" i="4"/>
  <c r="KI22" i="4"/>
  <c r="KF22" i="4"/>
  <c r="KE22" i="4"/>
  <c r="KB22" i="4"/>
  <c r="KA22" i="4"/>
  <c r="JX22" i="4"/>
  <c r="JW22" i="4"/>
  <c r="JV22" i="4"/>
  <c r="JU22" i="4"/>
  <c r="JT22" i="4"/>
  <c r="JS22" i="4"/>
  <c r="JP22" i="4"/>
  <c r="JO22" i="4"/>
  <c r="JL22" i="4"/>
  <c r="JK22" i="4"/>
  <c r="JH22" i="4"/>
  <c r="JG22" i="4"/>
  <c r="JD22" i="4"/>
  <c r="JC22" i="4"/>
  <c r="JB22" i="4"/>
  <c r="JA22" i="4"/>
  <c r="IZ22" i="4"/>
  <c r="IY22" i="4"/>
  <c r="IV22" i="4"/>
  <c r="IU22" i="4"/>
  <c r="IR22" i="4"/>
  <c r="IQ22" i="4"/>
  <c r="IN22" i="4"/>
  <c r="IM22" i="4"/>
  <c r="IJ22" i="4"/>
  <c r="II22" i="4"/>
  <c r="ID22" i="4"/>
  <c r="IC22" i="4"/>
  <c r="HZ22" i="4"/>
  <c r="HY22" i="4"/>
  <c r="HV22" i="4"/>
  <c r="HU22" i="4"/>
  <c r="HR22" i="4"/>
  <c r="HQ22" i="4"/>
  <c r="LV55" i="4"/>
  <c r="LU55" i="4"/>
  <c r="LR55" i="4"/>
  <c r="LQ55" i="4"/>
  <c r="LN55" i="4"/>
  <c r="LM55" i="4"/>
  <c r="LJ55" i="4"/>
  <c r="LI55" i="4"/>
  <c r="LH55" i="4"/>
  <c r="LG55" i="4"/>
  <c r="LD55" i="4"/>
  <c r="LC55" i="4"/>
  <c r="KZ55" i="4"/>
  <c r="KY55" i="4"/>
  <c r="KV55" i="4"/>
  <c r="KU55" i="4"/>
  <c r="KR55" i="4"/>
  <c r="KQ55" i="4"/>
  <c r="KP55" i="4"/>
  <c r="KO55" i="4"/>
  <c r="KN55" i="4"/>
  <c r="KM55" i="4"/>
  <c r="KJ55" i="4"/>
  <c r="KI55" i="4"/>
  <c r="KF55" i="4"/>
  <c r="KE55" i="4"/>
  <c r="KB55" i="4"/>
  <c r="KA55" i="4"/>
  <c r="JX55" i="4"/>
  <c r="JW55" i="4"/>
  <c r="JV55" i="4"/>
  <c r="JU55" i="4"/>
  <c r="JT55" i="4"/>
  <c r="JS55" i="4"/>
  <c r="JP55" i="4"/>
  <c r="JO55" i="4"/>
  <c r="JL55" i="4"/>
  <c r="JK55" i="4"/>
  <c r="JH55" i="4"/>
  <c r="JG55" i="4"/>
  <c r="JD55" i="4"/>
  <c r="JC55" i="4"/>
  <c r="JB55" i="4"/>
  <c r="JA55" i="4"/>
  <c r="IZ55" i="4"/>
  <c r="IY55" i="4"/>
  <c r="IV55" i="4"/>
  <c r="IU55" i="4"/>
  <c r="IR55" i="4"/>
  <c r="IQ55" i="4"/>
  <c r="IN55" i="4"/>
  <c r="IM55" i="4"/>
  <c r="IJ55" i="4"/>
  <c r="II55" i="4"/>
  <c r="ID55" i="4"/>
  <c r="IC55" i="4"/>
  <c r="HZ55" i="4"/>
  <c r="HY55" i="4"/>
  <c r="HV55" i="4"/>
  <c r="HU55" i="4"/>
  <c r="HR55" i="4"/>
  <c r="HQ55" i="4"/>
  <c r="LZ50" i="4"/>
  <c r="LY50" i="4"/>
  <c r="LV50" i="4"/>
  <c r="LU50" i="4"/>
  <c r="LR50" i="4"/>
  <c r="LQ50" i="4"/>
  <c r="LN50" i="4"/>
  <c r="LM50" i="4"/>
  <c r="LJ50" i="4"/>
  <c r="LI50" i="4"/>
  <c r="LH50" i="4"/>
  <c r="LG50" i="4"/>
  <c r="LD50" i="4"/>
  <c r="LC50" i="4"/>
  <c r="KZ50" i="4"/>
  <c r="KY50" i="4"/>
  <c r="KV50" i="4"/>
  <c r="KU50" i="4"/>
  <c r="KR50" i="4"/>
  <c r="KQ50" i="4"/>
  <c r="KP50" i="4"/>
  <c r="KO50" i="4"/>
  <c r="KN50" i="4"/>
  <c r="KM50" i="4"/>
  <c r="KJ50" i="4"/>
  <c r="KI50" i="4"/>
  <c r="KF50" i="4"/>
  <c r="KE50" i="4"/>
  <c r="KB50" i="4"/>
  <c r="KA50" i="4"/>
  <c r="JX50" i="4"/>
  <c r="JW50" i="4"/>
  <c r="JV50" i="4"/>
  <c r="JU50" i="4"/>
  <c r="JT50" i="4"/>
  <c r="JS50" i="4"/>
  <c r="JP50" i="4"/>
  <c r="JO50" i="4"/>
  <c r="JL50" i="4"/>
  <c r="JK50" i="4"/>
  <c r="JH50" i="4"/>
  <c r="JG50" i="4"/>
  <c r="JD50" i="4"/>
  <c r="JC50" i="4"/>
  <c r="JB50" i="4"/>
  <c r="JA50" i="4"/>
  <c r="IZ50" i="4"/>
  <c r="IY50" i="4"/>
  <c r="IV50" i="4"/>
  <c r="IU50" i="4"/>
  <c r="IR50" i="4"/>
  <c r="IQ50" i="4"/>
  <c r="IN50" i="4"/>
  <c r="IM50" i="4"/>
  <c r="IJ50" i="4"/>
  <c r="II50" i="4"/>
  <c r="ID50" i="4"/>
  <c r="IC50" i="4"/>
  <c r="HZ50" i="4"/>
  <c r="HY50" i="4"/>
  <c r="HV50" i="4"/>
  <c r="HU50" i="4"/>
  <c r="HR50" i="4"/>
  <c r="HQ50" i="4"/>
  <c r="LZ44" i="4"/>
  <c r="LY44" i="4"/>
  <c r="LV44" i="4"/>
  <c r="LU44" i="4"/>
  <c r="LR44" i="4"/>
  <c r="LQ44" i="4"/>
  <c r="LN44" i="4"/>
  <c r="LM44" i="4"/>
  <c r="LJ44" i="4"/>
  <c r="LI44" i="4"/>
  <c r="LH44" i="4"/>
  <c r="LG44" i="4"/>
  <c r="LD44" i="4"/>
  <c r="LC44" i="4"/>
  <c r="KZ44" i="4"/>
  <c r="KY44" i="4"/>
  <c r="KV44" i="4"/>
  <c r="KU44" i="4"/>
  <c r="KR44" i="4"/>
  <c r="KQ44" i="4"/>
  <c r="KP44" i="4"/>
  <c r="KO44" i="4"/>
  <c r="KN44" i="4"/>
  <c r="KM44" i="4"/>
  <c r="KJ44" i="4"/>
  <c r="KI44" i="4"/>
  <c r="KF44" i="4"/>
  <c r="KE44" i="4"/>
  <c r="KB44" i="4"/>
  <c r="KA44" i="4"/>
  <c r="JX44" i="4"/>
  <c r="JW44" i="4"/>
  <c r="JV44" i="4"/>
  <c r="JU44" i="4"/>
  <c r="JT44" i="4"/>
  <c r="JS44" i="4"/>
  <c r="JP44" i="4"/>
  <c r="JO44" i="4"/>
  <c r="JL44" i="4"/>
  <c r="JK44" i="4"/>
  <c r="JH44" i="4"/>
  <c r="JG44" i="4"/>
  <c r="JD44" i="4"/>
  <c r="JC44" i="4"/>
  <c r="JB44" i="4"/>
  <c r="JA44" i="4"/>
  <c r="IZ44" i="4"/>
  <c r="IY44" i="4"/>
  <c r="IV44" i="4"/>
  <c r="IU44" i="4"/>
  <c r="IR44" i="4"/>
  <c r="IQ44" i="4"/>
  <c r="IN44" i="4"/>
  <c r="IM44" i="4"/>
  <c r="IJ44" i="4"/>
  <c r="II44" i="4"/>
  <c r="ID44" i="4"/>
  <c r="IC44" i="4"/>
  <c r="HZ44" i="4"/>
  <c r="HY44" i="4"/>
  <c r="HV44" i="4"/>
  <c r="HU44" i="4"/>
  <c r="HR44" i="4"/>
  <c r="HQ44" i="4"/>
  <c r="LZ39" i="4"/>
  <c r="LY39" i="4"/>
  <c r="LV39" i="4"/>
  <c r="LU39" i="4"/>
  <c r="LR39" i="4"/>
  <c r="LQ39" i="4"/>
  <c r="LN39" i="4"/>
  <c r="LM39" i="4"/>
  <c r="LJ39" i="4"/>
  <c r="LI39" i="4"/>
  <c r="LH39" i="4"/>
  <c r="LG39" i="4"/>
  <c r="LD39" i="4"/>
  <c r="LC39" i="4"/>
  <c r="KZ39" i="4"/>
  <c r="KY39" i="4"/>
  <c r="KV39" i="4"/>
  <c r="KU39" i="4"/>
  <c r="KR39" i="4"/>
  <c r="KQ39" i="4"/>
  <c r="KP39" i="4"/>
  <c r="KO39" i="4"/>
  <c r="KN39" i="4"/>
  <c r="KM39" i="4"/>
  <c r="KJ39" i="4"/>
  <c r="KI39" i="4"/>
  <c r="KF39" i="4"/>
  <c r="KE39" i="4"/>
  <c r="KB39" i="4"/>
  <c r="KA39" i="4"/>
  <c r="JX39" i="4"/>
  <c r="JW39" i="4"/>
  <c r="JV39" i="4"/>
  <c r="JU39" i="4"/>
  <c r="JT39" i="4"/>
  <c r="JS39" i="4"/>
  <c r="JP39" i="4"/>
  <c r="JO39" i="4"/>
  <c r="JL39" i="4"/>
  <c r="JK39" i="4"/>
  <c r="JH39" i="4"/>
  <c r="JG39" i="4"/>
  <c r="JD39" i="4"/>
  <c r="JC39" i="4"/>
  <c r="JB39" i="4"/>
  <c r="JA39" i="4"/>
  <c r="IZ39" i="4"/>
  <c r="IY39" i="4"/>
  <c r="IV39" i="4"/>
  <c r="IU39" i="4"/>
  <c r="IR39" i="4"/>
  <c r="IQ39" i="4"/>
  <c r="IN39" i="4"/>
  <c r="IM39" i="4"/>
  <c r="IJ39" i="4"/>
  <c r="II39" i="4"/>
  <c r="ID39" i="4"/>
  <c r="IC39" i="4"/>
  <c r="HZ39" i="4"/>
  <c r="HY39" i="4"/>
  <c r="HV39" i="4"/>
  <c r="HU39" i="4"/>
  <c r="HR39" i="4"/>
  <c r="HQ39" i="4"/>
  <c r="RR76" i="4" l="1"/>
  <c r="HY77" i="4"/>
  <c r="LU74" i="4"/>
  <c r="PF76" i="4"/>
  <c r="QM74" i="4"/>
  <c r="LG76" i="4"/>
  <c r="HZ24" i="4"/>
  <c r="HZ23" i="4"/>
  <c r="HZ25" i="4"/>
  <c r="HZ26" i="4"/>
  <c r="LV25" i="4"/>
  <c r="LV23" i="4"/>
  <c r="LV24" i="4"/>
  <c r="LV26" i="4"/>
  <c r="HZ29" i="4"/>
  <c r="HZ30" i="4"/>
  <c r="HZ31" i="4"/>
  <c r="HZ28" i="4"/>
  <c r="HZ32" i="4"/>
  <c r="LV28" i="4"/>
  <c r="LV30" i="4"/>
  <c r="LV29" i="4"/>
  <c r="LV32" i="4"/>
  <c r="LV31" i="4"/>
  <c r="HZ34" i="4"/>
  <c r="HZ36" i="4"/>
  <c r="HZ35" i="4"/>
  <c r="HZ37" i="4"/>
  <c r="LV36" i="4"/>
  <c r="LV37" i="4"/>
  <c r="LV35" i="4"/>
  <c r="LV34" i="4"/>
  <c r="LV14" i="4"/>
  <c r="LV11" i="4"/>
  <c r="LV12" i="4"/>
  <c r="LV13" i="4"/>
  <c r="LV15" i="4"/>
  <c r="IA18" i="4"/>
  <c r="IA20" i="4"/>
  <c r="IA17" i="4"/>
  <c r="IA19" i="4"/>
  <c r="LV18" i="4"/>
  <c r="LV17" i="4"/>
  <c r="LV19" i="4"/>
  <c r="LV20" i="4"/>
  <c r="F56" i="4"/>
  <c r="F73" i="4"/>
  <c r="N56" i="4"/>
  <c r="N73" i="4"/>
  <c r="AH73" i="4"/>
  <c r="FR56" i="4"/>
  <c r="FR73" i="4"/>
  <c r="FR74" i="4" s="1"/>
  <c r="GD56" i="4"/>
  <c r="GD73" i="4"/>
  <c r="IJ56" i="4"/>
  <c r="IJ73" i="4"/>
  <c r="KF56" i="4"/>
  <c r="KF73" i="4"/>
  <c r="KR56" i="4"/>
  <c r="KR73" i="4"/>
  <c r="MF56" i="4"/>
  <c r="MF73" i="4"/>
  <c r="MZ56" i="4"/>
  <c r="MZ73" i="4"/>
  <c r="OB56" i="4"/>
  <c r="OB73" i="4"/>
  <c r="OV56" i="4"/>
  <c r="OV73" i="4"/>
  <c r="PJ56" i="4"/>
  <c r="PJ73" i="4"/>
  <c r="QJ56" i="4"/>
  <c r="QJ73" i="4"/>
  <c r="F61" i="4"/>
  <c r="F78" i="4"/>
  <c r="N61" i="4"/>
  <c r="N78" i="4"/>
  <c r="AT61" i="4"/>
  <c r="AT78" i="4"/>
  <c r="BB75" i="4"/>
  <c r="BB76" i="4"/>
  <c r="BB77" i="4"/>
  <c r="BB74" i="4"/>
  <c r="DJ61" i="4"/>
  <c r="DJ78" i="4"/>
  <c r="GL76" i="4"/>
  <c r="GL77" i="4"/>
  <c r="GL74" i="4"/>
  <c r="GX61" i="4"/>
  <c r="GX78" i="4"/>
  <c r="HR61" i="4"/>
  <c r="HR78" i="4"/>
  <c r="HZ74" i="4"/>
  <c r="HZ75" i="4"/>
  <c r="HZ76" i="4"/>
  <c r="JD61" i="4"/>
  <c r="JD78" i="4"/>
  <c r="JX61" i="4"/>
  <c r="JX78" i="4"/>
  <c r="KF61" i="4"/>
  <c r="KF78" i="4"/>
  <c r="LV74" i="4"/>
  <c r="LV75" i="4"/>
  <c r="LV76" i="4"/>
  <c r="MN61" i="4"/>
  <c r="MN78" i="4"/>
  <c r="MZ61" i="4"/>
  <c r="MZ78" i="4"/>
  <c r="NH61" i="4"/>
  <c r="NH78" i="4"/>
  <c r="ON61" i="4"/>
  <c r="ON78" i="4"/>
  <c r="OV61" i="4"/>
  <c r="OV78" i="4"/>
  <c r="PD77" i="4"/>
  <c r="PD75" i="4"/>
  <c r="PD76" i="4"/>
  <c r="PD74" i="4"/>
  <c r="PR74" i="4"/>
  <c r="PR76" i="4"/>
  <c r="PR75" i="4"/>
  <c r="QB61" i="4"/>
  <c r="QB78" i="4"/>
  <c r="QJ61" i="4"/>
  <c r="QJ64" i="4" s="1"/>
  <c r="QJ78" i="4"/>
  <c r="RD82" i="4"/>
  <c r="RD80" i="4"/>
  <c r="RD83" i="4"/>
  <c r="RD79" i="4"/>
  <c r="RD81" i="4"/>
  <c r="RD76" i="4"/>
  <c r="RD77" i="4"/>
  <c r="RD74" i="4"/>
  <c r="RR74" i="4"/>
  <c r="RR75" i="4"/>
  <c r="RR77" i="4"/>
  <c r="RZ61" i="4"/>
  <c r="RZ78" i="4"/>
  <c r="RZ74" i="4" s="1"/>
  <c r="N67" i="4"/>
  <c r="N84" i="4"/>
  <c r="AH84" i="4" s="1"/>
  <c r="BB81" i="4"/>
  <c r="BB80" i="4"/>
  <c r="BB79" i="4"/>
  <c r="BB83" i="4"/>
  <c r="BB82" i="4"/>
  <c r="IC25" i="4"/>
  <c r="IC24" i="4"/>
  <c r="IC26" i="4"/>
  <c r="IC23" i="4"/>
  <c r="IU23" i="4"/>
  <c r="IU25" i="4"/>
  <c r="IU26" i="4"/>
  <c r="IU24" i="4"/>
  <c r="JO26" i="4"/>
  <c r="JO24" i="4"/>
  <c r="JO23" i="4"/>
  <c r="JO25" i="4"/>
  <c r="KI25" i="4"/>
  <c r="KI24" i="4"/>
  <c r="KI26" i="4"/>
  <c r="KI23" i="4"/>
  <c r="LC23" i="4"/>
  <c r="LC24" i="4"/>
  <c r="LC25" i="4"/>
  <c r="LC26" i="4"/>
  <c r="LY23" i="4"/>
  <c r="LY26" i="4"/>
  <c r="LY24" i="4"/>
  <c r="LY25" i="4"/>
  <c r="IC31" i="4"/>
  <c r="IC28" i="4"/>
  <c r="IC29" i="4"/>
  <c r="IC30" i="4"/>
  <c r="IC32" i="4"/>
  <c r="IU28" i="4"/>
  <c r="IU29" i="4"/>
  <c r="IU32" i="4"/>
  <c r="IU31" i="4"/>
  <c r="IU30" i="4"/>
  <c r="JO30" i="4"/>
  <c r="JO31" i="4"/>
  <c r="JO28" i="4"/>
  <c r="JO32" i="4"/>
  <c r="JO29" i="4"/>
  <c r="KI30" i="4"/>
  <c r="KI32" i="4"/>
  <c r="KI31" i="4"/>
  <c r="KI28" i="4"/>
  <c r="KI29" i="4"/>
  <c r="LC32" i="4"/>
  <c r="LC28" i="4"/>
  <c r="LC29" i="4"/>
  <c r="LC31" i="4"/>
  <c r="LC30" i="4"/>
  <c r="LY32" i="4"/>
  <c r="LY30" i="4"/>
  <c r="LY31" i="4"/>
  <c r="LY29" i="4"/>
  <c r="LY28" i="4"/>
  <c r="IC36" i="4"/>
  <c r="IC35" i="4"/>
  <c r="IC37" i="4"/>
  <c r="IC34" i="4"/>
  <c r="IU35" i="4"/>
  <c r="IU37" i="4"/>
  <c r="IU36" i="4"/>
  <c r="IU34" i="4"/>
  <c r="JO35" i="4"/>
  <c r="JO37" i="4"/>
  <c r="JO36" i="4"/>
  <c r="JO34" i="4"/>
  <c r="KI34" i="4"/>
  <c r="KI36" i="4"/>
  <c r="KI37" i="4"/>
  <c r="KI35" i="4"/>
  <c r="LC34" i="4"/>
  <c r="LC35" i="4"/>
  <c r="LC36" i="4"/>
  <c r="LC37" i="4"/>
  <c r="LY36" i="4"/>
  <c r="LY35" i="4"/>
  <c r="LY37" i="4"/>
  <c r="LY34" i="4"/>
  <c r="LY12" i="4"/>
  <c r="LY11" i="4"/>
  <c r="LY14" i="4"/>
  <c r="LY13" i="4"/>
  <c r="LY15" i="4"/>
  <c r="ID18" i="4"/>
  <c r="ID19" i="4"/>
  <c r="ID20" i="4"/>
  <c r="ID17" i="4"/>
  <c r="LY18" i="4"/>
  <c r="LY20" i="4"/>
  <c r="LY17" i="4"/>
  <c r="LY19" i="4"/>
  <c r="AW56" i="4"/>
  <c r="AW73" i="4"/>
  <c r="BE56" i="4"/>
  <c r="BE73" i="4"/>
  <c r="DE56" i="4"/>
  <c r="DE73" i="4"/>
  <c r="FM56" i="4"/>
  <c r="FM73" i="4"/>
  <c r="HA56" i="4"/>
  <c r="HA73" i="4"/>
  <c r="HI56" i="4"/>
  <c r="HI73" i="4"/>
  <c r="IM56" i="4"/>
  <c r="IM73" i="4"/>
  <c r="IU56" i="4"/>
  <c r="IU73" i="4"/>
  <c r="IU76" i="4" s="1"/>
  <c r="JG56" i="4"/>
  <c r="JG73" i="4"/>
  <c r="JO56" i="4"/>
  <c r="JO73" i="4"/>
  <c r="KA56" i="4"/>
  <c r="KA73" i="4"/>
  <c r="KU56" i="4"/>
  <c r="KU73" i="4"/>
  <c r="LC56" i="4"/>
  <c r="LC73" i="4"/>
  <c r="LQ56" i="4"/>
  <c r="LQ73" i="4"/>
  <c r="LY56" i="4"/>
  <c r="LY73" i="4"/>
  <c r="LY75" i="4" s="1"/>
  <c r="MI56" i="4"/>
  <c r="MI73" i="4"/>
  <c r="MQ56" i="4"/>
  <c r="MQ73" i="4"/>
  <c r="NK56" i="4"/>
  <c r="NK73" i="4"/>
  <c r="NK75" i="4" s="1"/>
  <c r="NW56" i="4"/>
  <c r="NW73" i="4"/>
  <c r="OE56" i="4"/>
  <c r="OE73" i="4"/>
  <c r="OQ56" i="4"/>
  <c r="OQ73" i="4"/>
  <c r="OY56" i="4"/>
  <c r="OY73" i="4"/>
  <c r="OY77" i="4" s="1"/>
  <c r="QE56" i="4"/>
  <c r="QE73" i="4"/>
  <c r="QY56" i="4"/>
  <c r="QY73" i="4"/>
  <c r="RG56" i="4"/>
  <c r="RG73" i="4"/>
  <c r="RU56" i="4"/>
  <c r="RU73" i="4"/>
  <c r="SC56" i="4"/>
  <c r="SC73" i="4"/>
  <c r="I61" i="4"/>
  <c r="I78" i="4"/>
  <c r="Q61" i="4"/>
  <c r="Q78" i="4"/>
  <c r="Q79" i="4" s="1"/>
  <c r="AW61" i="4"/>
  <c r="AW78" i="4"/>
  <c r="BE61" i="4"/>
  <c r="BE78" i="4"/>
  <c r="DM76" i="4"/>
  <c r="DM74" i="4"/>
  <c r="DM77" i="4"/>
  <c r="FM61" i="4"/>
  <c r="FM78" i="4"/>
  <c r="FU61" i="4"/>
  <c r="FU78" i="4"/>
  <c r="FU81" i="4" s="1"/>
  <c r="GG61" i="4"/>
  <c r="GG78" i="4"/>
  <c r="GO61" i="4"/>
  <c r="GO78" i="4"/>
  <c r="HA61" i="4"/>
  <c r="HA78" i="4"/>
  <c r="IC76" i="4"/>
  <c r="IC75" i="4"/>
  <c r="IC74" i="4"/>
  <c r="IU74" i="4"/>
  <c r="IU75" i="4"/>
  <c r="JG61" i="4"/>
  <c r="JG78" i="4"/>
  <c r="JO61" i="4"/>
  <c r="JO78" i="4"/>
  <c r="KA61" i="4"/>
  <c r="KA78" i="4"/>
  <c r="KI61" i="4"/>
  <c r="KI78" i="4"/>
  <c r="KI74" i="4" s="1"/>
  <c r="LC61" i="4"/>
  <c r="LC78" i="4"/>
  <c r="LC82" i="4" s="1"/>
  <c r="LY77" i="4"/>
  <c r="MI61" i="4"/>
  <c r="MI78" i="4"/>
  <c r="MQ61" i="4"/>
  <c r="MQ78" i="4"/>
  <c r="NC61" i="4"/>
  <c r="NC78" i="4"/>
  <c r="NW61" i="4"/>
  <c r="NW78" i="4"/>
  <c r="OE61" i="4"/>
  <c r="OE78" i="4"/>
  <c r="OE80" i="4" s="1"/>
  <c r="OQ61" i="4"/>
  <c r="OQ78" i="4"/>
  <c r="PE77" i="4"/>
  <c r="PE76" i="4"/>
  <c r="PE75" i="4"/>
  <c r="PE74" i="4"/>
  <c r="PU75" i="4"/>
  <c r="PU76" i="4"/>
  <c r="PU77" i="4"/>
  <c r="QE61" i="4"/>
  <c r="QE62" i="4" s="1"/>
  <c r="QE78" i="4"/>
  <c r="QM80" i="4"/>
  <c r="QM82" i="4"/>
  <c r="QM79" i="4"/>
  <c r="QM81" i="4"/>
  <c r="QM83" i="4"/>
  <c r="QM75" i="4"/>
  <c r="QM77" i="4"/>
  <c r="QM76" i="4"/>
  <c r="QY61" i="4"/>
  <c r="QY78" i="4"/>
  <c r="RG61" i="4"/>
  <c r="RG78" i="4"/>
  <c r="RU61" i="4"/>
  <c r="RU78" i="4"/>
  <c r="SC61" i="4"/>
  <c r="SC78" i="4"/>
  <c r="SC79" i="4" s="1"/>
  <c r="Q83" i="4"/>
  <c r="AW67" i="4"/>
  <c r="AW84" i="4"/>
  <c r="BE67" i="4"/>
  <c r="BE84" i="4"/>
  <c r="DM81" i="4"/>
  <c r="DM80" i="4"/>
  <c r="DM79" i="4"/>
  <c r="DM83" i="4"/>
  <c r="DM82" i="4"/>
  <c r="FU80" i="4"/>
  <c r="FU83" i="4"/>
  <c r="FU79" i="4"/>
  <c r="FU82" i="4"/>
  <c r="ID23" i="4"/>
  <c r="ID25" i="4"/>
  <c r="ID24" i="4"/>
  <c r="ID26" i="4"/>
  <c r="IV25" i="4"/>
  <c r="IV26" i="4"/>
  <c r="IV23" i="4"/>
  <c r="IV24" i="4"/>
  <c r="JP26" i="4"/>
  <c r="JP25" i="4"/>
  <c r="JP23" i="4"/>
  <c r="JP24" i="4"/>
  <c r="KJ25" i="4"/>
  <c r="KJ24" i="4"/>
  <c r="KJ23" i="4"/>
  <c r="KJ26" i="4"/>
  <c r="LD26" i="4"/>
  <c r="LD23" i="4"/>
  <c r="LD25" i="4"/>
  <c r="LD24" i="4"/>
  <c r="LZ26" i="4"/>
  <c r="LZ25" i="4"/>
  <c r="LZ24" i="4"/>
  <c r="LZ23" i="4"/>
  <c r="ID31" i="4"/>
  <c r="ID32" i="4"/>
  <c r="ID29" i="4"/>
  <c r="ID28" i="4"/>
  <c r="ID30" i="4"/>
  <c r="IV28" i="4"/>
  <c r="IV29" i="4"/>
  <c r="IV30" i="4"/>
  <c r="IV32" i="4"/>
  <c r="IV31" i="4"/>
  <c r="JP29" i="4"/>
  <c r="JP28" i="4"/>
  <c r="JP31" i="4"/>
  <c r="JP30" i="4"/>
  <c r="JP32" i="4"/>
  <c r="KJ32" i="4"/>
  <c r="KJ31" i="4"/>
  <c r="KJ28" i="4"/>
  <c r="KJ29" i="4"/>
  <c r="KJ30" i="4"/>
  <c r="LD30" i="4"/>
  <c r="LD32" i="4"/>
  <c r="LD31" i="4"/>
  <c r="LD28" i="4"/>
  <c r="LD29" i="4"/>
  <c r="LZ28" i="4"/>
  <c r="LZ29" i="4"/>
  <c r="LZ31" i="4"/>
  <c r="LZ32" i="4"/>
  <c r="LZ30" i="4"/>
  <c r="ID35" i="4"/>
  <c r="ID37" i="4"/>
  <c r="ID36" i="4"/>
  <c r="ID34" i="4"/>
  <c r="IV34" i="4"/>
  <c r="IV36" i="4"/>
  <c r="IV37" i="4"/>
  <c r="IV35" i="4"/>
  <c r="JP34" i="4"/>
  <c r="JP36" i="4"/>
  <c r="JP37" i="4"/>
  <c r="JP35" i="4"/>
  <c r="KJ34" i="4"/>
  <c r="KJ36" i="4"/>
  <c r="KJ37" i="4"/>
  <c r="KJ35" i="4"/>
  <c r="LD36" i="4"/>
  <c r="LD35" i="4"/>
  <c r="LD37" i="4"/>
  <c r="LD34" i="4"/>
  <c r="LZ36" i="4"/>
  <c r="LZ35" i="4"/>
  <c r="LZ37" i="4"/>
  <c r="LZ34" i="4"/>
  <c r="LZ11" i="4"/>
  <c r="LZ14" i="4"/>
  <c r="LZ13" i="4"/>
  <c r="LZ15" i="4"/>
  <c r="LZ12" i="4"/>
  <c r="LZ20" i="4"/>
  <c r="LZ17" i="4"/>
  <c r="LZ19" i="4"/>
  <c r="LZ18" i="4"/>
  <c r="J56" i="4"/>
  <c r="J73" i="4"/>
  <c r="R56" i="4"/>
  <c r="R73" i="4"/>
  <c r="R77" i="4" s="1"/>
  <c r="DN56" i="4"/>
  <c r="DN73" i="4"/>
  <c r="FV56" i="4"/>
  <c r="FV73" i="4"/>
  <c r="FV76" i="4" s="1"/>
  <c r="GH56" i="4"/>
  <c r="GH73" i="4"/>
  <c r="GP56" i="4"/>
  <c r="GP73" i="4"/>
  <c r="IV56" i="4"/>
  <c r="IV73" i="4"/>
  <c r="JP56" i="4"/>
  <c r="JP73" i="4"/>
  <c r="JP76" i="4" s="1"/>
  <c r="KJ56" i="4"/>
  <c r="KJ73" i="4"/>
  <c r="KJ76" i="4" s="1"/>
  <c r="MJ56" i="4"/>
  <c r="MJ73" i="4"/>
  <c r="MR56" i="4"/>
  <c r="MR73" i="4"/>
  <c r="MR76" i="4" s="1"/>
  <c r="ND56" i="4"/>
  <c r="ND73" i="4"/>
  <c r="OR56" i="4"/>
  <c r="OR73" i="4"/>
  <c r="PV56" i="4"/>
  <c r="PV73" i="4"/>
  <c r="PV74" i="4" s="1"/>
  <c r="QF56" i="4"/>
  <c r="QF73" i="4"/>
  <c r="QF76" i="4" s="1"/>
  <c r="QN56" i="4"/>
  <c r="QN73" i="4"/>
  <c r="R74" i="4"/>
  <c r="BF81" i="4"/>
  <c r="BF77" i="4"/>
  <c r="BF74" i="4"/>
  <c r="BF75" i="4"/>
  <c r="BF76" i="4"/>
  <c r="DF61" i="4"/>
  <c r="DF78" i="4"/>
  <c r="DN61" i="4"/>
  <c r="DN78" i="4"/>
  <c r="FV75" i="4"/>
  <c r="GP61" i="4"/>
  <c r="GP78" i="4"/>
  <c r="GP82" i="4" s="1"/>
  <c r="HJ61" i="4"/>
  <c r="HJ78" i="4"/>
  <c r="ID77" i="4"/>
  <c r="ID74" i="4"/>
  <c r="ID76" i="4"/>
  <c r="IN61" i="4"/>
  <c r="IN78" i="4"/>
  <c r="IV61" i="4"/>
  <c r="IV78" i="4"/>
  <c r="IV83" i="4" s="1"/>
  <c r="JP77" i="4"/>
  <c r="KB61" i="4"/>
  <c r="KB78" i="4"/>
  <c r="KV61" i="4"/>
  <c r="KV78" i="4"/>
  <c r="LD61" i="4"/>
  <c r="LD78" i="4"/>
  <c r="LD75" i="4" s="1"/>
  <c r="LZ74" i="4"/>
  <c r="LZ76" i="4"/>
  <c r="LZ75" i="4"/>
  <c r="MJ61" i="4"/>
  <c r="MJ78" i="4"/>
  <c r="MR77" i="4"/>
  <c r="ND61" i="4"/>
  <c r="ND78" i="4"/>
  <c r="NL61" i="4"/>
  <c r="NL78" i="4"/>
  <c r="NL74" i="4" s="1"/>
  <c r="NX61" i="4"/>
  <c r="NX78" i="4"/>
  <c r="OF61" i="4"/>
  <c r="OF78" i="4"/>
  <c r="OF75" i="4" s="1"/>
  <c r="OZ61" i="4"/>
  <c r="OZ78" i="4"/>
  <c r="OZ82" i="4" s="1"/>
  <c r="PF74" i="4"/>
  <c r="PF75" i="4"/>
  <c r="PF77" i="4"/>
  <c r="PV76" i="4"/>
  <c r="QF79" i="4"/>
  <c r="QF83" i="4"/>
  <c r="QF80" i="4"/>
  <c r="QF81" i="4"/>
  <c r="QF82" i="4"/>
  <c r="QN61" i="4"/>
  <c r="QN78" i="4"/>
  <c r="QZ80" i="4"/>
  <c r="QZ82" i="4"/>
  <c r="QZ81" i="4"/>
  <c r="QZ83" i="4"/>
  <c r="QZ79" i="4"/>
  <c r="QZ75" i="4"/>
  <c r="QZ76" i="4"/>
  <c r="QZ74" i="4"/>
  <c r="RH61" i="4"/>
  <c r="RH78" i="4"/>
  <c r="RV74" i="4"/>
  <c r="RV77" i="4"/>
  <c r="RV75" i="4"/>
  <c r="RV76" i="4"/>
  <c r="SD77" i="4"/>
  <c r="SD76" i="4"/>
  <c r="SD74" i="4"/>
  <c r="SD75" i="4"/>
  <c r="J67" i="4"/>
  <c r="J84" i="4"/>
  <c r="R67" i="4"/>
  <c r="R84" i="4"/>
  <c r="BF83" i="4"/>
  <c r="BF79" i="4"/>
  <c r="BF80" i="4"/>
  <c r="BF82" i="4"/>
  <c r="DF67" i="4"/>
  <c r="DF84" i="4"/>
  <c r="DN67" i="4"/>
  <c r="DN84" i="4"/>
  <c r="FN67" i="4"/>
  <c r="FN84" i="4"/>
  <c r="FV67" i="4"/>
  <c r="FV84" i="4"/>
  <c r="GH67" i="4"/>
  <c r="GH84" i="4"/>
  <c r="GP79" i="4"/>
  <c r="GP80" i="4"/>
  <c r="GP81" i="4"/>
  <c r="GP83" i="4"/>
  <c r="ID80" i="4"/>
  <c r="ID83" i="4"/>
  <c r="ID81" i="4"/>
  <c r="ID82" i="4"/>
  <c r="ID79" i="4"/>
  <c r="HY25" i="4"/>
  <c r="HY24" i="4"/>
  <c r="HY26" i="4"/>
  <c r="HY23" i="4"/>
  <c r="KM25" i="4"/>
  <c r="KM24" i="4"/>
  <c r="KM23" i="4"/>
  <c r="KM26" i="4"/>
  <c r="LU25" i="4"/>
  <c r="LU23" i="4"/>
  <c r="LU26" i="4"/>
  <c r="LU24" i="4"/>
  <c r="HY29" i="4"/>
  <c r="HY28" i="4"/>
  <c r="HY31" i="4"/>
  <c r="HY30" i="4"/>
  <c r="HY32" i="4"/>
  <c r="LU28" i="4"/>
  <c r="LU29" i="4"/>
  <c r="LU32" i="4"/>
  <c r="LU30" i="4"/>
  <c r="LU31" i="4"/>
  <c r="HY36" i="4"/>
  <c r="HY37" i="4"/>
  <c r="HY35" i="4"/>
  <c r="HY34" i="4"/>
  <c r="LU36" i="4"/>
  <c r="LU37" i="4"/>
  <c r="LU35" i="4"/>
  <c r="LU34" i="4"/>
  <c r="LU15" i="4"/>
  <c r="LU14" i="4"/>
  <c r="LU11" i="4"/>
  <c r="LU12" i="4"/>
  <c r="LU13" i="4"/>
  <c r="HZ18" i="4"/>
  <c r="HZ20" i="4"/>
  <c r="HZ19" i="4"/>
  <c r="HZ17" i="4"/>
  <c r="LU20" i="4"/>
  <c r="LU18" i="4"/>
  <c r="LU17" i="4"/>
  <c r="LU19" i="4"/>
  <c r="AS56" i="4"/>
  <c r="AS73" i="4"/>
  <c r="BA56" i="4"/>
  <c r="BA73" i="4"/>
  <c r="AG73" i="4" s="1"/>
  <c r="DA56" i="4"/>
  <c r="DA73" i="4"/>
  <c r="DI56" i="4"/>
  <c r="DI73" i="4"/>
  <c r="FI56" i="4"/>
  <c r="FI73" i="4"/>
  <c r="FQ56" i="4"/>
  <c r="FQ73" i="4"/>
  <c r="GC56" i="4"/>
  <c r="GC73" i="4"/>
  <c r="GK56" i="4"/>
  <c r="GK73" i="4"/>
  <c r="GW56" i="4"/>
  <c r="GW73" i="4"/>
  <c r="HE56" i="4"/>
  <c r="HE73" i="4"/>
  <c r="IQ56" i="4"/>
  <c r="IQ73" i="4"/>
  <c r="JC56" i="4"/>
  <c r="JC73" i="4"/>
  <c r="JK56" i="4"/>
  <c r="JK73" i="4"/>
  <c r="JW56" i="4"/>
  <c r="JW73" i="4"/>
  <c r="KE56" i="4"/>
  <c r="KE73" i="4"/>
  <c r="KY56" i="4"/>
  <c r="KY73" i="4"/>
  <c r="ME56" i="4"/>
  <c r="ME73" i="4"/>
  <c r="MM56" i="4"/>
  <c r="MM73" i="4"/>
  <c r="MY56" i="4"/>
  <c r="MY73" i="4"/>
  <c r="NG56" i="4"/>
  <c r="NG73" i="4"/>
  <c r="NS56" i="4"/>
  <c r="NS73" i="4"/>
  <c r="OA56" i="4"/>
  <c r="OA73" i="4"/>
  <c r="OM56" i="4"/>
  <c r="OM73" i="4"/>
  <c r="QA56" i="4"/>
  <c r="QA73" i="4"/>
  <c r="QI56" i="4"/>
  <c r="QI73" i="4"/>
  <c r="QI77" i="4" s="1"/>
  <c r="QU56" i="4"/>
  <c r="QU73" i="4"/>
  <c r="RC56" i="4"/>
  <c r="RC73" i="4"/>
  <c r="RY56" i="4"/>
  <c r="RY73" i="4"/>
  <c r="RY77" i="4" s="1"/>
  <c r="E61" i="4"/>
  <c r="E78" i="4"/>
  <c r="M61" i="4"/>
  <c r="M78" i="4"/>
  <c r="AS61" i="4"/>
  <c r="AS78" i="4"/>
  <c r="BA61" i="4"/>
  <c r="BA78" i="4"/>
  <c r="DA61" i="4"/>
  <c r="DA78" i="4"/>
  <c r="DI61" i="4"/>
  <c r="DI78" i="4"/>
  <c r="FI61" i="4"/>
  <c r="FI78" i="4"/>
  <c r="FQ61" i="4"/>
  <c r="FQ78" i="4"/>
  <c r="GC61" i="4"/>
  <c r="GC78" i="4"/>
  <c r="GK61" i="4"/>
  <c r="GK78" i="4"/>
  <c r="GK82" i="4" s="1"/>
  <c r="GW61" i="4"/>
  <c r="GW78" i="4"/>
  <c r="HE61" i="4"/>
  <c r="HE78" i="4"/>
  <c r="HY75" i="4"/>
  <c r="HY74" i="4"/>
  <c r="HY76" i="4"/>
  <c r="II61" i="4"/>
  <c r="II78" i="4"/>
  <c r="IQ61" i="4"/>
  <c r="IQ78" i="4"/>
  <c r="JC61" i="4"/>
  <c r="JC78" i="4"/>
  <c r="JK61" i="4"/>
  <c r="JK78" i="4"/>
  <c r="JW61" i="4"/>
  <c r="JW78" i="4"/>
  <c r="KQ61" i="4"/>
  <c r="KQ78" i="4"/>
  <c r="KY61" i="4"/>
  <c r="KY78" i="4"/>
  <c r="LG74" i="4"/>
  <c r="LG77" i="4"/>
  <c r="LG75" i="4"/>
  <c r="LU76" i="4"/>
  <c r="LU75" i="4"/>
  <c r="LU77" i="4"/>
  <c r="ME61" i="4"/>
  <c r="ME78" i="4"/>
  <c r="MM61" i="4"/>
  <c r="MM78" i="4"/>
  <c r="NG61" i="4"/>
  <c r="NG78" i="4"/>
  <c r="NS61" i="4"/>
  <c r="NS78" i="4"/>
  <c r="OA61" i="4"/>
  <c r="OA78" i="4"/>
  <c r="OM61" i="4"/>
  <c r="OM78" i="4"/>
  <c r="PC75" i="4"/>
  <c r="PC76" i="4"/>
  <c r="PC77" i="4"/>
  <c r="PQ77" i="4"/>
  <c r="PQ76" i="4"/>
  <c r="PQ74" i="4"/>
  <c r="PQ75" i="4"/>
  <c r="QI80" i="4"/>
  <c r="QI83" i="4"/>
  <c r="QI79" i="4"/>
  <c r="QI82" i="4"/>
  <c r="QI81" i="4"/>
  <c r="QI74" i="4"/>
  <c r="QU61" i="4"/>
  <c r="QU78" i="4"/>
  <c r="RC61" i="4"/>
  <c r="RC78" i="4"/>
  <c r="RQ61" i="4"/>
  <c r="RQ78" i="4"/>
  <c r="RQ81" i="4" s="1"/>
  <c r="RY76" i="4"/>
  <c r="E67" i="4"/>
  <c r="E84" i="4"/>
  <c r="M67" i="4"/>
  <c r="M84" i="4"/>
  <c r="AS67" i="4"/>
  <c r="AS84" i="4"/>
  <c r="BA67" i="4"/>
  <c r="BA84" i="4"/>
  <c r="DA67" i="4"/>
  <c r="DA84" i="4"/>
  <c r="DI67" i="4"/>
  <c r="DI84" i="4"/>
  <c r="FI67" i="4"/>
  <c r="FI84" i="4"/>
  <c r="FQ67" i="4"/>
  <c r="FQ84" i="4"/>
  <c r="GG67" i="4"/>
  <c r="GG84" i="4"/>
  <c r="GO67" i="4"/>
  <c r="GO84" i="4"/>
  <c r="HA67" i="4"/>
  <c r="HA84" i="4"/>
  <c r="HI67" i="4"/>
  <c r="HI84" i="4"/>
  <c r="HU67" i="4"/>
  <c r="HU84" i="4"/>
  <c r="IC67" i="4"/>
  <c r="IC84" i="4"/>
  <c r="IM67" i="4"/>
  <c r="IM84" i="4"/>
  <c r="IU67" i="4"/>
  <c r="IU84" i="4"/>
  <c r="JO67" i="4"/>
  <c r="JO84" i="4"/>
  <c r="KA67" i="4"/>
  <c r="KA84" i="4"/>
  <c r="KI67" i="4"/>
  <c r="KI84" i="4"/>
  <c r="LC80" i="4"/>
  <c r="LQ67" i="4"/>
  <c r="LQ84" i="4"/>
  <c r="LY67" i="4"/>
  <c r="LY84" i="4"/>
  <c r="LY88" i="4" s="1"/>
  <c r="MQ67" i="4"/>
  <c r="MQ84" i="4"/>
  <c r="NC67" i="4"/>
  <c r="NC84" i="4"/>
  <c r="NK67" i="4"/>
  <c r="NK84" i="4"/>
  <c r="NW67" i="4"/>
  <c r="NW84" i="4"/>
  <c r="OE82" i="4"/>
  <c r="OE83" i="4"/>
  <c r="OE79" i="4"/>
  <c r="OQ67" i="4"/>
  <c r="OQ84" i="4"/>
  <c r="OY67" i="4"/>
  <c r="OY84" i="4"/>
  <c r="PM67" i="4"/>
  <c r="QG84" i="4"/>
  <c r="RA84" i="4"/>
  <c r="PM84" i="4"/>
  <c r="PU67" i="4"/>
  <c r="QO84" i="4"/>
  <c r="RI84" i="4"/>
  <c r="PU84" i="4"/>
  <c r="QY63" i="4"/>
  <c r="QY65" i="4"/>
  <c r="QY62" i="4"/>
  <c r="QY64" i="4"/>
  <c r="QY66" i="4"/>
  <c r="RR67" i="4"/>
  <c r="RR84" i="4"/>
  <c r="RR87" i="4" s="1"/>
  <c r="RZ67" i="4"/>
  <c r="RZ84" i="4"/>
  <c r="RZ86" i="4" s="1"/>
  <c r="N86" i="4"/>
  <c r="AH86" i="4" s="1"/>
  <c r="BB72" i="4"/>
  <c r="BB89" i="4"/>
  <c r="FR72" i="4"/>
  <c r="FR89" i="4"/>
  <c r="GX72" i="4"/>
  <c r="GX89" i="4"/>
  <c r="HF72" i="4"/>
  <c r="HF89" i="4"/>
  <c r="IZ85" i="4"/>
  <c r="IZ88" i="4"/>
  <c r="IZ86" i="4"/>
  <c r="IZ87" i="4"/>
  <c r="JD72" i="4"/>
  <c r="JD89" i="4"/>
  <c r="JL72" i="4"/>
  <c r="JL89" i="4"/>
  <c r="JT87" i="4"/>
  <c r="JT85" i="4"/>
  <c r="JT86" i="4"/>
  <c r="JT88" i="4"/>
  <c r="KN86" i="4"/>
  <c r="KN88" i="4"/>
  <c r="KN87" i="4"/>
  <c r="KN85" i="4"/>
  <c r="LH85" i="4"/>
  <c r="LH87" i="4"/>
  <c r="LH88" i="4"/>
  <c r="LH86" i="4"/>
  <c r="MF72" i="4"/>
  <c r="MF89" i="4"/>
  <c r="MN72" i="4"/>
  <c r="MN89" i="4"/>
  <c r="NH72" i="4"/>
  <c r="NH89" i="4"/>
  <c r="OJ85" i="4"/>
  <c r="OJ86" i="4"/>
  <c r="OJ87" i="4"/>
  <c r="OJ88" i="4"/>
  <c r="ON72" i="4"/>
  <c r="ON89" i="4"/>
  <c r="PD85" i="4"/>
  <c r="PD87" i="4"/>
  <c r="PD86" i="4"/>
  <c r="PD88" i="4"/>
  <c r="QB86" i="4"/>
  <c r="QB85" i="4"/>
  <c r="QB87" i="4"/>
  <c r="QB88" i="4"/>
  <c r="QJ86" i="4"/>
  <c r="QJ85" i="4"/>
  <c r="QJ87" i="4"/>
  <c r="QJ88" i="4"/>
  <c r="RD88" i="4"/>
  <c r="RD86" i="4"/>
  <c r="RD85" i="4"/>
  <c r="RD87" i="4"/>
  <c r="RR85" i="4"/>
  <c r="RZ88" i="4"/>
  <c r="RP58" i="4"/>
  <c r="RP57" i="4"/>
  <c r="RP60" i="4"/>
  <c r="RP59" i="4"/>
  <c r="RX58" i="4"/>
  <c r="RX57" i="4"/>
  <c r="RX59" i="4"/>
  <c r="RX60" i="4"/>
  <c r="RP70" i="4"/>
  <c r="RP65" i="4"/>
  <c r="RP63" i="4"/>
  <c r="RP64" i="4"/>
  <c r="RP66" i="4"/>
  <c r="RP62" i="4"/>
  <c r="RP71" i="4"/>
  <c r="RP69" i="4"/>
  <c r="RP68" i="4"/>
  <c r="IV82" i="4"/>
  <c r="JH67" i="4"/>
  <c r="JH84" i="4"/>
  <c r="JP79" i="4"/>
  <c r="JP82" i="4"/>
  <c r="JP83" i="4"/>
  <c r="JP80" i="4"/>
  <c r="JP81" i="4"/>
  <c r="KJ83" i="4"/>
  <c r="KJ80" i="4"/>
  <c r="KJ81" i="4"/>
  <c r="KJ82" i="4"/>
  <c r="KJ79" i="4"/>
  <c r="KV67" i="4"/>
  <c r="KV84" i="4"/>
  <c r="LD67" i="4"/>
  <c r="LD84" i="4"/>
  <c r="LR67" i="4"/>
  <c r="LR84" i="4"/>
  <c r="LZ67" i="4"/>
  <c r="LZ84" i="4"/>
  <c r="LZ85" i="4" s="1"/>
  <c r="MJ67" i="4"/>
  <c r="MJ84" i="4"/>
  <c r="MR83" i="4"/>
  <c r="MR80" i="4"/>
  <c r="MR81" i="4"/>
  <c r="MR82" i="4"/>
  <c r="MR79" i="4"/>
  <c r="NL83" i="4"/>
  <c r="NL81" i="4"/>
  <c r="NL80" i="4"/>
  <c r="NX67" i="4"/>
  <c r="NX84" i="4"/>
  <c r="OF67" i="4"/>
  <c r="OF84" i="4"/>
  <c r="OZ80" i="4"/>
  <c r="QH84" i="4"/>
  <c r="RB84" i="4"/>
  <c r="PN84" i="4"/>
  <c r="QP84" i="4"/>
  <c r="RJ84" i="4"/>
  <c r="PV84" i="4"/>
  <c r="PV87" i="4" s="1"/>
  <c r="RC62" i="4"/>
  <c r="RC64" i="4"/>
  <c r="RC66" i="4"/>
  <c r="RC65" i="4"/>
  <c r="RC63" i="4"/>
  <c r="RU67" i="4"/>
  <c r="RU84" i="4"/>
  <c r="RU85" i="4" s="1"/>
  <c r="SC83" i="4"/>
  <c r="SC80" i="4"/>
  <c r="SC81" i="4"/>
  <c r="SC82" i="4"/>
  <c r="I72" i="4"/>
  <c r="I89" i="4"/>
  <c r="Q72" i="4"/>
  <c r="Q89" i="4"/>
  <c r="DE72" i="4"/>
  <c r="DE89" i="4"/>
  <c r="DM72" i="4"/>
  <c r="DM89" i="4"/>
  <c r="FM72" i="4"/>
  <c r="FM89" i="4"/>
  <c r="FU72" i="4"/>
  <c r="FU89" i="4"/>
  <c r="GG72" i="4"/>
  <c r="GG89" i="4"/>
  <c r="GO72" i="4"/>
  <c r="GO89" i="4"/>
  <c r="HA72" i="4"/>
  <c r="HA89" i="4"/>
  <c r="HI72" i="4"/>
  <c r="HI89" i="4"/>
  <c r="IC87" i="4"/>
  <c r="IC88" i="4"/>
  <c r="IC85" i="4"/>
  <c r="IC86" i="4"/>
  <c r="IM72" i="4"/>
  <c r="IM89" i="4"/>
  <c r="IU72" i="4"/>
  <c r="IU89" i="4"/>
  <c r="JA87" i="4"/>
  <c r="JA88" i="4"/>
  <c r="JA85" i="4"/>
  <c r="JA86" i="4"/>
  <c r="JG72" i="4"/>
  <c r="JG89" i="4"/>
  <c r="JO72" i="4"/>
  <c r="JO89" i="4"/>
  <c r="JU85" i="4"/>
  <c r="JU86" i="4"/>
  <c r="JU88" i="4"/>
  <c r="JU87" i="4"/>
  <c r="KA72" i="4"/>
  <c r="KA89" i="4"/>
  <c r="KI72" i="4"/>
  <c r="KI89" i="4"/>
  <c r="KO88" i="4"/>
  <c r="KO85" i="4"/>
  <c r="KO86" i="4"/>
  <c r="KO87" i="4"/>
  <c r="KU72" i="4"/>
  <c r="KU89" i="4"/>
  <c r="LC85" i="4"/>
  <c r="LC87" i="4"/>
  <c r="LC86" i="4"/>
  <c r="LC88" i="4"/>
  <c r="LI87" i="4"/>
  <c r="LI86" i="4"/>
  <c r="LI88" i="4"/>
  <c r="LI85" i="4"/>
  <c r="LY85" i="4"/>
  <c r="MI72" i="4"/>
  <c r="MI89" i="4"/>
  <c r="MQ72" i="4"/>
  <c r="MQ89" i="4"/>
  <c r="NC72" i="4"/>
  <c r="NC89" i="4"/>
  <c r="NK72" i="4"/>
  <c r="NK89" i="4"/>
  <c r="OE88" i="4"/>
  <c r="OE85" i="4"/>
  <c r="OE86" i="4"/>
  <c r="OE87" i="4"/>
  <c r="OK87" i="4"/>
  <c r="OK85" i="4"/>
  <c r="OK86" i="4"/>
  <c r="OK88" i="4"/>
  <c r="OQ72" i="4"/>
  <c r="OQ89" i="4"/>
  <c r="OY72" i="4"/>
  <c r="OY89" i="4"/>
  <c r="PE86" i="4"/>
  <c r="PE85" i="4"/>
  <c r="PE87" i="4"/>
  <c r="PE88" i="4"/>
  <c r="PU85" i="4"/>
  <c r="PU88" i="4"/>
  <c r="PU86" i="4"/>
  <c r="PU87" i="4"/>
  <c r="QE72" i="4"/>
  <c r="QE89" i="4"/>
  <c r="QM72" i="4"/>
  <c r="QM89" i="4"/>
  <c r="QY85" i="4"/>
  <c r="QY87" i="4"/>
  <c r="QY86" i="4"/>
  <c r="QY88" i="4"/>
  <c r="RG85" i="4"/>
  <c r="RG86" i="4"/>
  <c r="RG87" i="4"/>
  <c r="RG88" i="4"/>
  <c r="RU88" i="4"/>
  <c r="RU86" i="4"/>
  <c r="RU87" i="4"/>
  <c r="SC85" i="4"/>
  <c r="SC86" i="4"/>
  <c r="SC88" i="4"/>
  <c r="SC87" i="4"/>
  <c r="RS58" i="4"/>
  <c r="RS60" i="4"/>
  <c r="RS57" i="4"/>
  <c r="RS59" i="4"/>
  <c r="SA57" i="4"/>
  <c r="SA59" i="4"/>
  <c r="SA60" i="4"/>
  <c r="SA58" i="4"/>
  <c r="RS65" i="4"/>
  <c r="RS64" i="4"/>
  <c r="RS62" i="4"/>
  <c r="RS63" i="4"/>
  <c r="RS66" i="4"/>
  <c r="RS70" i="4"/>
  <c r="RS69" i="4"/>
  <c r="RS68" i="4"/>
  <c r="RS71" i="4"/>
  <c r="GK80" i="4"/>
  <c r="GW67" i="4"/>
  <c r="GW84" i="4"/>
  <c r="HE67" i="4"/>
  <c r="HE84" i="4"/>
  <c r="HQ67" i="4"/>
  <c r="HQ84" i="4"/>
  <c r="HY67" i="4"/>
  <c r="HY84" i="4"/>
  <c r="JC67" i="4"/>
  <c r="JC84" i="4"/>
  <c r="JK67" i="4"/>
  <c r="JK84" i="4"/>
  <c r="JW67" i="4"/>
  <c r="JW84" i="4"/>
  <c r="KY67" i="4"/>
  <c r="KY84" i="4"/>
  <c r="LU79" i="4"/>
  <c r="LU80" i="4"/>
  <c r="LU81" i="4"/>
  <c r="LU83" i="4"/>
  <c r="LU82" i="4"/>
  <c r="ME67" i="4"/>
  <c r="ME84" i="4"/>
  <c r="MM67" i="4"/>
  <c r="MM84" i="4"/>
  <c r="MY67" i="4"/>
  <c r="MY84" i="4"/>
  <c r="NG67" i="4"/>
  <c r="NG84" i="4"/>
  <c r="OM67" i="4"/>
  <c r="OM84" i="4"/>
  <c r="OU67" i="4"/>
  <c r="OU84" i="4"/>
  <c r="PI67" i="4"/>
  <c r="QW84" i="4"/>
  <c r="QC84" i="4"/>
  <c r="PI84" i="4"/>
  <c r="PQ67" i="4"/>
  <c r="QK84" i="4"/>
  <c r="RE84" i="4"/>
  <c r="PQ84" i="4"/>
  <c r="PQ86" i="4" s="1"/>
  <c r="QM71" i="4"/>
  <c r="RH64" i="4"/>
  <c r="RH62" i="4"/>
  <c r="RH66" i="4"/>
  <c r="RH63" i="4"/>
  <c r="RH65" i="4"/>
  <c r="RV67" i="4"/>
  <c r="RV84" i="4"/>
  <c r="SD67" i="4"/>
  <c r="SD84" i="4"/>
  <c r="R86" i="4"/>
  <c r="R85" i="4"/>
  <c r="R88" i="4"/>
  <c r="R87" i="4"/>
  <c r="AX72" i="4"/>
  <c r="AX89" i="4"/>
  <c r="BF72" i="4"/>
  <c r="BF89" i="4"/>
  <c r="ID87" i="4"/>
  <c r="ID88" i="4"/>
  <c r="ID85" i="4"/>
  <c r="ID86" i="4"/>
  <c r="IV72" i="4"/>
  <c r="IV89" i="4"/>
  <c r="JB86" i="4"/>
  <c r="JB87" i="4"/>
  <c r="JB88" i="4"/>
  <c r="JB85" i="4"/>
  <c r="JP87" i="4"/>
  <c r="JP88" i="4"/>
  <c r="JP86" i="4"/>
  <c r="JP85" i="4"/>
  <c r="JV88" i="4"/>
  <c r="JV85" i="4"/>
  <c r="JV86" i="4"/>
  <c r="JV87" i="4"/>
  <c r="KJ86" i="4"/>
  <c r="KJ88" i="4"/>
  <c r="KJ85" i="4"/>
  <c r="KJ87" i="4"/>
  <c r="KP86" i="4"/>
  <c r="KP85" i="4"/>
  <c r="KP87" i="4"/>
  <c r="KP88" i="4"/>
  <c r="LD72" i="4"/>
  <c r="LD89" i="4"/>
  <c r="LJ85" i="4"/>
  <c r="LJ86" i="4"/>
  <c r="LJ88" i="4"/>
  <c r="LJ87" i="4"/>
  <c r="LZ88" i="4"/>
  <c r="MJ72" i="4"/>
  <c r="MJ89" i="4"/>
  <c r="MR86" i="4"/>
  <c r="MR88" i="4"/>
  <c r="MR85" i="4"/>
  <c r="MR87" i="4"/>
  <c r="NL85" i="4"/>
  <c r="NL86" i="4"/>
  <c r="NL87" i="4"/>
  <c r="NL88" i="4"/>
  <c r="NX72" i="4"/>
  <c r="NX89" i="4"/>
  <c r="OF72" i="4"/>
  <c r="OF89" i="4"/>
  <c r="OL88" i="4"/>
  <c r="OL85" i="4"/>
  <c r="OL86" i="4"/>
  <c r="OL87" i="4"/>
  <c r="OZ86" i="4"/>
  <c r="OZ85" i="4"/>
  <c r="OZ87" i="4"/>
  <c r="OZ88" i="4"/>
  <c r="PF85" i="4"/>
  <c r="PF88" i="4"/>
  <c r="PF86" i="4"/>
  <c r="PF87" i="4"/>
  <c r="PV86" i="4"/>
  <c r="PV85" i="4"/>
  <c r="PV88" i="4"/>
  <c r="QF86" i="4"/>
  <c r="QF85" i="4"/>
  <c r="QF87" i="4"/>
  <c r="QF88" i="4"/>
  <c r="QN86" i="4"/>
  <c r="QN87" i="4"/>
  <c r="QN85" i="4"/>
  <c r="QN88" i="4"/>
  <c r="QZ72" i="4"/>
  <c r="QZ89" i="4"/>
  <c r="RH72" i="4"/>
  <c r="RH89" i="4"/>
  <c r="RV72" i="4"/>
  <c r="RV89" i="4"/>
  <c r="SD72" i="4"/>
  <c r="SD89" i="4"/>
  <c r="RT58" i="4"/>
  <c r="RT57" i="4"/>
  <c r="RT60" i="4"/>
  <c r="RT59" i="4"/>
  <c r="SB58" i="4"/>
  <c r="SB59" i="4"/>
  <c r="SB57" i="4"/>
  <c r="SB60" i="4"/>
  <c r="RT71" i="4"/>
  <c r="RT64" i="4"/>
  <c r="RT66" i="4"/>
  <c r="RT63" i="4"/>
  <c r="RT65" i="4"/>
  <c r="RT62" i="4"/>
  <c r="RT68" i="4"/>
  <c r="RT70" i="4"/>
  <c r="RT69" i="4"/>
  <c r="DJ67" i="4"/>
  <c r="DJ84" i="4"/>
  <c r="FR80" i="4"/>
  <c r="FR83" i="4"/>
  <c r="FR81" i="4"/>
  <c r="FR79" i="4"/>
  <c r="FR82" i="4"/>
  <c r="GD67" i="4"/>
  <c r="GD84" i="4"/>
  <c r="GL67" i="4"/>
  <c r="GL84" i="4"/>
  <c r="HZ67" i="4"/>
  <c r="HZ84" i="4"/>
  <c r="HZ86" i="4" s="1"/>
  <c r="IR67" i="4"/>
  <c r="IR84" i="4"/>
  <c r="KF67" i="4"/>
  <c r="KF84" i="4"/>
  <c r="KR67" i="4"/>
  <c r="KR84" i="4"/>
  <c r="LN67" i="4"/>
  <c r="LN84" i="4"/>
  <c r="LV67" i="4"/>
  <c r="LV84" i="4"/>
  <c r="LV85" i="4" s="1"/>
  <c r="NH67" i="4"/>
  <c r="NH84" i="4"/>
  <c r="NT67" i="4"/>
  <c r="NT84" i="4"/>
  <c r="OB67" i="4"/>
  <c r="OB84" i="4"/>
  <c r="QD84" i="4"/>
  <c r="QX84" i="4"/>
  <c r="PJ84" i="4"/>
  <c r="QL84" i="4"/>
  <c r="RF84" i="4"/>
  <c r="PR84" i="4"/>
  <c r="PR87" i="4" s="1"/>
  <c r="QE71" i="4"/>
  <c r="QE66" i="4"/>
  <c r="RQ80" i="4"/>
  <c r="RQ79" i="4"/>
  <c r="RQ83" i="4"/>
  <c r="RQ82" i="4"/>
  <c r="RY79" i="4"/>
  <c r="RY80" i="4"/>
  <c r="RY83" i="4"/>
  <c r="RY81" i="4"/>
  <c r="RY82" i="4"/>
  <c r="E72" i="4"/>
  <c r="E89" i="4"/>
  <c r="M72" i="4"/>
  <c r="M89" i="4"/>
  <c r="AS72" i="4"/>
  <c r="AS89" i="4"/>
  <c r="BA72" i="4"/>
  <c r="BA89" i="4"/>
  <c r="DA72" i="4"/>
  <c r="DA89" i="4"/>
  <c r="DI72" i="4"/>
  <c r="DI89" i="4"/>
  <c r="FI72" i="4"/>
  <c r="FI89" i="4"/>
  <c r="GC72" i="4"/>
  <c r="GC89" i="4"/>
  <c r="GK72" i="4"/>
  <c r="GK89" i="4"/>
  <c r="HY87" i="4"/>
  <c r="HY88" i="4"/>
  <c r="HY86" i="4"/>
  <c r="HY85" i="4"/>
  <c r="II72" i="4"/>
  <c r="II89" i="4"/>
  <c r="IQ72" i="4"/>
  <c r="IQ89" i="4"/>
  <c r="IY87" i="4"/>
  <c r="IY85" i="4"/>
  <c r="IY86" i="4"/>
  <c r="IY88" i="4"/>
  <c r="JS88" i="4"/>
  <c r="JS87" i="4"/>
  <c r="JS85" i="4"/>
  <c r="JS86" i="4"/>
  <c r="JW72" i="4"/>
  <c r="JW89" i="4"/>
  <c r="KE72" i="4"/>
  <c r="KE89" i="4"/>
  <c r="KM88" i="4"/>
  <c r="KM86" i="4"/>
  <c r="KM85" i="4"/>
  <c r="KM87" i="4"/>
  <c r="KQ72" i="4"/>
  <c r="KQ89" i="4"/>
  <c r="KY72" i="4"/>
  <c r="KY89" i="4"/>
  <c r="LG85" i="4"/>
  <c r="LG87" i="4"/>
  <c r="LG86" i="4"/>
  <c r="LG88" i="4"/>
  <c r="LU87" i="4"/>
  <c r="LU88" i="4"/>
  <c r="LU86" i="4"/>
  <c r="LU85" i="4"/>
  <c r="MY72" i="4"/>
  <c r="MY89" i="4"/>
  <c r="NG72" i="4"/>
  <c r="NG89" i="4"/>
  <c r="NS72" i="4"/>
  <c r="NS89" i="4"/>
  <c r="OA72" i="4"/>
  <c r="OA89" i="4"/>
  <c r="OI86" i="4"/>
  <c r="OI88" i="4"/>
  <c r="OI85" i="4"/>
  <c r="OI87" i="4"/>
  <c r="OM72" i="4"/>
  <c r="OM89" i="4"/>
  <c r="OU72" i="4"/>
  <c r="OU89" i="4"/>
  <c r="PC85" i="4"/>
  <c r="PC88" i="4"/>
  <c r="PC86" i="4"/>
  <c r="PC87" i="4"/>
  <c r="PI72" i="4"/>
  <c r="PI89" i="4"/>
  <c r="PQ88" i="4"/>
  <c r="PQ85" i="4"/>
  <c r="PQ87" i="4"/>
  <c r="QA72" i="4"/>
  <c r="QA89" i="4"/>
  <c r="QI72" i="4"/>
  <c r="QI89" i="4"/>
  <c r="QU72" i="4"/>
  <c r="QU89" i="4"/>
  <c r="RC72" i="4"/>
  <c r="RC89" i="4"/>
  <c r="RQ72" i="4"/>
  <c r="RQ89" i="4"/>
  <c r="RY72" i="4"/>
  <c r="RY89" i="4"/>
  <c r="RO59" i="4"/>
  <c r="RO57" i="4"/>
  <c r="RO60" i="4"/>
  <c r="RO58" i="4"/>
  <c r="RW57" i="4"/>
  <c r="RW58" i="4"/>
  <c r="RW59" i="4"/>
  <c r="RW60" i="4"/>
  <c r="RO63" i="4"/>
  <c r="RO64" i="4"/>
  <c r="RO62" i="4"/>
  <c r="RO66" i="4"/>
  <c r="RO65" i="4"/>
  <c r="RO69" i="4"/>
  <c r="RO71" i="4"/>
  <c r="RO68" i="4"/>
  <c r="RO70" i="4"/>
  <c r="IV14" i="4"/>
  <c r="KJ18" i="4"/>
  <c r="JP18" i="4"/>
  <c r="JP15" i="4"/>
  <c r="IV17" i="4"/>
  <c r="LD18" i="4"/>
  <c r="KJ15" i="4"/>
  <c r="LD13" i="4"/>
  <c r="IU12" i="4"/>
  <c r="KI11" i="4"/>
  <c r="LC13" i="4"/>
  <c r="LC18" i="4"/>
  <c r="JO18" i="4"/>
  <c r="LD19" i="4"/>
  <c r="KJ17" i="4"/>
  <c r="JP17" i="4"/>
  <c r="IV18" i="4"/>
  <c r="JP14" i="4"/>
  <c r="IU15" i="4"/>
  <c r="IU20" i="4"/>
  <c r="KI13" i="4"/>
  <c r="KI12" i="4"/>
  <c r="JO15" i="4"/>
  <c r="LC14" i="4"/>
  <c r="LC11" i="4"/>
  <c r="KJ14" i="4"/>
  <c r="LC19" i="4"/>
  <c r="KI19" i="4"/>
  <c r="JO20" i="4"/>
  <c r="LD14" i="4"/>
  <c r="IV11" i="4"/>
  <c r="IV12" i="4"/>
  <c r="IU19" i="4"/>
  <c r="LD20" i="4"/>
  <c r="KJ20" i="4"/>
  <c r="JP20" i="4"/>
  <c r="IV19" i="4"/>
  <c r="JP11" i="4"/>
  <c r="JP12" i="4"/>
  <c r="IU13" i="4"/>
  <c r="IU18" i="4"/>
  <c r="KI15" i="4"/>
  <c r="JO12" i="4"/>
  <c r="JO14" i="4"/>
  <c r="LC15" i="4"/>
  <c r="KJ13" i="4"/>
  <c r="KJ12" i="4"/>
  <c r="LC17" i="4"/>
  <c r="KI17" i="4"/>
  <c r="JO19" i="4"/>
  <c r="LD15" i="4"/>
  <c r="LD12" i="4"/>
  <c r="IV15" i="4"/>
  <c r="IU11" i="4"/>
  <c r="JO13" i="4"/>
  <c r="KI20" i="4"/>
  <c r="LD17" i="4"/>
  <c r="KJ19" i="4"/>
  <c r="JP19" i="4"/>
  <c r="IV20" i="4"/>
  <c r="IU14" i="4"/>
  <c r="KI14" i="4"/>
  <c r="JO11" i="4"/>
  <c r="LC12" i="4"/>
  <c r="IC40" i="4"/>
  <c r="IC42" i="4"/>
  <c r="IC43" i="4"/>
  <c r="IC41" i="4"/>
  <c r="IV40" i="4"/>
  <c r="IV42" i="4"/>
  <c r="IV43" i="4"/>
  <c r="IV41" i="4"/>
  <c r="JP40" i="4"/>
  <c r="JP42" i="4"/>
  <c r="JP41" i="4"/>
  <c r="JP43" i="4"/>
  <c r="LD40" i="4"/>
  <c r="LD42" i="4"/>
  <c r="LD43" i="4"/>
  <c r="LD41" i="4"/>
  <c r="HY46" i="4"/>
  <c r="HY48" i="4"/>
  <c r="HY45" i="4"/>
  <c r="HY47" i="4"/>
  <c r="HY49" i="4"/>
  <c r="IB53" i="4"/>
  <c r="IB54" i="4"/>
  <c r="IB51" i="4"/>
  <c r="IB52" i="4"/>
  <c r="IZ52" i="4"/>
  <c r="IZ54" i="4"/>
  <c r="IZ53" i="4"/>
  <c r="IZ51" i="4"/>
  <c r="IV52" i="4"/>
  <c r="IV54" i="4"/>
  <c r="IV51" i="4"/>
  <c r="IV53" i="4"/>
  <c r="JT52" i="4"/>
  <c r="JT54" i="4"/>
  <c r="JT53" i="4"/>
  <c r="JT51" i="4"/>
  <c r="KJ52" i="4"/>
  <c r="KJ54" i="4"/>
  <c r="KJ53" i="4"/>
  <c r="KJ51" i="4"/>
  <c r="LH52" i="4"/>
  <c r="LH54" i="4"/>
  <c r="LH51" i="4"/>
  <c r="LH53" i="4"/>
  <c r="LD52" i="4"/>
  <c r="LD54" i="4"/>
  <c r="LD53" i="4"/>
  <c r="LD51" i="4"/>
  <c r="LV52" i="4"/>
  <c r="LV54" i="4"/>
  <c r="LV53" i="4"/>
  <c r="LV51" i="4"/>
  <c r="JO40" i="4"/>
  <c r="JO41" i="4"/>
  <c r="JO42" i="4"/>
  <c r="JO43" i="4"/>
  <c r="KI40" i="4"/>
  <c r="KI42" i="4"/>
  <c r="KI43" i="4"/>
  <c r="KI41" i="4"/>
  <c r="LW41" i="4"/>
  <c r="LW43" i="4"/>
  <c r="LW40" i="4"/>
  <c r="LW42" i="4"/>
  <c r="IB46" i="4"/>
  <c r="IB47" i="4"/>
  <c r="IB48" i="4"/>
  <c r="IB49" i="4"/>
  <c r="IB45" i="4"/>
  <c r="IA51" i="4"/>
  <c r="IA53" i="4"/>
  <c r="IA52" i="4"/>
  <c r="IA54" i="4"/>
  <c r="IY51" i="4"/>
  <c r="IY53" i="4"/>
  <c r="IY54" i="4"/>
  <c r="IY52" i="4"/>
  <c r="JS53" i="4"/>
  <c r="JS54" i="4"/>
  <c r="JS51" i="4"/>
  <c r="JS52" i="4"/>
  <c r="KI52" i="4"/>
  <c r="KI54" i="4"/>
  <c r="KI53" i="4"/>
  <c r="KI51" i="4"/>
  <c r="LC51" i="4"/>
  <c r="LC52" i="4"/>
  <c r="LC53" i="4"/>
  <c r="LC54" i="4"/>
  <c r="LU52" i="4"/>
  <c r="LU54" i="4"/>
  <c r="LU53" i="4"/>
  <c r="LU51" i="4"/>
  <c r="IA41" i="4"/>
  <c r="IA43" i="4"/>
  <c r="IA40" i="4"/>
  <c r="IA42" i="4"/>
  <c r="LZ40" i="4"/>
  <c r="LZ42" i="4"/>
  <c r="LZ41" i="4"/>
  <c r="LZ43" i="4"/>
  <c r="LV40" i="4"/>
  <c r="LV42" i="4"/>
  <c r="LV43" i="4"/>
  <c r="LV41" i="4"/>
  <c r="IA45" i="4"/>
  <c r="IA47" i="4"/>
  <c r="IA49" i="4"/>
  <c r="IA48" i="4"/>
  <c r="IA46" i="4"/>
  <c r="LZ46" i="4"/>
  <c r="LZ48" i="4"/>
  <c r="LZ47" i="4"/>
  <c r="LZ49" i="4"/>
  <c r="LZ45" i="4"/>
  <c r="IH54" i="4"/>
  <c r="IH52" i="4"/>
  <c r="IH53" i="4"/>
  <c r="IH51" i="4"/>
  <c r="ID54" i="4"/>
  <c r="ID52" i="4"/>
  <c r="ID53" i="4"/>
  <c r="ID51" i="4"/>
  <c r="HZ51" i="4"/>
  <c r="HZ54" i="4"/>
  <c r="HZ52" i="4"/>
  <c r="HZ53" i="4"/>
  <c r="JB51" i="4"/>
  <c r="JB53" i="4"/>
  <c r="JB52" i="4"/>
  <c r="JB54" i="4"/>
  <c r="JV51" i="4"/>
  <c r="JV53" i="4"/>
  <c r="JV54" i="4"/>
  <c r="JV52" i="4"/>
  <c r="KP51" i="4"/>
  <c r="KP53" i="4"/>
  <c r="KP54" i="4"/>
  <c r="KP52" i="4"/>
  <c r="LJ51" i="4"/>
  <c r="LJ53" i="4"/>
  <c r="LJ54" i="4"/>
  <c r="LJ52" i="4"/>
  <c r="HY40" i="4"/>
  <c r="HY42" i="4"/>
  <c r="HY41" i="4"/>
  <c r="HY43" i="4"/>
  <c r="KJ40" i="4"/>
  <c r="KJ42" i="4"/>
  <c r="KJ43" i="4"/>
  <c r="KJ41" i="4"/>
  <c r="LX41" i="4"/>
  <c r="LX43" i="4"/>
  <c r="LX40" i="4"/>
  <c r="LX42" i="4"/>
  <c r="IC46" i="4"/>
  <c r="IC48" i="4"/>
  <c r="IC45" i="4"/>
  <c r="IC47" i="4"/>
  <c r="IC49" i="4"/>
  <c r="IV46" i="4"/>
  <c r="IV48" i="4"/>
  <c r="IV45" i="4"/>
  <c r="IV49" i="4"/>
  <c r="IV47" i="4"/>
  <c r="IF51" i="4"/>
  <c r="IF52" i="4"/>
  <c r="IF54" i="4"/>
  <c r="IF53" i="4"/>
  <c r="JP52" i="4"/>
  <c r="JP54" i="4"/>
  <c r="JP53" i="4"/>
  <c r="JP51" i="4"/>
  <c r="KN52" i="4"/>
  <c r="KN54" i="4"/>
  <c r="KN51" i="4"/>
  <c r="KN53" i="4"/>
  <c r="IB40" i="4"/>
  <c r="IB42" i="4"/>
  <c r="IB41" i="4"/>
  <c r="IB43" i="4"/>
  <c r="IU41" i="4"/>
  <c r="IU43" i="4"/>
  <c r="IU42" i="4"/>
  <c r="IU40" i="4"/>
  <c r="LC40" i="4"/>
  <c r="LC42" i="4"/>
  <c r="LC43" i="4"/>
  <c r="LC41" i="4"/>
  <c r="IU45" i="4"/>
  <c r="IU47" i="4"/>
  <c r="IU49" i="4"/>
  <c r="IU48" i="4"/>
  <c r="IU46" i="4"/>
  <c r="IE51" i="4"/>
  <c r="IE53" i="4"/>
  <c r="IE52" i="4"/>
  <c r="IE54" i="4"/>
  <c r="IU51" i="4"/>
  <c r="IU53" i="4"/>
  <c r="IU52" i="4"/>
  <c r="IU54" i="4"/>
  <c r="JO53" i="4"/>
  <c r="JO54" i="4"/>
  <c r="JO51" i="4"/>
  <c r="JO52" i="4"/>
  <c r="KM52" i="4"/>
  <c r="KM54" i="4"/>
  <c r="KM51" i="4"/>
  <c r="KM53" i="4"/>
  <c r="LG53" i="4"/>
  <c r="LG51" i="4"/>
  <c r="LG52" i="4"/>
  <c r="LG54" i="4"/>
  <c r="ID41" i="4"/>
  <c r="ID42" i="4"/>
  <c r="ID43" i="4"/>
  <c r="ID40" i="4"/>
  <c r="HZ40" i="4"/>
  <c r="HZ41" i="4"/>
  <c r="HZ42" i="4"/>
  <c r="HZ43" i="4"/>
  <c r="LY40" i="4"/>
  <c r="LY42" i="4"/>
  <c r="LY41" i="4"/>
  <c r="LY43" i="4"/>
  <c r="LU40" i="4"/>
  <c r="LU42" i="4"/>
  <c r="LU43" i="4"/>
  <c r="LU41" i="4"/>
  <c r="ID45" i="4"/>
  <c r="ID46" i="4"/>
  <c r="ID48" i="4"/>
  <c r="ID47" i="4"/>
  <c r="ID49" i="4"/>
  <c r="HZ49" i="4"/>
  <c r="HZ45" i="4"/>
  <c r="HZ48" i="4"/>
  <c r="HZ47" i="4"/>
  <c r="HZ46" i="4"/>
  <c r="LY46" i="4"/>
  <c r="LY48" i="4"/>
  <c r="LY47" i="4"/>
  <c r="LY49" i="4"/>
  <c r="LY45" i="4"/>
  <c r="IG52" i="4"/>
  <c r="IG54" i="4"/>
  <c r="IG53" i="4"/>
  <c r="IG51" i="4"/>
  <c r="IC52" i="4"/>
  <c r="IC54" i="4"/>
  <c r="IC53" i="4"/>
  <c r="IC51" i="4"/>
  <c r="HY52" i="4"/>
  <c r="HY54" i="4"/>
  <c r="HY53" i="4"/>
  <c r="HY51" i="4"/>
  <c r="JA52" i="4"/>
  <c r="JA54" i="4"/>
  <c r="JA53" i="4"/>
  <c r="JA51" i="4"/>
  <c r="JU54" i="4"/>
  <c r="JU52" i="4"/>
  <c r="JU53" i="4"/>
  <c r="JU51" i="4"/>
  <c r="KO51" i="4"/>
  <c r="KO53" i="4"/>
  <c r="KO54" i="4"/>
  <c r="KO52" i="4"/>
  <c r="LI52" i="4"/>
  <c r="LI53" i="4"/>
  <c r="LI51" i="4"/>
  <c r="LI54" i="4"/>
  <c r="II67" i="4"/>
  <c r="KW50" i="4"/>
  <c r="LA44" i="4"/>
  <c r="HO40" i="4"/>
  <c r="JY22" i="4"/>
  <c r="JM39" i="4"/>
  <c r="IS50" i="4"/>
  <c r="IO38" i="4"/>
  <c r="LF27" i="4"/>
  <c r="JQ50" i="4"/>
  <c r="IW33" i="4"/>
  <c r="KZ67" i="4"/>
  <c r="LF55" i="4"/>
  <c r="JY27" i="4"/>
  <c r="KX27" i="4"/>
  <c r="KC33" i="4"/>
  <c r="KL21" i="4"/>
  <c r="LF21" i="4"/>
  <c r="IO44" i="4"/>
  <c r="JN44" i="4"/>
  <c r="KK39" i="4"/>
  <c r="JQ55" i="4"/>
  <c r="JQ52" i="4" s="1"/>
  <c r="KK55" i="4"/>
  <c r="LF22" i="4"/>
  <c r="IO33" i="4"/>
  <c r="JZ16" i="4"/>
  <c r="RY61" i="4"/>
  <c r="MI67" i="4"/>
  <c r="LF39" i="4"/>
  <c r="KS39" i="4"/>
  <c r="LE44" i="4"/>
  <c r="IK22" i="4"/>
  <c r="IS22" i="4"/>
  <c r="KS38" i="4"/>
  <c r="R72" i="4"/>
  <c r="GL72" i="4"/>
  <c r="JE16" i="4"/>
  <c r="LE16" i="4"/>
  <c r="KE67" i="4"/>
  <c r="GH72" i="4"/>
  <c r="IN67" i="4"/>
  <c r="LA55" i="4"/>
  <c r="KG55" i="4"/>
  <c r="JQ39" i="4"/>
  <c r="LF44" i="4"/>
  <c r="JD67" i="4"/>
  <c r="KC44" i="4"/>
  <c r="KK50" i="4"/>
  <c r="JE55" i="4"/>
  <c r="KS55" i="4"/>
  <c r="IK55" i="4"/>
  <c r="JF44" i="4"/>
  <c r="IW39" i="4"/>
  <c r="JY39" i="4"/>
  <c r="KW39" i="4"/>
  <c r="JE44" i="4"/>
  <c r="IK50" i="4"/>
  <c r="KC38" i="4"/>
  <c r="LE22" i="4"/>
  <c r="JQ22" i="4"/>
  <c r="LE27" i="4"/>
  <c r="JQ27" i="4"/>
  <c r="KK27" i="4"/>
  <c r="JI33" i="4"/>
  <c r="JI16" i="4"/>
  <c r="KS50" i="4"/>
  <c r="JM50" i="4"/>
  <c r="JF55" i="4"/>
  <c r="JY38" i="4"/>
  <c r="DM56" i="4"/>
  <c r="JF50" i="4"/>
  <c r="IW22" i="4"/>
  <c r="IK27" i="4"/>
  <c r="KS33" i="4"/>
  <c r="M56" i="4"/>
  <c r="E56" i="4"/>
  <c r="KS22" i="4"/>
  <c r="KW33" i="4"/>
  <c r="DB61" i="4"/>
  <c r="HF61" i="4"/>
  <c r="ME72" i="4"/>
  <c r="JE21" i="4"/>
  <c r="GL56" i="4"/>
  <c r="R61" i="4"/>
  <c r="LM56" i="4"/>
  <c r="QX67" i="4"/>
  <c r="OZ67" i="4"/>
  <c r="PM72" i="4"/>
  <c r="KK21" i="4"/>
  <c r="QZ61" i="4"/>
  <c r="HJ72" i="4"/>
  <c r="RR72" i="4"/>
  <c r="LA39" i="4"/>
  <c r="LA40" i="4" s="1"/>
  <c r="JM33" i="4"/>
  <c r="IS33" i="4"/>
  <c r="IK39" i="4"/>
  <c r="IS39" i="4"/>
  <c r="JI50" i="4"/>
  <c r="LA50" i="4"/>
  <c r="JM22" i="4"/>
  <c r="LA22" i="4"/>
  <c r="KG22" i="4"/>
  <c r="KS27" i="4"/>
  <c r="KG33" i="4"/>
  <c r="NH56" i="4"/>
  <c r="ON56" i="4"/>
  <c r="JE39" i="4"/>
  <c r="JI39" i="4"/>
  <c r="KC39" i="4"/>
  <c r="KG39" i="4"/>
  <c r="KW44" i="4"/>
  <c r="IK44" i="4"/>
  <c r="IS44" i="4"/>
  <c r="JI44" i="4"/>
  <c r="JQ44" i="4"/>
  <c r="JY44" i="4"/>
  <c r="LE50" i="4"/>
  <c r="IO50" i="4"/>
  <c r="IW50" i="4"/>
  <c r="KC50" i="4"/>
  <c r="LE55" i="4"/>
  <c r="LE51" i="4" s="1"/>
  <c r="IW55" i="4"/>
  <c r="IW53" i="4" s="1"/>
  <c r="JF27" i="4"/>
  <c r="PR56" i="4"/>
  <c r="MP73" i="4"/>
  <c r="KX78" i="4"/>
  <c r="HV61" i="4"/>
  <c r="HR67" i="4"/>
  <c r="AT72" i="4"/>
  <c r="IW44" i="4"/>
  <c r="IW41" i="4" s="1"/>
  <c r="KW55" i="4"/>
  <c r="JI55" i="4"/>
  <c r="KW22" i="4"/>
  <c r="IO22" i="4"/>
  <c r="KC22" i="4"/>
  <c r="KW27" i="4"/>
  <c r="KC27" i="4"/>
  <c r="IO27" i="4"/>
  <c r="JM38" i="4"/>
  <c r="LA38" i="4"/>
  <c r="KS16" i="4"/>
  <c r="KK44" i="4"/>
  <c r="KG50" i="4"/>
  <c r="KG51" i="4" s="1"/>
  <c r="JM55" i="4"/>
  <c r="JM54" i="4" s="1"/>
  <c r="JM27" i="4"/>
  <c r="KG27" i="4"/>
  <c r="IS27" i="4"/>
  <c r="JI27" i="4"/>
  <c r="LE33" i="4"/>
  <c r="JQ33" i="4"/>
  <c r="KK33" i="4"/>
  <c r="LE38" i="4"/>
  <c r="IW38" i="4"/>
  <c r="JF38" i="4"/>
  <c r="LE39" i="4"/>
  <c r="IO39" i="4"/>
  <c r="KX44" i="4"/>
  <c r="JM44" i="4"/>
  <c r="KG44" i="4"/>
  <c r="KG40" i="4" s="1"/>
  <c r="KS44" i="4"/>
  <c r="JE50" i="4"/>
  <c r="JY50" i="4"/>
  <c r="IO55" i="4"/>
  <c r="IS55" i="4"/>
  <c r="IS51" i="4" s="1"/>
  <c r="JY55" i="4"/>
  <c r="KC55" i="4"/>
  <c r="JI22" i="4"/>
  <c r="LA27" i="4"/>
  <c r="JF33" i="4"/>
  <c r="LA33" i="4"/>
  <c r="IS38" i="4"/>
  <c r="JQ38" i="4"/>
  <c r="KG38" i="4"/>
  <c r="KK38" i="4"/>
  <c r="LF16" i="4"/>
  <c r="KX21" i="4"/>
  <c r="KD21" i="4"/>
  <c r="IP21" i="4"/>
  <c r="LU56" i="4"/>
  <c r="NL56" i="4"/>
  <c r="PN56" i="4"/>
  <c r="QH73" i="4"/>
  <c r="BB61" i="4"/>
  <c r="HI61" i="4"/>
  <c r="RR61" i="4"/>
  <c r="KK22" i="4"/>
  <c r="IW27" i="4"/>
  <c r="JE33" i="4"/>
  <c r="JY33" i="4"/>
  <c r="JE38" i="4"/>
  <c r="IR56" i="4"/>
  <c r="KQ56" i="4"/>
  <c r="NT56" i="4"/>
  <c r="LQ61" i="4"/>
  <c r="NS67" i="4"/>
  <c r="FJ72" i="4"/>
  <c r="JE22" i="4"/>
  <c r="JE27" i="4"/>
  <c r="IK33" i="4"/>
  <c r="KW38" i="4"/>
  <c r="JI38" i="4"/>
  <c r="IK38" i="4"/>
  <c r="FJ56" i="4"/>
  <c r="FU56" i="4"/>
  <c r="KU61" i="4"/>
  <c r="OR61" i="4"/>
  <c r="QI61" i="4"/>
  <c r="QI62" i="4" s="1"/>
  <c r="MR67" i="4"/>
  <c r="QB67" i="4"/>
  <c r="IP16" i="4"/>
  <c r="IW21" i="4"/>
  <c r="DF56" i="4"/>
  <c r="GH61" i="4"/>
  <c r="KJ61" i="4"/>
  <c r="QG67" i="4"/>
  <c r="FM67" i="4"/>
  <c r="JX67" i="4"/>
  <c r="J72" i="4"/>
  <c r="IO21" i="4"/>
  <c r="KW21" i="4"/>
  <c r="JI21" i="4"/>
  <c r="JH56" i="4"/>
  <c r="KB56" i="4"/>
  <c r="QV56" i="4"/>
  <c r="RE73" i="4"/>
  <c r="HZ61" i="4"/>
  <c r="JL61" i="4"/>
  <c r="MF61" i="4"/>
  <c r="IJ67" i="4"/>
  <c r="F72" i="4"/>
  <c r="ND72" i="4"/>
  <c r="IO16" i="4"/>
  <c r="IW16" i="4"/>
  <c r="KC16" i="4"/>
  <c r="QP73" i="4"/>
  <c r="ID61" i="4"/>
  <c r="PR61" i="4"/>
  <c r="RF67" i="4"/>
  <c r="FU67" i="4"/>
  <c r="OR67" i="4"/>
  <c r="PU72" i="4"/>
  <c r="JP67" i="4"/>
  <c r="RD67" i="4"/>
  <c r="SC67" i="4"/>
  <c r="FQ72" i="4"/>
  <c r="GD72" i="4"/>
  <c r="GP72" i="4"/>
  <c r="HB72" i="4"/>
  <c r="PQ72" i="4"/>
  <c r="PI61" i="4"/>
  <c r="QW67" i="4"/>
  <c r="QC67" i="4"/>
  <c r="JH72" i="4"/>
  <c r="KV72" i="4"/>
  <c r="LM72" i="4"/>
  <c r="KQ67" i="4"/>
  <c r="GP67" i="4"/>
  <c r="RZ72" i="4"/>
  <c r="F67" i="4"/>
  <c r="RQ67" i="4"/>
  <c r="FN72" i="4"/>
  <c r="IP39" i="4"/>
  <c r="JJ39" i="4"/>
  <c r="KH39" i="4"/>
  <c r="LB39" i="4"/>
  <c r="IL39" i="4"/>
  <c r="KH33" i="4"/>
  <c r="LB33" i="4"/>
  <c r="IT33" i="4"/>
  <c r="IX38" i="4"/>
  <c r="KL38" i="4"/>
  <c r="JR38" i="4"/>
  <c r="IX50" i="4"/>
  <c r="JR50" i="4"/>
  <c r="KL50" i="4"/>
  <c r="KH27" i="4"/>
  <c r="LB27" i="4"/>
  <c r="IT27" i="4"/>
  <c r="IX33" i="4"/>
  <c r="KL33" i="4"/>
  <c r="JR33" i="4"/>
  <c r="LF38" i="4"/>
  <c r="LB21" i="4"/>
  <c r="JN21" i="4"/>
  <c r="KH21" i="4"/>
  <c r="IR61" i="4"/>
  <c r="KD39" i="4"/>
  <c r="KX39" i="4"/>
  <c r="IX44" i="4"/>
  <c r="JR44" i="4"/>
  <c r="KL44" i="4"/>
  <c r="JZ50" i="4"/>
  <c r="KT50" i="4"/>
  <c r="IL50" i="4"/>
  <c r="LF50" i="4"/>
  <c r="LF49" i="4" s="1"/>
  <c r="IP55" i="4"/>
  <c r="KD55" i="4"/>
  <c r="JJ55" i="4"/>
  <c r="KX55" i="4"/>
  <c r="KH22" i="4"/>
  <c r="LB22" i="4"/>
  <c r="IT22" i="4"/>
  <c r="JN22" i="4"/>
  <c r="IX27" i="4"/>
  <c r="JR27" i="4"/>
  <c r="KL27" i="4"/>
  <c r="JZ33" i="4"/>
  <c r="KT33" i="4"/>
  <c r="IL33" i="4"/>
  <c r="LF33" i="4"/>
  <c r="IP38" i="4"/>
  <c r="JJ38" i="4"/>
  <c r="KD38" i="4"/>
  <c r="KX38" i="4"/>
  <c r="KG16" i="4"/>
  <c r="JM16" i="4"/>
  <c r="LA16" i="4"/>
  <c r="IS16" i="4"/>
  <c r="PU56" i="4"/>
  <c r="JG67" i="4"/>
  <c r="JZ39" i="4"/>
  <c r="KT39" i="4"/>
  <c r="IX39" i="4"/>
  <c r="JR39" i="4"/>
  <c r="IP44" i="4"/>
  <c r="KD44" i="4"/>
  <c r="JJ44" i="4"/>
  <c r="KH50" i="4"/>
  <c r="LB50" i="4"/>
  <c r="IT50" i="4"/>
  <c r="JN50" i="4"/>
  <c r="IX55" i="4"/>
  <c r="IX51" i="4" s="1"/>
  <c r="JR55" i="4"/>
  <c r="KL55" i="4"/>
  <c r="JZ22" i="4"/>
  <c r="IL22" i="4"/>
  <c r="KT22" i="4"/>
  <c r="IP27" i="4"/>
  <c r="JJ27" i="4"/>
  <c r="KD27" i="4"/>
  <c r="JN33" i="4"/>
  <c r="JN16" i="4"/>
  <c r="IT16" i="4"/>
  <c r="NC56" i="4"/>
  <c r="NW72" i="4"/>
  <c r="IT39" i="4"/>
  <c r="JF39" i="4"/>
  <c r="JN39" i="4"/>
  <c r="KH44" i="4"/>
  <c r="KH40" i="4" s="1"/>
  <c r="LB44" i="4"/>
  <c r="LB42" i="4" s="1"/>
  <c r="IT44" i="4"/>
  <c r="IT40" i="4" s="1"/>
  <c r="JZ55" i="4"/>
  <c r="IL55" i="4"/>
  <c r="KT55" i="4"/>
  <c r="IP22" i="4"/>
  <c r="KD22" i="4"/>
  <c r="JJ22" i="4"/>
  <c r="KX22" i="4"/>
  <c r="JN27" i="4"/>
  <c r="JZ38" i="4"/>
  <c r="IL38" i="4"/>
  <c r="KT38" i="4"/>
  <c r="KL39" i="4"/>
  <c r="JZ44" i="4"/>
  <c r="IL44" i="4"/>
  <c r="KT44" i="4"/>
  <c r="IP50" i="4"/>
  <c r="JJ50" i="4"/>
  <c r="KD50" i="4"/>
  <c r="KX50" i="4"/>
  <c r="KH55" i="4"/>
  <c r="KH51" i="4" s="1"/>
  <c r="IT55" i="4"/>
  <c r="IT51" i="4" s="1"/>
  <c r="LB55" i="4"/>
  <c r="LB51" i="4" s="1"/>
  <c r="JN55" i="4"/>
  <c r="IX22" i="4"/>
  <c r="JR22" i="4"/>
  <c r="KL22" i="4"/>
  <c r="JF22" i="4"/>
  <c r="JZ27" i="4"/>
  <c r="KT27" i="4"/>
  <c r="IL27" i="4"/>
  <c r="IP33" i="4"/>
  <c r="JJ33" i="4"/>
  <c r="KD33" i="4"/>
  <c r="KX33" i="4"/>
  <c r="KH38" i="4"/>
  <c r="LB38" i="4"/>
  <c r="IT38" i="4"/>
  <c r="JN38" i="4"/>
  <c r="IT21" i="4"/>
  <c r="FN56" i="4"/>
  <c r="IC56" i="4"/>
  <c r="QF61" i="4"/>
  <c r="LZ72" i="4"/>
  <c r="NN89" i="4"/>
  <c r="PB89" i="4"/>
  <c r="OH89" i="4"/>
  <c r="MT89" i="4"/>
  <c r="IX89" i="4"/>
  <c r="JR89" i="4"/>
  <c r="MM72" i="4"/>
  <c r="JX56" i="4"/>
  <c r="ML73" i="4"/>
  <c r="LR56" i="4"/>
  <c r="NZ73" i="4"/>
  <c r="OT73" i="4"/>
  <c r="NF73" i="4"/>
  <c r="KX73" i="4"/>
  <c r="IU61" i="4"/>
  <c r="QZ67" i="4"/>
  <c r="HV72" i="4"/>
  <c r="KD89" i="4"/>
  <c r="KX89" i="4"/>
  <c r="JJ89" i="4"/>
  <c r="IP89" i="4"/>
  <c r="RD72" i="4"/>
  <c r="JJ16" i="4"/>
  <c r="KX16" i="4"/>
  <c r="KD16" i="4"/>
  <c r="JY21" i="4"/>
  <c r="KS21" i="4"/>
  <c r="GG56" i="4"/>
  <c r="GX56" i="4"/>
  <c r="NX56" i="4"/>
  <c r="OZ56" i="4"/>
  <c r="J61" i="4"/>
  <c r="BF61" i="4"/>
  <c r="DE61" i="4"/>
  <c r="GL61" i="4"/>
  <c r="LY61" i="4"/>
  <c r="LE78" i="4"/>
  <c r="JY16" i="4"/>
  <c r="IK16" i="4"/>
  <c r="JR16" i="4"/>
  <c r="KL16" i="4"/>
  <c r="IX16" i="4"/>
  <c r="KT21" i="4"/>
  <c r="IL21" i="4"/>
  <c r="JZ21" i="4"/>
  <c r="JF21" i="4"/>
  <c r="KG21" i="4"/>
  <c r="IS21" i="4"/>
  <c r="JM21" i="4"/>
  <c r="LA21" i="4"/>
  <c r="IK21" i="4"/>
  <c r="IX21" i="4"/>
  <c r="I56" i="4"/>
  <c r="DJ56" i="4"/>
  <c r="HB56" i="4"/>
  <c r="LB73" i="4"/>
  <c r="HZ56" i="4"/>
  <c r="IT73" i="4"/>
  <c r="JN73" i="4"/>
  <c r="IN56" i="4"/>
  <c r="KH73" i="4"/>
  <c r="OU56" i="4"/>
  <c r="QB56" i="4"/>
  <c r="RQ56" i="4"/>
  <c r="HB61" i="4"/>
  <c r="JH61" i="4"/>
  <c r="LN61" i="4"/>
  <c r="MH78" i="4"/>
  <c r="OP78" i="4"/>
  <c r="KT78" i="4"/>
  <c r="JZ78" i="4"/>
  <c r="NV78" i="4"/>
  <c r="IL78" i="4"/>
  <c r="Q56" i="4"/>
  <c r="AT56" i="4"/>
  <c r="DB56" i="4"/>
  <c r="KT73" i="4"/>
  <c r="HR56" i="4"/>
  <c r="JZ73" i="4"/>
  <c r="II56" i="4"/>
  <c r="JD56" i="4"/>
  <c r="MT73" i="4"/>
  <c r="LZ56" i="4"/>
  <c r="NN73" i="4"/>
  <c r="MN56" i="4"/>
  <c r="RZ56" i="4"/>
  <c r="DM61" i="4"/>
  <c r="FJ61" i="4"/>
  <c r="GD61" i="4"/>
  <c r="IJ61" i="4"/>
  <c r="NT61" i="4"/>
  <c r="OY61" i="4"/>
  <c r="PU61" i="4"/>
  <c r="QO67" i="4"/>
  <c r="SD61" i="4"/>
  <c r="JR84" i="4"/>
  <c r="QP78" i="4"/>
  <c r="DB67" i="4"/>
  <c r="ID67" i="4"/>
  <c r="IR72" i="4"/>
  <c r="KB72" i="4"/>
  <c r="BF56" i="4"/>
  <c r="GO56" i="4"/>
  <c r="HU56" i="4"/>
  <c r="KI56" i="4"/>
  <c r="KZ56" i="4"/>
  <c r="LD56" i="4"/>
  <c r="PB73" i="4"/>
  <c r="PM56" i="4"/>
  <c r="QM56" i="4"/>
  <c r="RD56" i="4"/>
  <c r="RH56" i="4"/>
  <c r="SD56" i="4"/>
  <c r="RJ73" i="4"/>
  <c r="AX61" i="4"/>
  <c r="FV61" i="4"/>
  <c r="JF78" i="4"/>
  <c r="HY61" i="4"/>
  <c r="LA78" i="4"/>
  <c r="IM61" i="4"/>
  <c r="JP61" i="4"/>
  <c r="PJ61" i="4"/>
  <c r="NB84" i="4"/>
  <c r="JZ84" i="4"/>
  <c r="OP84" i="4"/>
  <c r="JF84" i="4"/>
  <c r="NV84" i="4"/>
  <c r="MH84" i="4"/>
  <c r="KT84" i="4"/>
  <c r="IL84" i="4"/>
  <c r="QD78" i="4"/>
  <c r="OA67" i="4"/>
  <c r="JP72" i="4"/>
  <c r="NL72" i="4"/>
  <c r="QF72" i="4"/>
  <c r="KE61" i="4"/>
  <c r="AT67" i="4"/>
  <c r="GK67" i="4"/>
  <c r="OE67" i="4"/>
  <c r="AW72" i="4"/>
  <c r="BE72" i="4"/>
  <c r="NT72" i="4"/>
  <c r="OR72" i="4"/>
  <c r="I67" i="4"/>
  <c r="DM67" i="4"/>
  <c r="FR67" i="4"/>
  <c r="HF67" i="4"/>
  <c r="RG67" i="4"/>
  <c r="FV72" i="4"/>
  <c r="LC72" i="4"/>
  <c r="KT16" i="4"/>
  <c r="LB16" i="4"/>
  <c r="JF16" i="4"/>
  <c r="KK16" i="4"/>
  <c r="KW16" i="4"/>
  <c r="JQ21" i="4"/>
  <c r="AX56" i="4"/>
  <c r="HF56" i="4"/>
  <c r="JJ73" i="4"/>
  <c r="HV56" i="4"/>
  <c r="JR73" i="4"/>
  <c r="ID56" i="4"/>
  <c r="KV56" i="4"/>
  <c r="NV73" i="4"/>
  <c r="LN56" i="4"/>
  <c r="OD73" i="4"/>
  <c r="LV56" i="4"/>
  <c r="MH73" i="4"/>
  <c r="OF56" i="4"/>
  <c r="OX73" i="4"/>
  <c r="QZ56" i="4"/>
  <c r="RR56" i="4"/>
  <c r="FN61" i="4"/>
  <c r="LU61" i="4"/>
  <c r="MR61" i="4"/>
  <c r="MY61" i="4"/>
  <c r="OU61" i="4"/>
  <c r="NJ84" i="4"/>
  <c r="KH84" i="4"/>
  <c r="MP84" i="4"/>
  <c r="JN84" i="4"/>
  <c r="QL78" i="4"/>
  <c r="OX84" i="4"/>
  <c r="OD84" i="4"/>
  <c r="IT84" i="4"/>
  <c r="RF78" i="4"/>
  <c r="RV61" i="4"/>
  <c r="QH78" i="4"/>
  <c r="FJ67" i="4"/>
  <c r="GC67" i="4"/>
  <c r="HV67" i="4"/>
  <c r="IQ67" i="4"/>
  <c r="LM67" i="4"/>
  <c r="ML84" i="4"/>
  <c r="MZ67" i="4"/>
  <c r="DJ72" i="4"/>
  <c r="HE72" i="4"/>
  <c r="IJ72" i="4"/>
  <c r="JC72" i="4"/>
  <c r="JK72" i="4"/>
  <c r="KR72" i="4"/>
  <c r="LV72" i="4"/>
  <c r="OX89" i="4"/>
  <c r="MP89" i="4"/>
  <c r="OB72" i="4"/>
  <c r="QV72" i="4"/>
  <c r="QV70" i="4" s="1"/>
  <c r="QA61" i="4"/>
  <c r="IL16" i="4"/>
  <c r="JQ16" i="4"/>
  <c r="KH16" i="4"/>
  <c r="JJ21" i="4"/>
  <c r="JR21" i="4"/>
  <c r="KC21" i="4"/>
  <c r="LE21" i="4"/>
  <c r="BB56" i="4"/>
  <c r="HJ56" i="4"/>
  <c r="HQ56" i="4"/>
  <c r="HY56" i="4"/>
  <c r="IP73" i="4"/>
  <c r="JL56" i="4"/>
  <c r="KD73" i="4"/>
  <c r="LF73" i="4"/>
  <c r="NJ73" i="4"/>
  <c r="PI56" i="4"/>
  <c r="QC73" i="4"/>
  <c r="PQ56" i="4"/>
  <c r="RV56" i="4"/>
  <c r="FR61" i="4"/>
  <c r="HQ61" i="4"/>
  <c r="KR61" i="4"/>
  <c r="KZ61" i="4"/>
  <c r="LR61" i="4"/>
  <c r="NZ78" i="4"/>
  <c r="OT78" i="4"/>
  <c r="NF78" i="4"/>
  <c r="JJ78" i="4"/>
  <c r="MP78" i="4"/>
  <c r="NJ78" i="4"/>
  <c r="LV61" i="4"/>
  <c r="OD78" i="4"/>
  <c r="IT78" i="4"/>
  <c r="NK61" i="4"/>
  <c r="PM61" i="4"/>
  <c r="RA67" i="4"/>
  <c r="QM61" i="4"/>
  <c r="QV61" i="4"/>
  <c r="QV63" i="4" s="1"/>
  <c r="Q67" i="4"/>
  <c r="DE67" i="4"/>
  <c r="HB67" i="4"/>
  <c r="IV67" i="4"/>
  <c r="KJ67" i="4"/>
  <c r="KU67" i="4"/>
  <c r="LB84" i="4"/>
  <c r="LC67" i="4"/>
  <c r="MN67" i="4"/>
  <c r="QF67" i="4"/>
  <c r="QN67" i="4"/>
  <c r="RY67" i="4"/>
  <c r="DF72" i="4"/>
  <c r="KZ72" i="4"/>
  <c r="NJ89" i="4"/>
  <c r="OD89" i="4"/>
  <c r="OE72" i="4"/>
  <c r="OV72" i="4"/>
  <c r="QN72" i="4"/>
  <c r="QY72" i="4"/>
  <c r="AX67" i="4"/>
  <c r="HU61" i="4"/>
  <c r="IC61" i="4"/>
  <c r="KK78" i="4"/>
  <c r="LM61" i="4"/>
  <c r="OH78" i="4"/>
  <c r="MT78" i="4"/>
  <c r="OT84" i="4"/>
  <c r="NF84" i="4"/>
  <c r="JJ84" i="4"/>
  <c r="RB78" i="4"/>
  <c r="PN61" i="4"/>
  <c r="PV61" i="4"/>
  <c r="PB84" i="4"/>
  <c r="MT84" i="4"/>
  <c r="KL84" i="4"/>
  <c r="RJ78" i="4"/>
  <c r="BB67" i="4"/>
  <c r="IP84" i="4"/>
  <c r="KB67" i="4"/>
  <c r="KD84" i="4"/>
  <c r="KX84" i="4"/>
  <c r="LU67" i="4"/>
  <c r="MF67" i="4"/>
  <c r="OH84" i="4"/>
  <c r="ON67" i="4"/>
  <c r="OV67" i="4"/>
  <c r="PN67" i="4"/>
  <c r="PR67" i="4"/>
  <c r="DB72" i="4"/>
  <c r="HY72" i="4"/>
  <c r="IC72" i="4"/>
  <c r="IN72" i="4"/>
  <c r="KJ72" i="4"/>
  <c r="LQ72" i="4"/>
  <c r="MZ72" i="4"/>
  <c r="PJ72" i="4"/>
  <c r="PN72" i="4"/>
  <c r="QH89" i="4"/>
  <c r="RB89" i="4"/>
  <c r="QJ72" i="4"/>
  <c r="RG72" i="4"/>
  <c r="RU72" i="4"/>
  <c r="LZ61" i="4"/>
  <c r="OB61" i="4"/>
  <c r="PQ61" i="4"/>
  <c r="RE67" i="4"/>
  <c r="QW78" i="4"/>
  <c r="RD61" i="4"/>
  <c r="BF67" i="4"/>
  <c r="GX67" i="4"/>
  <c r="JL67" i="4"/>
  <c r="LF84" i="4"/>
  <c r="ND67" i="4"/>
  <c r="NL67" i="4"/>
  <c r="NN84" i="4"/>
  <c r="PJ67" i="4"/>
  <c r="QU67" i="4"/>
  <c r="N72" i="4"/>
  <c r="GW72" i="4"/>
  <c r="HQ72" i="4"/>
  <c r="JY89" i="4"/>
  <c r="IT89" i="4"/>
  <c r="JN89" i="4"/>
  <c r="HZ72" i="4"/>
  <c r="KL89" i="4"/>
  <c r="ID72" i="4"/>
  <c r="JX72" i="4"/>
  <c r="LF89" i="4"/>
  <c r="LN72" i="4"/>
  <c r="OP89" i="4"/>
  <c r="NV89" i="4"/>
  <c r="LR72" i="4"/>
  <c r="NF89" i="4"/>
  <c r="NZ89" i="4"/>
  <c r="ML89" i="4"/>
  <c r="LY72" i="4"/>
  <c r="MR72" i="4"/>
  <c r="OZ72" i="4"/>
  <c r="PR72" i="4"/>
  <c r="RF89" i="4"/>
  <c r="QP89" i="4"/>
  <c r="RJ89" i="4"/>
  <c r="QL89" i="4"/>
  <c r="HJ67" i="4"/>
  <c r="PV72" i="4"/>
  <c r="SC72" i="4"/>
  <c r="QX73" i="4"/>
  <c r="PV67" i="4"/>
  <c r="DN72" i="4"/>
  <c r="HR72" i="4"/>
  <c r="IL89" i="4"/>
  <c r="KF72" i="4"/>
  <c r="KT89" i="4"/>
  <c r="LU72" i="4"/>
  <c r="QB72" i="4"/>
  <c r="HU72" i="4"/>
  <c r="GK79" i="4" l="1"/>
  <c r="LY86" i="4"/>
  <c r="OZ83" i="4"/>
  <c r="RY74" i="4"/>
  <c r="Q81" i="4"/>
  <c r="LY76" i="4"/>
  <c r="FR75" i="4"/>
  <c r="GK81" i="4"/>
  <c r="LY87" i="4"/>
  <c r="OZ79" i="4"/>
  <c r="OZ74" i="4"/>
  <c r="Q82" i="4"/>
  <c r="LY74" i="4"/>
  <c r="FR77" i="4"/>
  <c r="NL82" i="4"/>
  <c r="NL79" i="4"/>
  <c r="IV79" i="4"/>
  <c r="OE81" i="4"/>
  <c r="RY75" i="4"/>
  <c r="JP74" i="4"/>
  <c r="FV74" i="4"/>
  <c r="R75" i="4"/>
  <c r="DN76" i="4"/>
  <c r="OY75" i="4"/>
  <c r="IU77" i="4"/>
  <c r="FR76" i="4"/>
  <c r="QJ66" i="4"/>
  <c r="JR40" i="4"/>
  <c r="KK49" i="4"/>
  <c r="IW48" i="4"/>
  <c r="IS46" i="4"/>
  <c r="JQ54" i="4"/>
  <c r="LA51" i="4"/>
  <c r="LF51" i="4"/>
  <c r="IV77" i="4"/>
  <c r="RI67" i="4"/>
  <c r="JN51" i="4"/>
  <c r="KL51" i="4"/>
  <c r="IT47" i="4"/>
  <c r="IX42" i="4"/>
  <c r="IX49" i="4"/>
  <c r="JM41" i="4"/>
  <c r="KK42" i="4"/>
  <c r="LE45" i="4"/>
  <c r="IS43" i="4"/>
  <c r="LF42" i="4"/>
  <c r="JN40" i="4"/>
  <c r="JQ51" i="4"/>
  <c r="QE64" i="4"/>
  <c r="LZ86" i="4"/>
  <c r="QJ63" i="4"/>
  <c r="QJ62" i="4"/>
  <c r="IV81" i="4"/>
  <c r="N88" i="4"/>
  <c r="AH88" i="4" s="1"/>
  <c r="LC79" i="4"/>
  <c r="QI75" i="4"/>
  <c r="QF75" i="4"/>
  <c r="PV75" i="4"/>
  <c r="MR75" i="4"/>
  <c r="JP75" i="4"/>
  <c r="LE40" i="4"/>
  <c r="JR51" i="4"/>
  <c r="KK54" i="4"/>
  <c r="RB67" i="4"/>
  <c r="QE63" i="4"/>
  <c r="LZ87" i="4"/>
  <c r="QJ65" i="4"/>
  <c r="IV80" i="4"/>
  <c r="N85" i="4"/>
  <c r="AH85" i="4" s="1"/>
  <c r="LC81" i="4"/>
  <c r="QI76" i="4"/>
  <c r="JR45" i="4"/>
  <c r="KL42" i="4"/>
  <c r="KL48" i="4"/>
  <c r="QK67" i="4"/>
  <c r="JQ42" i="4"/>
  <c r="KG52" i="4"/>
  <c r="JQ47" i="4"/>
  <c r="LA43" i="4"/>
  <c r="QE65" i="4"/>
  <c r="N87" i="4"/>
  <c r="AH87" i="4" s="1"/>
  <c r="LC83" i="4"/>
  <c r="PV77" i="4"/>
  <c r="MR74" i="4"/>
  <c r="QY74" i="4"/>
  <c r="OE76" i="4"/>
  <c r="MG67" i="4"/>
  <c r="MG84" i="4"/>
  <c r="QH85" i="4"/>
  <c r="QH88" i="4"/>
  <c r="QH86" i="4"/>
  <c r="QH87" i="4"/>
  <c r="LA72" i="4"/>
  <c r="LA89" i="4"/>
  <c r="OH81" i="4"/>
  <c r="OH82" i="4"/>
  <c r="OH80" i="4"/>
  <c r="OH79" i="4"/>
  <c r="OH83" i="4"/>
  <c r="RJ76" i="4"/>
  <c r="RJ77" i="4"/>
  <c r="RJ74" i="4"/>
  <c r="OO61" i="4"/>
  <c r="OO78" i="4"/>
  <c r="KC61" i="4"/>
  <c r="KC78" i="4"/>
  <c r="QY70" i="4"/>
  <c r="QY71" i="4"/>
  <c r="QY68" i="4"/>
  <c r="QY69" i="4"/>
  <c r="OD85" i="4"/>
  <c r="OD86" i="4"/>
  <c r="OD88" i="4"/>
  <c r="OD87" i="4"/>
  <c r="KC67" i="4"/>
  <c r="KC84" i="4"/>
  <c r="Q68" i="4"/>
  <c r="Q65" i="4"/>
  <c r="Q63" i="4"/>
  <c r="Q64" i="4"/>
  <c r="Q62" i="4"/>
  <c r="Q66" i="4"/>
  <c r="QM60" i="4"/>
  <c r="QM57" i="4"/>
  <c r="QM58" i="4"/>
  <c r="QM59" i="4"/>
  <c r="RA61" i="4"/>
  <c r="RA63" i="4" s="1"/>
  <c r="RA78" i="4"/>
  <c r="IO67" i="4"/>
  <c r="IO84" i="4"/>
  <c r="RA64" i="4"/>
  <c r="OD77" i="4"/>
  <c r="OD74" i="4"/>
  <c r="OD75" i="4"/>
  <c r="OD76" i="4"/>
  <c r="JY61" i="4"/>
  <c r="JY78" i="4"/>
  <c r="KG56" i="4"/>
  <c r="KG73" i="4"/>
  <c r="MP79" i="4"/>
  <c r="MP80" i="4"/>
  <c r="MP83" i="4"/>
  <c r="MP82" i="4"/>
  <c r="MP81" i="4"/>
  <c r="JM61" i="4"/>
  <c r="JM78" i="4"/>
  <c r="QG56" i="4"/>
  <c r="QG73" i="4"/>
  <c r="KC56" i="4"/>
  <c r="KC73" i="4"/>
  <c r="ID68" i="4"/>
  <c r="ID66" i="4"/>
  <c r="ID63" i="4"/>
  <c r="ID62" i="4"/>
  <c r="ID64" i="4"/>
  <c r="ID65" i="4"/>
  <c r="RI61" i="4"/>
  <c r="RI78" i="4"/>
  <c r="RI82" i="4" s="1"/>
  <c r="OG67" i="4"/>
  <c r="OG84" i="4"/>
  <c r="IT77" i="4"/>
  <c r="IW61" i="4"/>
  <c r="IW78" i="4"/>
  <c r="LY57" i="4"/>
  <c r="LY59" i="4"/>
  <c r="LY58" i="4"/>
  <c r="LY60" i="4"/>
  <c r="NN87" i="4"/>
  <c r="NN86" i="4"/>
  <c r="NN85" i="4"/>
  <c r="NN88" i="4"/>
  <c r="JQ56" i="4"/>
  <c r="JQ73" i="4"/>
  <c r="LB37" i="4"/>
  <c r="LB36" i="4"/>
  <c r="LB34" i="4"/>
  <c r="LB35" i="4"/>
  <c r="JN24" i="4"/>
  <c r="JN26" i="4"/>
  <c r="JN23" i="4"/>
  <c r="JN25" i="4"/>
  <c r="QO56" i="4"/>
  <c r="QO73" i="4"/>
  <c r="LF31" i="4"/>
  <c r="LF28" i="4"/>
  <c r="LF30" i="4"/>
  <c r="LF29" i="4"/>
  <c r="LF32" i="4"/>
  <c r="KL26" i="4"/>
  <c r="KL25" i="4"/>
  <c r="KL24" i="4"/>
  <c r="KL23" i="4"/>
  <c r="LF37" i="4"/>
  <c r="LF36" i="4"/>
  <c r="LF34" i="4"/>
  <c r="LF35" i="4"/>
  <c r="IT25" i="4"/>
  <c r="IT24" i="4"/>
  <c r="IT26" i="4"/>
  <c r="IT23" i="4"/>
  <c r="IX37" i="4"/>
  <c r="IX34" i="4"/>
  <c r="IX36" i="4"/>
  <c r="IX35" i="4"/>
  <c r="OG72" i="4"/>
  <c r="OG89" i="4"/>
  <c r="MG72" i="4"/>
  <c r="MG89" i="4"/>
  <c r="IS67" i="4"/>
  <c r="IS84" i="4"/>
  <c r="SC70" i="4"/>
  <c r="SC64" i="4"/>
  <c r="SC65" i="4"/>
  <c r="SC66" i="4"/>
  <c r="SC63" i="4"/>
  <c r="SC62" i="4"/>
  <c r="MG61" i="4"/>
  <c r="MG78" i="4"/>
  <c r="QP77" i="4"/>
  <c r="JI61" i="4"/>
  <c r="JI78" i="4"/>
  <c r="NA56" i="4"/>
  <c r="NA73" i="4"/>
  <c r="IK56" i="4"/>
  <c r="IK73" i="4"/>
  <c r="NI72" i="4"/>
  <c r="NI89" i="4"/>
  <c r="NB56" i="4"/>
  <c r="NB73" i="4"/>
  <c r="MK61" i="4"/>
  <c r="MK78" i="4"/>
  <c r="IW23" i="4"/>
  <c r="IW24" i="4"/>
  <c r="IW26" i="4"/>
  <c r="IW25" i="4"/>
  <c r="RB56" i="4"/>
  <c r="RB73" i="4"/>
  <c r="RB77" i="4" s="1"/>
  <c r="OC56" i="4"/>
  <c r="OC73" i="4"/>
  <c r="IS56" i="4"/>
  <c r="IS73" i="4"/>
  <c r="IS36" i="4"/>
  <c r="IS35" i="4"/>
  <c r="IS37" i="4"/>
  <c r="IS34" i="4"/>
  <c r="KK29" i="4"/>
  <c r="KK30" i="4"/>
  <c r="KK31" i="4"/>
  <c r="KK28" i="4"/>
  <c r="KK32" i="4"/>
  <c r="IS25" i="4"/>
  <c r="IS24" i="4"/>
  <c r="IS26" i="4"/>
  <c r="IS23" i="4"/>
  <c r="JM35" i="4"/>
  <c r="JM36" i="4"/>
  <c r="JM37" i="4"/>
  <c r="JM34" i="4"/>
  <c r="NB61" i="4"/>
  <c r="NB78" i="4"/>
  <c r="RF56" i="4"/>
  <c r="RF73" i="4"/>
  <c r="RF74" i="4" s="1"/>
  <c r="KG29" i="4"/>
  <c r="KG28" i="4"/>
  <c r="KG31" i="4"/>
  <c r="KG30" i="4"/>
  <c r="KG32" i="4"/>
  <c r="QX72" i="4"/>
  <c r="QX89" i="4"/>
  <c r="JE72" i="4"/>
  <c r="JE89" i="4"/>
  <c r="NU61" i="4"/>
  <c r="NU78" i="4"/>
  <c r="NU56" i="4"/>
  <c r="NU73" i="4"/>
  <c r="R57" i="4"/>
  <c r="R58" i="4"/>
  <c r="R60" i="4"/>
  <c r="R59" i="4"/>
  <c r="IX61" i="4"/>
  <c r="IX78" i="4"/>
  <c r="JQ26" i="4"/>
  <c r="JQ23" i="4"/>
  <c r="JQ24" i="4"/>
  <c r="JQ25" i="4"/>
  <c r="KS67" i="4"/>
  <c r="KS84" i="4"/>
  <c r="QD56" i="4"/>
  <c r="QD73" i="4"/>
  <c r="QD74" i="4" s="1"/>
  <c r="R68" i="4"/>
  <c r="R71" i="4"/>
  <c r="R70" i="4"/>
  <c r="RY57" i="4"/>
  <c r="RY59" i="4"/>
  <c r="RY60" i="4"/>
  <c r="RY58" i="4"/>
  <c r="IX67" i="4"/>
  <c r="IX84" i="4"/>
  <c r="IX87" i="4" s="1"/>
  <c r="LF26" i="4"/>
  <c r="LF24" i="4"/>
  <c r="LF23" i="4"/>
  <c r="LF25" i="4"/>
  <c r="LB61" i="4"/>
  <c r="LB78" i="4"/>
  <c r="LA53" i="4"/>
  <c r="LE53" i="4"/>
  <c r="KG54" i="4"/>
  <c r="KK52" i="4"/>
  <c r="JM51" i="4"/>
  <c r="IS53" i="4"/>
  <c r="IW51" i="4"/>
  <c r="LE49" i="4"/>
  <c r="LE47" i="4"/>
  <c r="KK47" i="4"/>
  <c r="JQ45" i="4"/>
  <c r="IS49" i="4"/>
  <c r="IW47" i="4"/>
  <c r="IW46" i="4"/>
  <c r="LA42" i="4"/>
  <c r="LE43" i="4"/>
  <c r="KG42" i="4"/>
  <c r="KK40" i="4"/>
  <c r="JM42" i="4"/>
  <c r="JQ43" i="4"/>
  <c r="IS41" i="4"/>
  <c r="IW43" i="4"/>
  <c r="LB52" i="4"/>
  <c r="LF52" i="4"/>
  <c r="KH52" i="4"/>
  <c r="KL54" i="4"/>
  <c r="JN52" i="4"/>
  <c r="JR54" i="4"/>
  <c r="IT54" i="4"/>
  <c r="IX52" i="4"/>
  <c r="LF47" i="4"/>
  <c r="KL49" i="4"/>
  <c r="JR48" i="4"/>
  <c r="IT46" i="4"/>
  <c r="IT45" i="4"/>
  <c r="IX47" i="4"/>
  <c r="LB40" i="4"/>
  <c r="LF40" i="4"/>
  <c r="KH42" i="4"/>
  <c r="KL40" i="4"/>
  <c r="JN42" i="4"/>
  <c r="JR42" i="4"/>
  <c r="IT42" i="4"/>
  <c r="IX40" i="4"/>
  <c r="QI70" i="4"/>
  <c r="QI68" i="4"/>
  <c r="QI71" i="4"/>
  <c r="QV64" i="4"/>
  <c r="RV70" i="4"/>
  <c r="RV68" i="4"/>
  <c r="RV71" i="4"/>
  <c r="QZ70" i="4"/>
  <c r="QZ68" i="4"/>
  <c r="QZ69" i="4"/>
  <c r="SD66" i="4"/>
  <c r="SD64" i="4"/>
  <c r="SD63" i="4"/>
  <c r="SD62" i="4"/>
  <c r="SD65" i="4"/>
  <c r="QM63" i="4"/>
  <c r="QM62" i="4"/>
  <c r="QW82" i="4"/>
  <c r="QW79" i="4"/>
  <c r="QW80" i="4"/>
  <c r="QW83" i="4"/>
  <c r="QW81" i="4"/>
  <c r="QM86" i="4"/>
  <c r="QM85" i="4"/>
  <c r="QM88" i="4"/>
  <c r="QM87" i="4"/>
  <c r="OY86" i="4"/>
  <c r="OY85" i="4"/>
  <c r="OY88" i="4"/>
  <c r="OY87" i="4"/>
  <c r="NK85" i="4"/>
  <c r="NK87" i="4"/>
  <c r="NK86" i="4"/>
  <c r="NK88" i="4"/>
  <c r="MQ88" i="4"/>
  <c r="MQ86" i="4"/>
  <c r="MQ85" i="4"/>
  <c r="MQ87" i="4"/>
  <c r="RU64" i="4"/>
  <c r="RU62" i="4"/>
  <c r="RU66" i="4"/>
  <c r="RU63" i="4"/>
  <c r="RU65" i="4"/>
  <c r="PV80" i="4"/>
  <c r="PV81" i="4"/>
  <c r="PV83" i="4"/>
  <c r="PV79" i="4"/>
  <c r="PV82" i="4"/>
  <c r="RR88" i="4"/>
  <c r="HZ85" i="4"/>
  <c r="RZ79" i="4"/>
  <c r="RZ82" i="4"/>
  <c r="RZ83" i="4"/>
  <c r="RZ80" i="4"/>
  <c r="RZ81" i="4"/>
  <c r="QI66" i="4"/>
  <c r="LY81" i="4"/>
  <c r="LY83" i="4"/>
  <c r="LY82" i="4"/>
  <c r="LY79" i="4"/>
  <c r="LY80" i="4"/>
  <c r="IC71" i="4"/>
  <c r="IC64" i="4"/>
  <c r="IC65" i="4"/>
  <c r="IC62" i="4"/>
  <c r="IC63" i="4"/>
  <c r="IC66" i="4"/>
  <c r="RQ59" i="4"/>
  <c r="RQ58" i="4"/>
  <c r="RQ60" i="4"/>
  <c r="RQ57" i="4"/>
  <c r="QU57" i="4"/>
  <c r="QU59" i="4"/>
  <c r="QU60" i="4"/>
  <c r="QU58" i="4"/>
  <c r="QN80" i="4"/>
  <c r="QN81" i="4"/>
  <c r="QN83" i="4"/>
  <c r="QN79" i="4"/>
  <c r="QN82" i="4"/>
  <c r="QN75" i="4"/>
  <c r="QN76" i="4"/>
  <c r="QN77" i="4"/>
  <c r="QN74" i="4"/>
  <c r="QF77" i="4"/>
  <c r="QF74" i="4"/>
  <c r="KJ75" i="4"/>
  <c r="GP76" i="4"/>
  <c r="GP77" i="4"/>
  <c r="GP74" i="4"/>
  <c r="GP75" i="4"/>
  <c r="RU58" i="4"/>
  <c r="RU60" i="4"/>
  <c r="RU59" i="4"/>
  <c r="RU57" i="4"/>
  <c r="QY60" i="4"/>
  <c r="QY59" i="4"/>
  <c r="QY57" i="4"/>
  <c r="QY58" i="4"/>
  <c r="OY76" i="4"/>
  <c r="NK76" i="4"/>
  <c r="MQ74" i="4"/>
  <c r="MQ77" i="4"/>
  <c r="MQ75" i="4"/>
  <c r="BE81" i="4"/>
  <c r="BE75" i="4"/>
  <c r="BE77" i="4"/>
  <c r="BE76" i="4"/>
  <c r="BE74" i="4"/>
  <c r="Q80" i="4"/>
  <c r="Q76" i="4"/>
  <c r="Q75" i="4"/>
  <c r="Q77" i="4"/>
  <c r="Q74" i="4"/>
  <c r="RG74" i="4"/>
  <c r="QE77" i="4"/>
  <c r="MQ76" i="4"/>
  <c r="LC77" i="4"/>
  <c r="RZ57" i="4"/>
  <c r="RZ59" i="4"/>
  <c r="RZ60" i="4"/>
  <c r="RZ58" i="4"/>
  <c r="QJ81" i="4"/>
  <c r="QJ79" i="4"/>
  <c r="QJ83" i="4"/>
  <c r="QJ80" i="4"/>
  <c r="QJ82" i="4"/>
  <c r="QJ75" i="4"/>
  <c r="QJ76" i="4"/>
  <c r="QJ77" i="4"/>
  <c r="QJ74" i="4"/>
  <c r="N79" i="4"/>
  <c r="N75" i="4"/>
  <c r="AH75" i="4" s="1"/>
  <c r="N74" i="4"/>
  <c r="AH74" i="4" s="1"/>
  <c r="N76" i="4"/>
  <c r="AH76" i="4" s="1"/>
  <c r="N77" i="4"/>
  <c r="AH77" i="4" s="1"/>
  <c r="PA56" i="4"/>
  <c r="PA73" i="4"/>
  <c r="RJ86" i="4"/>
  <c r="RJ85" i="4"/>
  <c r="RJ88" i="4"/>
  <c r="RJ87" i="4"/>
  <c r="OS72" i="4"/>
  <c r="OS89" i="4"/>
  <c r="KL86" i="4"/>
  <c r="KL85" i="4"/>
  <c r="KL87" i="4"/>
  <c r="KL88" i="4"/>
  <c r="RD58" i="4"/>
  <c r="RD57" i="4"/>
  <c r="RD59" i="4"/>
  <c r="RD60" i="4"/>
  <c r="RE72" i="4"/>
  <c r="RE89" i="4"/>
  <c r="JI72" i="4"/>
  <c r="JI89" i="4"/>
  <c r="OS56" i="4"/>
  <c r="OS73" i="4"/>
  <c r="QL86" i="4"/>
  <c r="QL85" i="4"/>
  <c r="QL88" i="4"/>
  <c r="QL87" i="4"/>
  <c r="QP85" i="4"/>
  <c r="QP88" i="4"/>
  <c r="QP86" i="4"/>
  <c r="QP87" i="4"/>
  <c r="JM72" i="4"/>
  <c r="JM89" i="4"/>
  <c r="KS72" i="4"/>
  <c r="KS89" i="4"/>
  <c r="QU69" i="4"/>
  <c r="QU65" i="4"/>
  <c r="QU62" i="4"/>
  <c r="QU66" i="4"/>
  <c r="QU63" i="4"/>
  <c r="QU64" i="4"/>
  <c r="IK67" i="4"/>
  <c r="IK84" i="4"/>
  <c r="RU71" i="4"/>
  <c r="RU70" i="4"/>
  <c r="RU68" i="4"/>
  <c r="RU69" i="4"/>
  <c r="QJ70" i="4"/>
  <c r="QJ68" i="4"/>
  <c r="QJ69" i="4"/>
  <c r="LE72" i="4"/>
  <c r="LE89" i="4"/>
  <c r="JQ72" i="4"/>
  <c r="JQ89" i="4"/>
  <c r="NI67" i="4"/>
  <c r="NI84" i="4"/>
  <c r="QN70" i="4"/>
  <c r="QN68" i="4"/>
  <c r="QN71" i="4"/>
  <c r="NJ88" i="4"/>
  <c r="NJ86" i="4"/>
  <c r="NJ87" i="4"/>
  <c r="NJ85" i="4"/>
  <c r="QN69" i="4"/>
  <c r="QN64" i="4"/>
  <c r="QN62" i="4"/>
  <c r="QN65" i="4"/>
  <c r="QN66" i="4"/>
  <c r="QN63" i="4"/>
  <c r="LB81" i="4"/>
  <c r="LB80" i="4"/>
  <c r="LB83" i="4"/>
  <c r="LB82" i="4"/>
  <c r="LB79" i="4"/>
  <c r="MK67" i="4"/>
  <c r="MK84" i="4"/>
  <c r="MP86" i="4"/>
  <c r="MP85" i="4"/>
  <c r="MP87" i="4"/>
  <c r="MP88" i="4"/>
  <c r="QH74" i="4"/>
  <c r="QH77" i="4"/>
  <c r="QH75" i="4"/>
  <c r="OS61" i="4"/>
  <c r="OS78" i="4"/>
  <c r="IS61" i="4"/>
  <c r="IS78" i="4"/>
  <c r="JI56" i="4"/>
  <c r="JI73" i="4"/>
  <c r="MS67" i="4"/>
  <c r="MS84" i="4"/>
  <c r="NM67" i="4"/>
  <c r="NM84" i="4"/>
  <c r="QO61" i="4"/>
  <c r="QO78" i="4"/>
  <c r="RI62" i="4"/>
  <c r="JQ61" i="4"/>
  <c r="JQ78" i="4"/>
  <c r="QZ71" i="4"/>
  <c r="QZ63" i="4"/>
  <c r="QZ65" i="4"/>
  <c r="QZ62" i="4"/>
  <c r="QZ66" i="4"/>
  <c r="QZ64" i="4"/>
  <c r="MT86" i="4"/>
  <c r="MT85" i="4"/>
  <c r="MT87" i="4"/>
  <c r="MT88" i="4"/>
  <c r="LZ71" i="4"/>
  <c r="LZ69" i="4"/>
  <c r="LZ70" i="4"/>
  <c r="LE56" i="4"/>
  <c r="LE73" i="4"/>
  <c r="LE75" i="4" s="1"/>
  <c r="KH37" i="4"/>
  <c r="KH36" i="4"/>
  <c r="KH34" i="4"/>
  <c r="KH35" i="4"/>
  <c r="OG56" i="4"/>
  <c r="OG73" i="4"/>
  <c r="MS56" i="4"/>
  <c r="MS73" i="4"/>
  <c r="JR25" i="4"/>
  <c r="JR24" i="4"/>
  <c r="JR26" i="4"/>
  <c r="JR23" i="4"/>
  <c r="JR29" i="4"/>
  <c r="JR30" i="4"/>
  <c r="JR31" i="4"/>
  <c r="JR32" i="4"/>
  <c r="JR28" i="4"/>
  <c r="LB25" i="4"/>
  <c r="LB24" i="4"/>
  <c r="LB26" i="4"/>
  <c r="LB23" i="4"/>
  <c r="IT31" i="4"/>
  <c r="IT30" i="4"/>
  <c r="IT28" i="4"/>
  <c r="IT29" i="4"/>
  <c r="IT32" i="4"/>
  <c r="QC72" i="4"/>
  <c r="QC71" i="4" s="1"/>
  <c r="QC89" i="4"/>
  <c r="OC67" i="4"/>
  <c r="OC84" i="4"/>
  <c r="QK72" i="4"/>
  <c r="QK89" i="4"/>
  <c r="RI72" i="4"/>
  <c r="RI68" i="4" s="1"/>
  <c r="RI89" i="4"/>
  <c r="IO61" i="4"/>
  <c r="IO78" i="4"/>
  <c r="OW72" i="4"/>
  <c r="OW89" i="4"/>
  <c r="NE56" i="4"/>
  <c r="NE73" i="4"/>
  <c r="OW56" i="4"/>
  <c r="OW73" i="4"/>
  <c r="KK37" i="4"/>
  <c r="KK34" i="4"/>
  <c r="KK36" i="4"/>
  <c r="KK35" i="4"/>
  <c r="LA30" i="4"/>
  <c r="LA31" i="4"/>
  <c r="LA28" i="4"/>
  <c r="LA32" i="4"/>
  <c r="LA29" i="4"/>
  <c r="JQ30" i="4"/>
  <c r="JQ32" i="4"/>
  <c r="JQ29" i="4"/>
  <c r="JQ28" i="4"/>
  <c r="JQ31" i="4"/>
  <c r="KG24" i="4"/>
  <c r="KG23" i="4"/>
  <c r="KG26" i="4"/>
  <c r="KG25" i="4"/>
  <c r="QL56" i="4"/>
  <c r="QL73" i="4"/>
  <c r="QL74" i="4" s="1"/>
  <c r="IS32" i="4"/>
  <c r="IS29" i="4"/>
  <c r="IS28" i="4"/>
  <c r="IS31" i="4"/>
  <c r="IS30" i="4"/>
  <c r="KH72" i="4"/>
  <c r="KH89" i="4"/>
  <c r="QZ58" i="4"/>
  <c r="QZ60" i="4"/>
  <c r="QZ59" i="4"/>
  <c r="QZ57" i="4"/>
  <c r="OO56" i="4"/>
  <c r="OO73" i="4"/>
  <c r="RA72" i="4"/>
  <c r="RA71" i="4" s="1"/>
  <c r="RA89" i="4"/>
  <c r="KL56" i="4"/>
  <c r="KL73" i="4"/>
  <c r="KL61" i="4"/>
  <c r="KL78" i="4"/>
  <c r="KL81" i="4" s="1"/>
  <c r="LE25" i="4"/>
  <c r="LE24" i="4"/>
  <c r="LE26" i="4"/>
  <c r="LE23" i="4"/>
  <c r="NA61" i="4"/>
  <c r="NA78" i="4"/>
  <c r="MO61" i="4"/>
  <c r="MO78" i="4"/>
  <c r="OW67" i="4"/>
  <c r="OW84" i="4"/>
  <c r="QD72" i="4"/>
  <c r="QD89" i="4"/>
  <c r="OT72" i="4"/>
  <c r="OT89" i="4"/>
  <c r="LB72" i="4"/>
  <c r="LB89" i="4"/>
  <c r="LA52" i="4"/>
  <c r="LE52" i="4"/>
  <c r="KG53" i="4"/>
  <c r="KK53" i="4"/>
  <c r="JM53" i="4"/>
  <c r="JQ53" i="4"/>
  <c r="IS54" i="4"/>
  <c r="IW54" i="4"/>
  <c r="LE46" i="4"/>
  <c r="KK46" i="4"/>
  <c r="KK45" i="4"/>
  <c r="JQ49" i="4"/>
  <c r="IS47" i="4"/>
  <c r="IW49" i="4"/>
  <c r="LA41" i="4"/>
  <c r="LE42" i="4"/>
  <c r="KG43" i="4"/>
  <c r="KK43" i="4"/>
  <c r="JM40" i="4"/>
  <c r="JQ41" i="4"/>
  <c r="IS42" i="4"/>
  <c r="IW42" i="4"/>
  <c r="LB54" i="4"/>
  <c r="LF54" i="4"/>
  <c r="KH54" i="4"/>
  <c r="KL52" i="4"/>
  <c r="JN54" i="4"/>
  <c r="JR52" i="4"/>
  <c r="IT52" i="4"/>
  <c r="IX54" i="4"/>
  <c r="LF48" i="4"/>
  <c r="LF45" i="4"/>
  <c r="KL47" i="4"/>
  <c r="JR49" i="4"/>
  <c r="IT48" i="4"/>
  <c r="IX48" i="4"/>
  <c r="IX45" i="4"/>
  <c r="LB43" i="4"/>
  <c r="LF43" i="4"/>
  <c r="KH43" i="4"/>
  <c r="KL43" i="4"/>
  <c r="JN43" i="4"/>
  <c r="JR43" i="4"/>
  <c r="IT43" i="4"/>
  <c r="IX43" i="4"/>
  <c r="RQ88" i="4"/>
  <c r="RQ86" i="4"/>
  <c r="RQ85" i="4"/>
  <c r="RQ87" i="4"/>
  <c r="QA86" i="4"/>
  <c r="QA85" i="4"/>
  <c r="QA88" i="4"/>
  <c r="QA87" i="4"/>
  <c r="QV66" i="4"/>
  <c r="QV65" i="4"/>
  <c r="PR80" i="4"/>
  <c r="PR79" i="4"/>
  <c r="PR81" i="4"/>
  <c r="PR83" i="4"/>
  <c r="PR82" i="4"/>
  <c r="LV80" i="4"/>
  <c r="LV83" i="4"/>
  <c r="LV82" i="4"/>
  <c r="LV81" i="4"/>
  <c r="LV79" i="4"/>
  <c r="GL79" i="4"/>
  <c r="GL80" i="4"/>
  <c r="GL82" i="4"/>
  <c r="GL81" i="4"/>
  <c r="GL83" i="4"/>
  <c r="SD86" i="4"/>
  <c r="SD87" i="4"/>
  <c r="SD85" i="4"/>
  <c r="SD88" i="4"/>
  <c r="RH86" i="4"/>
  <c r="RH88" i="4"/>
  <c r="RH85" i="4"/>
  <c r="RH87" i="4"/>
  <c r="OF86" i="4"/>
  <c r="OF85" i="4"/>
  <c r="OF87" i="4"/>
  <c r="OF88" i="4"/>
  <c r="IV86" i="4"/>
  <c r="IV87" i="4"/>
  <c r="IV85" i="4"/>
  <c r="IV88" i="4"/>
  <c r="RV79" i="4"/>
  <c r="RV80" i="4"/>
  <c r="RV82" i="4"/>
  <c r="RV81" i="4"/>
  <c r="RV83" i="4"/>
  <c r="QM65" i="4"/>
  <c r="QM70" i="4"/>
  <c r="QM68" i="4"/>
  <c r="QM69" i="4"/>
  <c r="RJ80" i="4"/>
  <c r="RJ81" i="4"/>
  <c r="RJ79" i="4"/>
  <c r="RJ83" i="4"/>
  <c r="RJ82" i="4"/>
  <c r="RZ87" i="4"/>
  <c r="PR88" i="4"/>
  <c r="LV88" i="4"/>
  <c r="HZ87" i="4"/>
  <c r="QI64" i="4"/>
  <c r="QI63" i="4"/>
  <c r="LY62" i="4"/>
  <c r="LY66" i="4"/>
  <c r="LY63" i="4"/>
  <c r="LY64" i="4"/>
  <c r="LY65" i="4"/>
  <c r="KI83" i="4"/>
  <c r="KI82" i="4"/>
  <c r="KI79" i="4"/>
  <c r="KI80" i="4"/>
  <c r="KI81" i="4"/>
  <c r="JO82" i="4"/>
  <c r="JO83" i="4"/>
  <c r="JO80" i="4"/>
  <c r="JO81" i="4"/>
  <c r="JO79" i="4"/>
  <c r="RC79" i="4"/>
  <c r="RC80" i="4"/>
  <c r="RC81" i="4"/>
  <c r="RC83" i="4"/>
  <c r="RC82" i="4"/>
  <c r="RC76" i="4"/>
  <c r="RC75" i="4"/>
  <c r="RC74" i="4"/>
  <c r="RC77" i="4"/>
  <c r="QN58" i="4"/>
  <c r="QN60" i="4"/>
  <c r="QN57" i="4"/>
  <c r="QN59" i="4"/>
  <c r="OZ81" i="4"/>
  <c r="OZ76" i="4"/>
  <c r="OZ77" i="4"/>
  <c r="OZ75" i="4"/>
  <c r="KJ74" i="4"/>
  <c r="DN77" i="4"/>
  <c r="DN75" i="4"/>
  <c r="DN74" i="4"/>
  <c r="R76" i="4"/>
  <c r="BE79" i="4"/>
  <c r="BE82" i="4"/>
  <c r="BE83" i="4"/>
  <c r="BE80" i="4"/>
  <c r="SC77" i="4"/>
  <c r="SC74" i="4"/>
  <c r="SC76" i="4"/>
  <c r="SC75" i="4"/>
  <c r="RG81" i="4"/>
  <c r="RG79" i="4"/>
  <c r="RG83" i="4"/>
  <c r="RG80" i="4"/>
  <c r="RG82" i="4"/>
  <c r="RG77" i="4"/>
  <c r="RG76" i="4"/>
  <c r="RG75" i="4"/>
  <c r="QE80" i="4"/>
  <c r="QE79" i="4"/>
  <c r="QE82" i="4"/>
  <c r="QE81" i="4"/>
  <c r="QE83" i="4"/>
  <c r="QE75" i="4"/>
  <c r="QE76" i="4"/>
  <c r="QE74" i="4"/>
  <c r="NK74" i="4"/>
  <c r="KI76" i="4"/>
  <c r="KI75" i="4"/>
  <c r="KI77" i="4"/>
  <c r="JO74" i="4"/>
  <c r="JO77" i="4"/>
  <c r="JO75" i="4"/>
  <c r="GO76" i="4"/>
  <c r="GO74" i="4"/>
  <c r="GO75" i="4"/>
  <c r="GO77" i="4"/>
  <c r="FU74" i="4"/>
  <c r="FU75" i="4"/>
  <c r="FU76" i="4"/>
  <c r="Q57" i="4"/>
  <c r="Q58" i="4"/>
  <c r="Q59" i="4"/>
  <c r="Q60" i="4"/>
  <c r="AH79" i="4"/>
  <c r="N82" i="4"/>
  <c r="AH82" i="4" s="1"/>
  <c r="N81" i="4"/>
  <c r="AH81" i="4" s="1"/>
  <c r="N83" i="4"/>
  <c r="AH83" i="4" s="1"/>
  <c r="N80" i="4"/>
  <c r="AH80" i="4" s="1"/>
  <c r="QJ58" i="4"/>
  <c r="QJ60" i="4"/>
  <c r="QJ57" i="4"/>
  <c r="QJ59" i="4"/>
  <c r="AH78" i="4"/>
  <c r="IO72" i="4"/>
  <c r="IO89" i="4"/>
  <c r="QW72" i="4"/>
  <c r="QW89" i="4"/>
  <c r="LY69" i="4"/>
  <c r="LY70" i="4"/>
  <c r="LY68" i="4"/>
  <c r="LY71" i="4"/>
  <c r="JN85" i="4"/>
  <c r="JN88" i="4"/>
  <c r="JN86" i="4"/>
  <c r="JN87" i="4"/>
  <c r="NU67" i="4"/>
  <c r="NU84" i="4"/>
  <c r="RB86" i="4"/>
  <c r="RB85" i="4"/>
  <c r="RB87" i="4"/>
  <c r="RB88" i="4"/>
  <c r="KK72" i="4"/>
  <c r="KK89" i="4"/>
  <c r="IC70" i="4"/>
  <c r="IC69" i="4"/>
  <c r="IC68" i="4"/>
  <c r="MT81" i="4"/>
  <c r="MT80" i="4"/>
  <c r="MT79" i="4"/>
  <c r="MT82" i="4"/>
  <c r="MT83" i="4"/>
  <c r="MT76" i="4"/>
  <c r="MT74" i="4"/>
  <c r="MT75" i="4"/>
  <c r="QF63" i="4"/>
  <c r="QF62" i="4"/>
  <c r="QF65" i="4"/>
  <c r="QF64" i="4"/>
  <c r="QF66" i="4"/>
  <c r="JI67" i="4"/>
  <c r="JI84" i="4"/>
  <c r="NE67" i="4"/>
  <c r="NE84" i="4"/>
  <c r="KW67" i="4"/>
  <c r="KW84" i="4"/>
  <c r="NJ74" i="4"/>
  <c r="NJ77" i="4"/>
  <c r="NJ76" i="4"/>
  <c r="KS61" i="4"/>
  <c r="KS78" i="4"/>
  <c r="IK61" i="4"/>
  <c r="IK78" i="4"/>
  <c r="QK56" i="4"/>
  <c r="QK73" i="4"/>
  <c r="NJ75" i="4"/>
  <c r="JE56" i="4"/>
  <c r="JE73" i="4"/>
  <c r="JY56" i="4"/>
  <c r="JY73" i="4"/>
  <c r="OX88" i="4"/>
  <c r="OX85" i="4"/>
  <c r="OX87" i="4"/>
  <c r="OX86" i="4"/>
  <c r="IT82" i="4"/>
  <c r="IT79" i="4"/>
  <c r="IT83" i="4"/>
  <c r="IT80" i="4"/>
  <c r="IT81" i="4"/>
  <c r="NJ82" i="4"/>
  <c r="NJ83" i="4"/>
  <c r="NJ79" i="4"/>
  <c r="NJ80" i="4"/>
  <c r="NJ81" i="4"/>
  <c r="NI61" i="4"/>
  <c r="NI78" i="4"/>
  <c r="NY61" i="4"/>
  <c r="NY78" i="4"/>
  <c r="RG63" i="4"/>
  <c r="RG62" i="4"/>
  <c r="RG65" i="4"/>
  <c r="RG64" i="4"/>
  <c r="RG66" i="4"/>
  <c r="KG61" i="4"/>
  <c r="KG78" i="4"/>
  <c r="IO56" i="4"/>
  <c r="IO73" i="4"/>
  <c r="QP74" i="4"/>
  <c r="QP76" i="4"/>
  <c r="QP75" i="4"/>
  <c r="SD57" i="4"/>
  <c r="SD59" i="4"/>
  <c r="SD60" i="4"/>
  <c r="SD58" i="4"/>
  <c r="KK67" i="4"/>
  <c r="KK84" i="4"/>
  <c r="PA67" i="4"/>
  <c r="PA84" i="4"/>
  <c r="IW67" i="4"/>
  <c r="IW84" i="4"/>
  <c r="LB77" i="4"/>
  <c r="MS61" i="4"/>
  <c r="MS78" i="4"/>
  <c r="PA61" i="4"/>
  <c r="PA78" i="4"/>
  <c r="OH88" i="4"/>
  <c r="OH85" i="4"/>
  <c r="OH86" i="4"/>
  <c r="OH87" i="4"/>
  <c r="QF57" i="4"/>
  <c r="QF58" i="4"/>
  <c r="QF60" i="4"/>
  <c r="QF59" i="4"/>
  <c r="IW56" i="4"/>
  <c r="IW73" i="4"/>
  <c r="IW77" i="4" s="1"/>
  <c r="JN37" i="4"/>
  <c r="JN34" i="4"/>
  <c r="JN36" i="4"/>
  <c r="JN35" i="4"/>
  <c r="JN32" i="4"/>
  <c r="JN29" i="4"/>
  <c r="JN28" i="4"/>
  <c r="JN31" i="4"/>
  <c r="JN30" i="4"/>
  <c r="NM56" i="4"/>
  <c r="NM73" i="4"/>
  <c r="IX24" i="4"/>
  <c r="IX26" i="4"/>
  <c r="IX23" i="4"/>
  <c r="IX25" i="4"/>
  <c r="KL28" i="4"/>
  <c r="KL32" i="4"/>
  <c r="KL29" i="4"/>
  <c r="KL30" i="4"/>
  <c r="KL31" i="4"/>
  <c r="KH26" i="4"/>
  <c r="KH25" i="4"/>
  <c r="KH24" i="4"/>
  <c r="KH23" i="4"/>
  <c r="JR37" i="4"/>
  <c r="JR34" i="4"/>
  <c r="JR36" i="4"/>
  <c r="JR35" i="4"/>
  <c r="LB28" i="4"/>
  <c r="LB30" i="4"/>
  <c r="LB29" i="4"/>
  <c r="LB32" i="4"/>
  <c r="LB31" i="4"/>
  <c r="MH72" i="4"/>
  <c r="MH89" i="4"/>
  <c r="RQ71" i="4"/>
  <c r="RQ63" i="4"/>
  <c r="RQ65" i="4"/>
  <c r="RQ62" i="4"/>
  <c r="RQ66" i="4"/>
  <c r="RQ64" i="4"/>
  <c r="NU72" i="4"/>
  <c r="NU89" i="4"/>
  <c r="NZ67" i="4"/>
  <c r="NZ84" i="4"/>
  <c r="OO67" i="4"/>
  <c r="OO84" i="4"/>
  <c r="ID57" i="4"/>
  <c r="ID60" i="4"/>
  <c r="ID59" i="4"/>
  <c r="ID58" i="4"/>
  <c r="KG72" i="4"/>
  <c r="KG89" i="4"/>
  <c r="KH61" i="4"/>
  <c r="KH78" i="4"/>
  <c r="KH81" i="4" s="1"/>
  <c r="RR57" i="4"/>
  <c r="RR59" i="4"/>
  <c r="RR58" i="4"/>
  <c r="RR60" i="4"/>
  <c r="QH76" i="4"/>
  <c r="MO56" i="4"/>
  <c r="MO73" i="4"/>
  <c r="MO77" i="4" s="1"/>
  <c r="KG37" i="4"/>
  <c r="KG36" i="4"/>
  <c r="KG34" i="4"/>
  <c r="KG35" i="4"/>
  <c r="IW36" i="4"/>
  <c r="IW37" i="4"/>
  <c r="IW35" i="4"/>
  <c r="IW34" i="4"/>
  <c r="LE32" i="4"/>
  <c r="LE29" i="4"/>
  <c r="LE28" i="4"/>
  <c r="LE30" i="4"/>
  <c r="LE31" i="4"/>
  <c r="JM25" i="4"/>
  <c r="JM23" i="4"/>
  <c r="JM24" i="4"/>
  <c r="JM26" i="4"/>
  <c r="IP61" i="4"/>
  <c r="IP78" i="4"/>
  <c r="MP77" i="4"/>
  <c r="RA56" i="4"/>
  <c r="RA73" i="4"/>
  <c r="RA77" i="4" s="1"/>
  <c r="JM32" i="4"/>
  <c r="JM29" i="4"/>
  <c r="JM30" i="4"/>
  <c r="JM31" i="4"/>
  <c r="JM28" i="4"/>
  <c r="NY72" i="4"/>
  <c r="NY89" i="4"/>
  <c r="RR69" i="4"/>
  <c r="RR71" i="4"/>
  <c r="RR68" i="4"/>
  <c r="RR70" i="4"/>
  <c r="OX61" i="4"/>
  <c r="OX78" i="4"/>
  <c r="OX83" i="4" s="1"/>
  <c r="OP56" i="4"/>
  <c r="OP73" i="4"/>
  <c r="QG72" i="4"/>
  <c r="QG89" i="4"/>
  <c r="QX71" i="4"/>
  <c r="IL56" i="4"/>
  <c r="IL73" i="4"/>
  <c r="QC61" i="4"/>
  <c r="QC66" i="4" s="1"/>
  <c r="QC78" i="4"/>
  <c r="PB61" i="4"/>
  <c r="PB78" i="4"/>
  <c r="NM72" i="4"/>
  <c r="NM89" i="4"/>
  <c r="KW61" i="4"/>
  <c r="KW78" i="4"/>
  <c r="IW32" i="4"/>
  <c r="IW31" i="4"/>
  <c r="IW28" i="4"/>
  <c r="IW29" i="4"/>
  <c r="IW30" i="4"/>
  <c r="MG56" i="4"/>
  <c r="MG73" i="4"/>
  <c r="KW72" i="4"/>
  <c r="KW89" i="4"/>
  <c r="LA54" i="4"/>
  <c r="LE54" i="4"/>
  <c r="KK51" i="4"/>
  <c r="JM52" i="4"/>
  <c r="IS52" i="4"/>
  <c r="IW52" i="4"/>
  <c r="LE48" i="4"/>
  <c r="KK48" i="4"/>
  <c r="JQ48" i="4"/>
  <c r="JQ46" i="4"/>
  <c r="IS48" i="4"/>
  <c r="IW45" i="4"/>
  <c r="LE41" i="4"/>
  <c r="KG41" i="4"/>
  <c r="KK41" i="4"/>
  <c r="JM43" i="4"/>
  <c r="JQ40" i="4"/>
  <c r="IS40" i="4"/>
  <c r="IW40" i="4"/>
  <c r="LB53" i="4"/>
  <c r="LF53" i="4"/>
  <c r="KH53" i="4"/>
  <c r="KL53" i="4"/>
  <c r="JN53" i="4"/>
  <c r="JR53" i="4"/>
  <c r="IT53" i="4"/>
  <c r="IX53" i="4"/>
  <c r="LF46" i="4"/>
  <c r="KL46" i="4"/>
  <c r="KL45" i="4"/>
  <c r="JR47" i="4"/>
  <c r="IT49" i="4"/>
  <c r="IX46" i="4"/>
  <c r="LB41" i="4"/>
  <c r="LF41" i="4"/>
  <c r="KH41" i="4"/>
  <c r="KL41" i="4"/>
  <c r="JN41" i="4"/>
  <c r="JR41" i="4"/>
  <c r="IT41" i="4"/>
  <c r="IX41" i="4"/>
  <c r="RQ68" i="4"/>
  <c r="RQ69" i="4"/>
  <c r="RQ70" i="4"/>
  <c r="QU70" i="4"/>
  <c r="QU68" i="4"/>
  <c r="QU71" i="4"/>
  <c r="RF80" i="4"/>
  <c r="RF81" i="4"/>
  <c r="RF83" i="4"/>
  <c r="RF79" i="4"/>
  <c r="RF82" i="4"/>
  <c r="QD79" i="4"/>
  <c r="QD80" i="4"/>
  <c r="QD82" i="4"/>
  <c r="QD81" i="4"/>
  <c r="QD83" i="4"/>
  <c r="DJ79" i="4"/>
  <c r="DJ80" i="4"/>
  <c r="DJ82" i="4"/>
  <c r="DJ81" i="4"/>
  <c r="DJ83" i="4"/>
  <c r="SD70" i="4"/>
  <c r="SD68" i="4"/>
  <c r="SD71" i="4"/>
  <c r="SD69" i="4"/>
  <c r="RV69" i="4"/>
  <c r="RV63" i="4"/>
  <c r="RV64" i="4"/>
  <c r="RV65" i="4"/>
  <c r="RV62" i="4"/>
  <c r="RV66" i="4"/>
  <c r="QM64" i="4"/>
  <c r="PQ80" i="4"/>
  <c r="PQ82" i="4"/>
  <c r="PQ79" i="4"/>
  <c r="PQ83" i="4"/>
  <c r="PQ81" i="4"/>
  <c r="QC83" i="4"/>
  <c r="QC79" i="4"/>
  <c r="QC80" i="4"/>
  <c r="QC81" i="4"/>
  <c r="QC82" i="4"/>
  <c r="QE85" i="4"/>
  <c r="QE86" i="4"/>
  <c r="QE88" i="4"/>
  <c r="QE87" i="4"/>
  <c r="KI86" i="4"/>
  <c r="KI88" i="4"/>
  <c r="KI85" i="4"/>
  <c r="KI87" i="4"/>
  <c r="JO86" i="4"/>
  <c r="JO87" i="4"/>
  <c r="JO85" i="4"/>
  <c r="JO88" i="4"/>
  <c r="IU85" i="4"/>
  <c r="IU87" i="4"/>
  <c r="IU86" i="4"/>
  <c r="IU88" i="4"/>
  <c r="Q85" i="4"/>
  <c r="Q86" i="4"/>
  <c r="Q88" i="4"/>
  <c r="Q87" i="4"/>
  <c r="QP82" i="4"/>
  <c r="QP79" i="4"/>
  <c r="QP83" i="4"/>
  <c r="QP80" i="4"/>
  <c r="QP81" i="4"/>
  <c r="RB80" i="4"/>
  <c r="RB79" i="4"/>
  <c r="RB83" i="4"/>
  <c r="RB82" i="4"/>
  <c r="RB81" i="4"/>
  <c r="OF81" i="4"/>
  <c r="OF79" i="4"/>
  <c r="OF82" i="4"/>
  <c r="OF83" i="4"/>
  <c r="LZ79" i="4"/>
  <c r="LZ80" i="4"/>
  <c r="LZ81" i="4"/>
  <c r="LZ82" i="4"/>
  <c r="LZ83" i="4"/>
  <c r="LD83" i="4"/>
  <c r="LD82" i="4"/>
  <c r="LD79" i="4"/>
  <c r="LD80" i="4"/>
  <c r="LD81" i="4"/>
  <c r="PR85" i="4"/>
  <c r="LV86" i="4"/>
  <c r="RR79" i="4"/>
  <c r="RR80" i="4"/>
  <c r="RR82" i="4"/>
  <c r="RR81" i="4"/>
  <c r="RR83" i="4"/>
  <c r="QI69" i="4"/>
  <c r="QO83" i="4"/>
  <c r="QO80" i="4"/>
  <c r="QO79" i="4"/>
  <c r="QO81" i="4"/>
  <c r="QO82" i="4"/>
  <c r="RA81" i="4"/>
  <c r="NK83" i="4"/>
  <c r="NK79" i="4"/>
  <c r="NK80" i="4"/>
  <c r="NK81" i="4"/>
  <c r="NK82" i="4"/>
  <c r="MQ80" i="4"/>
  <c r="MQ79" i="4"/>
  <c r="MQ82" i="4"/>
  <c r="MQ81" i="4"/>
  <c r="MQ83" i="4"/>
  <c r="RC60" i="4"/>
  <c r="RC57" i="4"/>
  <c r="RC58" i="4"/>
  <c r="RC59" i="4"/>
  <c r="FV80" i="4"/>
  <c r="FV79" i="4"/>
  <c r="FV81" i="4"/>
  <c r="FV83" i="4"/>
  <c r="FV82" i="4"/>
  <c r="DN82" i="4"/>
  <c r="DN79" i="4"/>
  <c r="DN80" i="4"/>
  <c r="DN83" i="4"/>
  <c r="DN81" i="4"/>
  <c r="R80" i="4"/>
  <c r="R83" i="4"/>
  <c r="R79" i="4"/>
  <c r="R81" i="4"/>
  <c r="RH82" i="4"/>
  <c r="RH80" i="4"/>
  <c r="RH79" i="4"/>
  <c r="RH81" i="4"/>
  <c r="RH83" i="4"/>
  <c r="RH76" i="4"/>
  <c r="RH74" i="4"/>
  <c r="RH75" i="4"/>
  <c r="R82" i="4"/>
  <c r="SC57" i="4"/>
  <c r="SC59" i="4"/>
  <c r="SC60" i="4"/>
  <c r="SC58" i="4"/>
  <c r="RG59" i="4"/>
  <c r="RG57" i="4"/>
  <c r="RG58" i="4"/>
  <c r="RG60" i="4"/>
  <c r="QE59" i="4"/>
  <c r="QE57" i="4"/>
  <c r="QE60" i="4"/>
  <c r="QE58" i="4"/>
  <c r="SC69" i="4"/>
  <c r="SC68" i="4"/>
  <c r="SC71" i="4"/>
  <c r="NA72" i="4"/>
  <c r="NA89" i="4"/>
  <c r="NI56" i="4"/>
  <c r="NI73" i="4"/>
  <c r="NI74" i="4" s="1"/>
  <c r="PA72" i="4"/>
  <c r="PA89" i="4"/>
  <c r="IW72" i="4"/>
  <c r="IW89" i="4"/>
  <c r="JM67" i="4"/>
  <c r="JM84" i="4"/>
  <c r="NE72" i="4"/>
  <c r="NE89" i="4"/>
  <c r="OC72" i="4"/>
  <c r="OC89" i="4"/>
  <c r="KC72" i="4"/>
  <c r="KC89" i="4"/>
  <c r="QO72" i="4"/>
  <c r="QO89" i="4"/>
  <c r="RF87" i="4"/>
  <c r="RF85" i="4"/>
  <c r="RF86" i="4"/>
  <c r="RF88" i="4"/>
  <c r="MS72" i="4"/>
  <c r="MS89" i="4"/>
  <c r="LF85" i="4"/>
  <c r="LF86" i="4"/>
  <c r="LF88" i="4"/>
  <c r="LF87" i="4"/>
  <c r="ID71" i="4"/>
  <c r="ID70" i="4"/>
  <c r="ID69" i="4"/>
  <c r="IT86" i="4"/>
  <c r="IT85" i="4"/>
  <c r="IT87" i="4"/>
  <c r="IT88" i="4"/>
  <c r="KG67" i="4"/>
  <c r="KG84" i="4"/>
  <c r="LA67" i="4"/>
  <c r="LA84" i="4"/>
  <c r="MO67" i="4"/>
  <c r="MO84" i="4"/>
  <c r="JE67" i="4"/>
  <c r="JE84" i="4"/>
  <c r="LZ58" i="4"/>
  <c r="LZ59" i="4"/>
  <c r="LZ57" i="4"/>
  <c r="LZ60" i="4"/>
  <c r="MK72" i="4"/>
  <c r="MK89" i="4"/>
  <c r="IS72" i="4"/>
  <c r="IS89" i="4"/>
  <c r="QK61" i="4"/>
  <c r="QK66" i="4" s="1"/>
  <c r="QK78" i="4"/>
  <c r="QK82" i="4" s="1"/>
  <c r="PB79" i="4"/>
  <c r="PB80" i="4"/>
  <c r="PB82" i="4"/>
  <c r="PB81" i="4"/>
  <c r="PB83" i="4"/>
  <c r="IC58" i="4"/>
  <c r="IC57" i="4"/>
  <c r="IC59" i="4"/>
  <c r="IC60" i="4"/>
  <c r="QV58" i="4"/>
  <c r="QV59" i="4"/>
  <c r="QV57" i="4"/>
  <c r="QV60" i="4"/>
  <c r="QG61" i="4"/>
  <c r="QG65" i="4" s="1"/>
  <c r="QG78" i="4"/>
  <c r="NY67" i="4"/>
  <c r="NY84" i="4"/>
  <c r="IT74" i="4"/>
  <c r="IT75" i="4"/>
  <c r="IT76" i="4"/>
  <c r="MP75" i="4"/>
  <c r="MP76" i="4"/>
  <c r="MP74" i="4"/>
  <c r="QV69" i="4"/>
  <c r="QV68" i="4"/>
  <c r="QV71" i="4"/>
  <c r="RV57" i="4"/>
  <c r="RV59" i="4"/>
  <c r="RV60" i="4"/>
  <c r="RV58" i="4"/>
  <c r="OD81" i="4"/>
  <c r="OD82" i="4"/>
  <c r="OD83" i="4"/>
  <c r="OD79" i="4"/>
  <c r="OD80" i="4"/>
  <c r="OW61" i="4"/>
  <c r="OW78" i="4"/>
  <c r="NE61" i="4"/>
  <c r="NE78" i="4"/>
  <c r="QF70" i="4"/>
  <c r="QF68" i="4"/>
  <c r="QF71" i="4"/>
  <c r="QF69" i="4"/>
  <c r="RJ75" i="4"/>
  <c r="NY56" i="4"/>
  <c r="NY73" i="4"/>
  <c r="PB77" i="4"/>
  <c r="JQ67" i="4"/>
  <c r="JQ84" i="4"/>
  <c r="QO64" i="4"/>
  <c r="QO65" i="4"/>
  <c r="QO62" i="4"/>
  <c r="QO66" i="4"/>
  <c r="QO63" i="4"/>
  <c r="LE67" i="4"/>
  <c r="LE84" i="4"/>
  <c r="MT77" i="4"/>
  <c r="OG61" i="4"/>
  <c r="OG78" i="4"/>
  <c r="NM61" i="4"/>
  <c r="NM78" i="4"/>
  <c r="JR87" i="4"/>
  <c r="JR86" i="4"/>
  <c r="JR88" i="4"/>
  <c r="JR85" i="4"/>
  <c r="PB86" i="4"/>
  <c r="PB85" i="4"/>
  <c r="PB88" i="4"/>
  <c r="PB87" i="4"/>
  <c r="KK56" i="4"/>
  <c r="KK73" i="4"/>
  <c r="KK75" i="4" s="1"/>
  <c r="IT37" i="4"/>
  <c r="IT36" i="4"/>
  <c r="IT34" i="4"/>
  <c r="IT35" i="4"/>
  <c r="RI56" i="4"/>
  <c r="RI73" i="4"/>
  <c r="IX29" i="4"/>
  <c r="IX30" i="4"/>
  <c r="IX31" i="4"/>
  <c r="IX28" i="4"/>
  <c r="IX32" i="4"/>
  <c r="KL37" i="4"/>
  <c r="KL34" i="4"/>
  <c r="KL36" i="4"/>
  <c r="KL35" i="4"/>
  <c r="KH32" i="4"/>
  <c r="KH29" i="4"/>
  <c r="KH28" i="4"/>
  <c r="KH31" i="4"/>
  <c r="KH30" i="4"/>
  <c r="NB72" i="4"/>
  <c r="NB89" i="4"/>
  <c r="OO72" i="4"/>
  <c r="OO89" i="4"/>
  <c r="JY67" i="4"/>
  <c r="JY84" i="4"/>
  <c r="QK71" i="4"/>
  <c r="RD62" i="4"/>
  <c r="RD66" i="4"/>
  <c r="RD65" i="4"/>
  <c r="RD63" i="4"/>
  <c r="RD64" i="4"/>
  <c r="LF61" i="4"/>
  <c r="LF78" i="4"/>
  <c r="JN61" i="4"/>
  <c r="JN78" i="4"/>
  <c r="JN83" i="4" s="1"/>
  <c r="MK56" i="4"/>
  <c r="MK73" i="4"/>
  <c r="IX56" i="4"/>
  <c r="IX73" i="4"/>
  <c r="MO72" i="4"/>
  <c r="MO89" i="4"/>
  <c r="OS67" i="4"/>
  <c r="OS84" i="4"/>
  <c r="QI58" i="4"/>
  <c r="QI60" i="4"/>
  <c r="QI57" i="4"/>
  <c r="QI59" i="4"/>
  <c r="QW56" i="4"/>
  <c r="QW73" i="4"/>
  <c r="QW75" i="4" s="1"/>
  <c r="OC61" i="4"/>
  <c r="OC78" i="4"/>
  <c r="QX61" i="4"/>
  <c r="QX64" i="4" s="1"/>
  <c r="QX78" i="4"/>
  <c r="OH56" i="4"/>
  <c r="OH73" i="4"/>
  <c r="OH76" i="4" s="1"/>
  <c r="JQ36" i="4"/>
  <c r="JQ37" i="4"/>
  <c r="JQ34" i="4"/>
  <c r="JQ35" i="4"/>
  <c r="LA24" i="4"/>
  <c r="LA25" i="4"/>
  <c r="LA26" i="4"/>
  <c r="LA23" i="4"/>
  <c r="LE35" i="4"/>
  <c r="LE37" i="4"/>
  <c r="LE36" i="4"/>
  <c r="LE34" i="4"/>
  <c r="LA34" i="4"/>
  <c r="LA36" i="4"/>
  <c r="LA35" i="4"/>
  <c r="LA37" i="4"/>
  <c r="KD61" i="4"/>
  <c r="KD78" i="4"/>
  <c r="LA56" i="4"/>
  <c r="LA73" i="4"/>
  <c r="LA74" i="4" s="1"/>
  <c r="JF72" i="4"/>
  <c r="JF89" i="4"/>
  <c r="ML61" i="4"/>
  <c r="ML78" i="4"/>
  <c r="JM56" i="4"/>
  <c r="JM73" i="4"/>
  <c r="KW56" i="4"/>
  <c r="KW73" i="4"/>
  <c r="JR61" i="4"/>
  <c r="JR78" i="4"/>
  <c r="JF56" i="4"/>
  <c r="JF73" i="4"/>
  <c r="KK25" i="4"/>
  <c r="KK23" i="4"/>
  <c r="KK26" i="4"/>
  <c r="KK24" i="4"/>
  <c r="NA67" i="4"/>
  <c r="NA84" i="4"/>
  <c r="RE61" i="4"/>
  <c r="RE63" i="4" s="1"/>
  <c r="RE78" i="4"/>
  <c r="RE81" i="4" s="1"/>
  <c r="IK72" i="4"/>
  <c r="IK89" i="4"/>
  <c r="NN61" i="4"/>
  <c r="NN78" i="4"/>
  <c r="NN80" i="4" s="1"/>
  <c r="JZ72" i="4"/>
  <c r="JZ89" i="4"/>
  <c r="KS56" i="4"/>
  <c r="KS73" i="4"/>
  <c r="JE61" i="4"/>
  <c r="JE78" i="4"/>
  <c r="IS45" i="4"/>
  <c r="JR46" i="4"/>
  <c r="RY88" i="4"/>
  <c r="RY85" i="4"/>
  <c r="RY86" i="4"/>
  <c r="RY87" i="4"/>
  <c r="RC86" i="4"/>
  <c r="RC85" i="4"/>
  <c r="RC87" i="4"/>
  <c r="RC88" i="4"/>
  <c r="QI88" i="4"/>
  <c r="QI86" i="4"/>
  <c r="QI85" i="4"/>
  <c r="QI87" i="4"/>
  <c r="M85" i="4"/>
  <c r="AG85" i="4" s="1"/>
  <c r="M88" i="4"/>
  <c r="AG88" i="4" s="1"/>
  <c r="M86" i="4"/>
  <c r="AG86" i="4" s="1"/>
  <c r="M87" i="4"/>
  <c r="AG87" i="4" s="1"/>
  <c r="QV62" i="4"/>
  <c r="QL79" i="4"/>
  <c r="QL80" i="4"/>
  <c r="QL82" i="4"/>
  <c r="QL81" i="4"/>
  <c r="QL83" i="4"/>
  <c r="OB79" i="4"/>
  <c r="OB80" i="4"/>
  <c r="OB81" i="4"/>
  <c r="OB82" i="4"/>
  <c r="OB83" i="4"/>
  <c r="HZ79" i="4"/>
  <c r="HZ80" i="4"/>
  <c r="HZ81" i="4"/>
  <c r="HZ83" i="4"/>
  <c r="HZ82" i="4"/>
  <c r="RV86" i="4"/>
  <c r="RV87" i="4"/>
  <c r="RV88" i="4"/>
  <c r="RV85" i="4"/>
  <c r="QZ86" i="4"/>
  <c r="QZ88" i="4"/>
  <c r="QZ85" i="4"/>
  <c r="QZ87" i="4"/>
  <c r="LD85" i="4"/>
  <c r="LD87" i="4"/>
  <c r="LD86" i="4"/>
  <c r="LD88" i="4"/>
  <c r="SD79" i="4"/>
  <c r="SD80" i="4"/>
  <c r="SD82" i="4"/>
  <c r="SD83" i="4"/>
  <c r="SD81" i="4"/>
  <c r="QM66" i="4"/>
  <c r="HY79" i="4"/>
  <c r="HY82" i="4"/>
  <c r="HY80" i="4"/>
  <c r="HY81" i="4"/>
  <c r="HY83" i="4"/>
  <c r="QE70" i="4"/>
  <c r="QE68" i="4"/>
  <c r="QE69" i="4"/>
  <c r="Q70" i="4"/>
  <c r="Q69" i="4"/>
  <c r="Q71" i="4"/>
  <c r="RU83" i="4"/>
  <c r="RU81" i="4"/>
  <c r="RU80" i="4"/>
  <c r="RU79" i="4"/>
  <c r="RU82" i="4"/>
  <c r="QJ71" i="4"/>
  <c r="QH79" i="4"/>
  <c r="QH82" i="4"/>
  <c r="QH81" i="4"/>
  <c r="QH80" i="4"/>
  <c r="QH83" i="4"/>
  <c r="LZ68" i="4"/>
  <c r="LZ65" i="4"/>
  <c r="LZ64" i="4"/>
  <c r="LZ66" i="4"/>
  <c r="LZ63" i="4"/>
  <c r="LZ62" i="4"/>
  <c r="RZ85" i="4"/>
  <c r="RR86" i="4"/>
  <c r="PR86" i="4"/>
  <c r="LV87" i="4"/>
  <c r="HZ88" i="4"/>
  <c r="RR64" i="4"/>
  <c r="RR65" i="4"/>
  <c r="RR62" i="4"/>
  <c r="RR66" i="4"/>
  <c r="RR63" i="4"/>
  <c r="QI65" i="4"/>
  <c r="PU82" i="4"/>
  <c r="PU79" i="4"/>
  <c r="PU80" i="4"/>
  <c r="PU81" i="4"/>
  <c r="PU83" i="4"/>
  <c r="QG80" i="4"/>
  <c r="QG79" i="4"/>
  <c r="QG83" i="4"/>
  <c r="QG81" i="4"/>
  <c r="QG82" i="4"/>
  <c r="OY79" i="4"/>
  <c r="OY80" i="4"/>
  <c r="OY82" i="4"/>
  <c r="OY83" i="4"/>
  <c r="OY81" i="4"/>
  <c r="IU82" i="4"/>
  <c r="IU81" i="4"/>
  <c r="IU80" i="4"/>
  <c r="IU79" i="4"/>
  <c r="IU83" i="4"/>
  <c r="IC79" i="4"/>
  <c r="IC82" i="4"/>
  <c r="IC80" i="4"/>
  <c r="IC83" i="4"/>
  <c r="IC81" i="4"/>
  <c r="GO79" i="4"/>
  <c r="GO81" i="4"/>
  <c r="GO80" i="4"/>
  <c r="GO83" i="4"/>
  <c r="GO82" i="4"/>
  <c r="FQ82" i="4"/>
  <c r="FQ80" i="4"/>
  <c r="FQ81" i="4"/>
  <c r="FQ83" i="4"/>
  <c r="FQ79" i="4"/>
  <c r="DI81" i="4"/>
  <c r="DI83" i="4"/>
  <c r="DI79" i="4"/>
  <c r="DI80" i="4"/>
  <c r="DI82" i="4"/>
  <c r="AG84" i="4"/>
  <c r="BA82" i="4"/>
  <c r="BA80" i="4"/>
  <c r="BA79" i="4"/>
  <c r="AG79" i="4" s="1"/>
  <c r="BA81" i="4"/>
  <c r="M82" i="4"/>
  <c r="M81" i="4"/>
  <c r="M80" i="4"/>
  <c r="M83" i="4"/>
  <c r="RQ77" i="4"/>
  <c r="RQ74" i="4"/>
  <c r="RQ76" i="4"/>
  <c r="RQ75" i="4"/>
  <c r="GK83" i="4"/>
  <c r="GK77" i="4"/>
  <c r="GK76" i="4"/>
  <c r="GK75" i="4"/>
  <c r="FQ74" i="4"/>
  <c r="FQ75" i="4"/>
  <c r="FQ76" i="4"/>
  <c r="DI77" i="4"/>
  <c r="DI74" i="4"/>
  <c r="DI76" i="4"/>
  <c r="BA83" i="4"/>
  <c r="BA75" i="4"/>
  <c r="BA74" i="4"/>
  <c r="BA77" i="4"/>
  <c r="BA76" i="4"/>
  <c r="AG76" i="4" s="1"/>
  <c r="AG78" i="4"/>
  <c r="M79" i="4"/>
  <c r="M75" i="4"/>
  <c r="M77" i="4"/>
  <c r="M74" i="4"/>
  <c r="M76" i="4"/>
  <c r="GK74" i="4"/>
  <c r="FQ77" i="4"/>
  <c r="DI75" i="4"/>
  <c r="R69" i="4"/>
  <c r="R66" i="4"/>
  <c r="R63" i="4"/>
  <c r="R62" i="4"/>
  <c r="R65" i="4"/>
  <c r="R64" i="4"/>
  <c r="RH58" i="4"/>
  <c r="RH57" i="4"/>
  <c r="RH59" i="4"/>
  <c r="RH60" i="4"/>
  <c r="OF80" i="4"/>
  <c r="OF77" i="4"/>
  <c r="OF76" i="4"/>
  <c r="OF74" i="4"/>
  <c r="NL76" i="4"/>
  <c r="NL75" i="4"/>
  <c r="NL77" i="4"/>
  <c r="LD74" i="4"/>
  <c r="LD77" i="4"/>
  <c r="LD76" i="4"/>
  <c r="KJ77" i="4"/>
  <c r="IV75" i="4"/>
  <c r="IV76" i="4"/>
  <c r="IV74" i="4"/>
  <c r="FV77" i="4"/>
  <c r="RH77" i="4"/>
  <c r="RU77" i="4"/>
  <c r="RU74" i="4"/>
  <c r="RU76" i="4"/>
  <c r="RU75" i="4"/>
  <c r="QY83" i="4"/>
  <c r="QY80" i="4"/>
  <c r="QY79" i="4"/>
  <c r="QY81" i="4"/>
  <c r="QY82" i="4"/>
  <c r="QY75" i="4"/>
  <c r="QY77" i="4"/>
  <c r="QY76" i="4"/>
  <c r="OY74" i="4"/>
  <c r="OE75" i="4"/>
  <c r="OE77" i="4"/>
  <c r="OE74" i="4"/>
  <c r="NK77" i="4"/>
  <c r="LC75" i="4"/>
  <c r="LC74" i="4"/>
  <c r="LC76" i="4"/>
  <c r="JO76" i="4"/>
  <c r="FU77" i="4"/>
  <c r="RZ77" i="4"/>
  <c r="RZ76" i="4"/>
  <c r="RZ75" i="4"/>
  <c r="DJ76" i="4"/>
  <c r="DJ77" i="4"/>
  <c r="DJ74" i="4"/>
  <c r="DJ75" i="4"/>
  <c r="IT12" i="4"/>
  <c r="IT18" i="4"/>
  <c r="IT15" i="4"/>
  <c r="IT19" i="4"/>
  <c r="IT11" i="4"/>
  <c r="IT20" i="4"/>
  <c r="IT13" i="4"/>
  <c r="IT17" i="4"/>
  <c r="IT14" i="4"/>
  <c r="LF11" i="4"/>
  <c r="LF12" i="4"/>
  <c r="LF19" i="4"/>
  <c r="LF13" i="4"/>
  <c r="LF15" i="4"/>
  <c r="LF20" i="4"/>
  <c r="LF14" i="4"/>
  <c r="LF17" i="4"/>
  <c r="LF18" i="4"/>
  <c r="KH19" i="4"/>
  <c r="KH11" i="4"/>
  <c r="KH12" i="4"/>
  <c r="KH20" i="4"/>
  <c r="KH18" i="4"/>
  <c r="KH15" i="4"/>
  <c r="KH13" i="4"/>
  <c r="KH17" i="4"/>
  <c r="KH14" i="4"/>
  <c r="JR19" i="4"/>
  <c r="JR12" i="4"/>
  <c r="JR11" i="4"/>
  <c r="JR18" i="4"/>
  <c r="JR13" i="4"/>
  <c r="JR14" i="4"/>
  <c r="JR17" i="4"/>
  <c r="JR15" i="4"/>
  <c r="JR20" i="4"/>
  <c r="JM11" i="4"/>
  <c r="JM14" i="4"/>
  <c r="JM19" i="4"/>
  <c r="JM12" i="4"/>
  <c r="JM13" i="4"/>
  <c r="JM18" i="4"/>
  <c r="JM20" i="4"/>
  <c r="JM15" i="4"/>
  <c r="JM17" i="4"/>
  <c r="IW18" i="4"/>
  <c r="IW14" i="4"/>
  <c r="IW17" i="4"/>
  <c r="IW13" i="4"/>
  <c r="IW20" i="4"/>
  <c r="IW11" i="4"/>
  <c r="IW19" i="4"/>
  <c r="IW12" i="4"/>
  <c r="IW15" i="4"/>
  <c r="IS18" i="4"/>
  <c r="IS12" i="4"/>
  <c r="IS15" i="4"/>
  <c r="IS19" i="4"/>
  <c r="IS11" i="4"/>
  <c r="IS17" i="4"/>
  <c r="IS13" i="4"/>
  <c r="IS20" i="4"/>
  <c r="IS14" i="4"/>
  <c r="JQ17" i="4"/>
  <c r="JQ13" i="4"/>
  <c r="JQ19" i="4"/>
  <c r="JQ20" i="4"/>
  <c r="JQ11" i="4"/>
  <c r="JQ15" i="4"/>
  <c r="JQ14" i="4"/>
  <c r="JQ18" i="4"/>
  <c r="JQ12" i="4"/>
  <c r="LB20" i="4"/>
  <c r="LB12" i="4"/>
  <c r="LB19" i="4"/>
  <c r="LB13" i="4"/>
  <c r="LB11" i="4"/>
  <c r="LB18" i="4"/>
  <c r="LB15" i="4"/>
  <c r="LB17" i="4"/>
  <c r="LB14" i="4"/>
  <c r="KG15" i="4"/>
  <c r="KG17" i="4"/>
  <c r="KG11" i="4"/>
  <c r="KG19" i="4"/>
  <c r="KG13" i="4"/>
  <c r="KG20" i="4"/>
  <c r="KG14" i="4"/>
  <c r="KG18" i="4"/>
  <c r="KG12" i="4"/>
  <c r="IX17" i="4"/>
  <c r="IX11" i="4"/>
  <c r="IX13" i="4"/>
  <c r="IX19" i="4"/>
  <c r="IX20" i="4"/>
  <c r="IX14" i="4"/>
  <c r="IX18" i="4"/>
  <c r="IX15" i="4"/>
  <c r="IX12" i="4"/>
  <c r="KK17" i="4"/>
  <c r="KK13" i="4"/>
  <c r="KK12" i="4"/>
  <c r="KK18" i="4"/>
  <c r="KK14" i="4"/>
  <c r="KK20" i="4"/>
  <c r="KK11" i="4"/>
  <c r="KK15" i="4"/>
  <c r="KK19" i="4"/>
  <c r="KL20" i="4"/>
  <c r="KL13" i="4"/>
  <c r="KL17" i="4"/>
  <c r="KL15" i="4"/>
  <c r="KL19" i="4"/>
  <c r="KL12" i="4"/>
  <c r="KL18" i="4"/>
  <c r="KL11" i="4"/>
  <c r="KL14" i="4"/>
  <c r="JN20" i="4"/>
  <c r="JN15" i="4"/>
  <c r="JN19" i="4"/>
  <c r="JN11" i="4"/>
  <c r="JN12" i="4"/>
  <c r="JN18" i="4"/>
  <c r="JN13" i="4"/>
  <c r="JN17" i="4"/>
  <c r="JN14" i="4"/>
  <c r="LA17" i="4"/>
  <c r="LA15" i="4"/>
  <c r="LA18" i="4"/>
  <c r="LA20" i="4"/>
  <c r="LA13" i="4"/>
  <c r="LA11" i="4"/>
  <c r="LA12" i="4"/>
  <c r="LA19" i="4"/>
  <c r="LA14" i="4"/>
  <c r="LE17" i="4"/>
  <c r="LE14" i="4"/>
  <c r="LE12" i="4"/>
  <c r="LE19" i="4"/>
  <c r="LE11" i="4"/>
  <c r="LE18" i="4"/>
  <c r="LE20" i="4"/>
  <c r="LE13" i="4"/>
  <c r="LE15" i="4"/>
  <c r="KX61" i="4"/>
  <c r="RE56" i="4"/>
  <c r="MP56" i="4"/>
  <c r="QH56" i="4"/>
  <c r="QP56" i="4"/>
  <c r="QP72" i="4"/>
  <c r="KL72" i="4"/>
  <c r="QH72" i="4"/>
  <c r="KL67" i="4"/>
  <c r="OT67" i="4"/>
  <c r="MP61" i="4"/>
  <c r="MP72" i="4"/>
  <c r="JN67" i="4"/>
  <c r="OD56" i="4"/>
  <c r="NV67" i="4"/>
  <c r="MT56" i="4"/>
  <c r="MH61" i="4"/>
  <c r="JJ72" i="4"/>
  <c r="KT72" i="4"/>
  <c r="NZ72" i="4"/>
  <c r="NV72" i="4"/>
  <c r="LF72" i="4"/>
  <c r="JN72" i="4"/>
  <c r="NN67" i="4"/>
  <c r="LF67" i="4"/>
  <c r="IP67" i="4"/>
  <c r="MT67" i="4"/>
  <c r="QH67" i="4"/>
  <c r="OX67" i="4"/>
  <c r="NJ67" i="4"/>
  <c r="MH56" i="4"/>
  <c r="QP61" i="4"/>
  <c r="JZ56" i="4"/>
  <c r="KT61" i="4"/>
  <c r="KH56" i="4"/>
  <c r="KX72" i="4"/>
  <c r="KX56" i="4"/>
  <c r="NZ56" i="4"/>
  <c r="JR72" i="4"/>
  <c r="NF72" i="4"/>
  <c r="OP72" i="4"/>
  <c r="RB72" i="4"/>
  <c r="RJ67" i="4"/>
  <c r="QP67" i="4"/>
  <c r="JJ67" i="4"/>
  <c r="LB67" i="4"/>
  <c r="NJ61" i="4"/>
  <c r="JJ61" i="4"/>
  <c r="NZ61" i="4"/>
  <c r="IP56" i="4"/>
  <c r="RF61" i="4"/>
  <c r="RF62" i="4" s="1"/>
  <c r="MP67" i="4"/>
  <c r="QL67" i="4"/>
  <c r="NV56" i="4"/>
  <c r="JR56" i="4"/>
  <c r="JJ56" i="4"/>
  <c r="KT67" i="4"/>
  <c r="NB67" i="4"/>
  <c r="RJ56" i="4"/>
  <c r="PB56" i="4"/>
  <c r="NN56" i="4"/>
  <c r="IL61" i="4"/>
  <c r="OP61" i="4"/>
  <c r="JN56" i="4"/>
  <c r="IX72" i="4"/>
  <c r="PB72" i="4"/>
  <c r="IL72" i="4"/>
  <c r="ML72" i="4"/>
  <c r="OH67" i="4"/>
  <c r="OD61" i="4"/>
  <c r="OT61" i="4"/>
  <c r="QC56" i="4"/>
  <c r="LF56" i="4"/>
  <c r="ML67" i="4"/>
  <c r="OD67" i="4"/>
  <c r="KH67" i="4"/>
  <c r="OP67" i="4"/>
  <c r="JZ61" i="4"/>
  <c r="LE61" i="4"/>
  <c r="OT56" i="4"/>
  <c r="OH72" i="4"/>
  <c r="QX56" i="4"/>
  <c r="RB61" i="4"/>
  <c r="MT61" i="4"/>
  <c r="NJ72" i="4"/>
  <c r="OX72" i="4"/>
  <c r="QH61" i="4"/>
  <c r="OX56" i="4"/>
  <c r="IL67" i="4"/>
  <c r="JZ67" i="4"/>
  <c r="LA61" i="4"/>
  <c r="LB56" i="4"/>
  <c r="QL72" i="4"/>
  <c r="RJ72" i="4"/>
  <c r="RF72" i="4"/>
  <c r="IT72" i="4"/>
  <c r="JY72" i="4"/>
  <c r="QW61" i="4"/>
  <c r="QW65" i="4" s="1"/>
  <c r="KX67" i="4"/>
  <c r="KD67" i="4"/>
  <c r="RJ61" i="4"/>
  <c r="PB67" i="4"/>
  <c r="NF67" i="4"/>
  <c r="OH61" i="4"/>
  <c r="KK61" i="4"/>
  <c r="OD72" i="4"/>
  <c r="IT61" i="4"/>
  <c r="NF61" i="4"/>
  <c r="NJ56" i="4"/>
  <c r="KD56" i="4"/>
  <c r="IT67" i="4"/>
  <c r="QL61" i="4"/>
  <c r="QD61" i="4"/>
  <c r="MH67" i="4"/>
  <c r="JF67" i="4"/>
  <c r="QD67" i="4"/>
  <c r="JF61" i="4"/>
  <c r="JR67" i="4"/>
  <c r="KT56" i="4"/>
  <c r="NV61" i="4"/>
  <c r="IT56" i="4"/>
  <c r="IP72" i="4"/>
  <c r="KD72" i="4"/>
  <c r="NF56" i="4"/>
  <c r="ML56" i="4"/>
  <c r="MT72" i="4"/>
  <c r="NN72" i="4"/>
  <c r="RF76" i="4" l="1"/>
  <c r="AG75" i="4"/>
  <c r="AG83" i="4"/>
  <c r="AG81" i="4"/>
  <c r="JM77" i="4"/>
  <c r="RI80" i="4"/>
  <c r="RF77" i="4"/>
  <c r="RF75" i="4"/>
  <c r="RB63" i="4"/>
  <c r="RA65" i="4"/>
  <c r="RB64" i="4"/>
  <c r="JN80" i="4"/>
  <c r="RI83" i="4"/>
  <c r="RI79" i="4"/>
  <c r="LE76" i="4"/>
  <c r="KH80" i="4"/>
  <c r="KL80" i="4"/>
  <c r="IS77" i="4"/>
  <c r="RA66" i="4"/>
  <c r="QX66" i="4"/>
  <c r="RI81" i="4"/>
  <c r="QC65" i="4"/>
  <c r="LE77" i="4"/>
  <c r="RA62" i="4"/>
  <c r="RI75" i="4"/>
  <c r="OH75" i="4"/>
  <c r="KK77" i="4"/>
  <c r="OW74" i="4"/>
  <c r="KL82" i="4"/>
  <c r="MT71" i="4"/>
  <c r="MT69" i="4"/>
  <c r="MT70" i="4"/>
  <c r="JR69" i="4"/>
  <c r="JR65" i="4"/>
  <c r="JR64" i="4"/>
  <c r="JR63" i="4"/>
  <c r="JR66" i="4"/>
  <c r="JR62" i="4"/>
  <c r="MT58" i="4"/>
  <c r="MT60" i="4"/>
  <c r="MT59" i="4"/>
  <c r="MT57" i="4"/>
  <c r="MT68" i="4"/>
  <c r="MT66" i="4"/>
  <c r="MT65" i="4"/>
  <c r="MT62" i="4"/>
  <c r="MT64" i="4"/>
  <c r="MT63" i="4"/>
  <c r="QH71" i="4"/>
  <c r="QH68" i="4"/>
  <c r="QH70" i="4"/>
  <c r="JR76" i="4"/>
  <c r="JR74" i="4"/>
  <c r="JR77" i="4"/>
  <c r="QX74" i="4"/>
  <c r="QX75" i="4"/>
  <c r="QX76" i="4"/>
  <c r="MO88" i="4"/>
  <c r="MO87" i="4"/>
  <c r="MO85" i="4"/>
  <c r="MO86" i="4"/>
  <c r="LF74" i="4"/>
  <c r="LF75" i="4"/>
  <c r="LF76" i="4"/>
  <c r="OG57" i="4"/>
  <c r="OG60" i="4"/>
  <c r="OG58" i="4"/>
  <c r="OG59" i="4"/>
  <c r="LE68" i="4"/>
  <c r="LE63" i="4"/>
  <c r="LE66" i="4"/>
  <c r="LE65" i="4"/>
  <c r="LE64" i="4"/>
  <c r="LE62" i="4"/>
  <c r="JQ70" i="4"/>
  <c r="JQ65" i="4"/>
  <c r="JQ62" i="4"/>
  <c r="JQ66" i="4"/>
  <c r="JQ63" i="4"/>
  <c r="JQ64" i="4"/>
  <c r="LF77" i="4"/>
  <c r="QK59" i="4"/>
  <c r="QK57" i="4"/>
  <c r="QK58" i="4"/>
  <c r="QK60" i="4"/>
  <c r="QO68" i="4"/>
  <c r="QO70" i="4"/>
  <c r="QO69" i="4"/>
  <c r="OC86" i="4"/>
  <c r="OC87" i="4"/>
  <c r="OC88" i="4"/>
  <c r="JM80" i="4"/>
  <c r="JM79" i="4"/>
  <c r="JM82" i="4"/>
  <c r="JM81" i="4"/>
  <c r="JM83" i="4"/>
  <c r="LF80" i="4"/>
  <c r="IW68" i="4"/>
  <c r="IW71" i="4"/>
  <c r="IW69" i="4"/>
  <c r="PB57" i="4"/>
  <c r="PB59" i="4"/>
  <c r="PB60" i="4"/>
  <c r="PB58" i="4"/>
  <c r="QG68" i="4"/>
  <c r="QG70" i="4"/>
  <c r="QG69" i="4"/>
  <c r="PA58" i="4"/>
  <c r="PA57" i="4"/>
  <c r="PA59" i="4"/>
  <c r="PA60" i="4"/>
  <c r="IW80" i="4"/>
  <c r="IW79" i="4"/>
  <c r="IW82" i="4"/>
  <c r="IW81" i="4"/>
  <c r="IW83" i="4"/>
  <c r="KK81" i="4"/>
  <c r="KK79" i="4"/>
  <c r="KK80" i="4"/>
  <c r="KK83" i="4"/>
  <c r="KK82" i="4"/>
  <c r="KK88" i="4"/>
  <c r="KK87" i="4"/>
  <c r="KK85" i="4"/>
  <c r="KK86" i="4"/>
  <c r="QW86" i="4"/>
  <c r="QW88" i="4"/>
  <c r="QW85" i="4"/>
  <c r="QW87" i="4"/>
  <c r="QX82" i="4"/>
  <c r="QX80" i="4"/>
  <c r="OW86" i="4"/>
  <c r="OW85" i="4"/>
  <c r="OW87" i="4"/>
  <c r="OW88" i="4"/>
  <c r="QK68" i="4"/>
  <c r="QK70" i="4"/>
  <c r="QK69" i="4"/>
  <c r="JQ76" i="4"/>
  <c r="JQ75" i="4"/>
  <c r="JQ74" i="4"/>
  <c r="NM69" i="4"/>
  <c r="NM66" i="4"/>
  <c r="NM62" i="4"/>
  <c r="NM65" i="4"/>
  <c r="NM64" i="4"/>
  <c r="NM63" i="4"/>
  <c r="QL75" i="4"/>
  <c r="JQ71" i="4"/>
  <c r="JQ69" i="4"/>
  <c r="JQ68" i="4"/>
  <c r="QW76" i="4"/>
  <c r="IX64" i="4"/>
  <c r="IX65" i="4"/>
  <c r="IX62" i="4"/>
  <c r="IX63" i="4"/>
  <c r="IX66" i="4"/>
  <c r="IX74" i="4"/>
  <c r="IX77" i="4"/>
  <c r="IX76" i="4"/>
  <c r="QX86" i="4"/>
  <c r="QX87" i="4"/>
  <c r="QX85" i="4"/>
  <c r="QX88" i="4"/>
  <c r="NI87" i="4"/>
  <c r="NI88" i="4"/>
  <c r="NI86" i="4"/>
  <c r="NI85" i="4"/>
  <c r="OG68" i="4"/>
  <c r="OG71" i="4"/>
  <c r="OG69" i="4"/>
  <c r="JQ77" i="4"/>
  <c r="RI57" i="4"/>
  <c r="RI60" i="4"/>
  <c r="RI59" i="4"/>
  <c r="RI58" i="4"/>
  <c r="JR81" i="4"/>
  <c r="JM75" i="4"/>
  <c r="JM74" i="4"/>
  <c r="JM76" i="4"/>
  <c r="QD77" i="4"/>
  <c r="RA74" i="4"/>
  <c r="RA75" i="4"/>
  <c r="RA76" i="4"/>
  <c r="QD57" i="4"/>
  <c r="QD59" i="4"/>
  <c r="QD58" i="4"/>
  <c r="QD60" i="4"/>
  <c r="PB63" i="4"/>
  <c r="PB64" i="4"/>
  <c r="PB65" i="4"/>
  <c r="PB62" i="4"/>
  <c r="PB66" i="4"/>
  <c r="QH57" i="4"/>
  <c r="QH59" i="4"/>
  <c r="QH58" i="4"/>
  <c r="QH60" i="4"/>
  <c r="RB57" i="4"/>
  <c r="RB59" i="4"/>
  <c r="RB58" i="4"/>
  <c r="RB60" i="4"/>
  <c r="LE57" i="4"/>
  <c r="LE59" i="4"/>
  <c r="LE60" i="4"/>
  <c r="LE58" i="4"/>
  <c r="RB71" i="4"/>
  <c r="RB68" i="4"/>
  <c r="RB69" i="4"/>
  <c r="QP57" i="4"/>
  <c r="QP59" i="4"/>
  <c r="QP60" i="4"/>
  <c r="QP58" i="4"/>
  <c r="LF69" i="4"/>
  <c r="LF68" i="4"/>
  <c r="LF70" i="4"/>
  <c r="KL69" i="4"/>
  <c r="KL68" i="4"/>
  <c r="KL70" i="4"/>
  <c r="QD70" i="4"/>
  <c r="QD62" i="4"/>
  <c r="QD63" i="4"/>
  <c r="QD64" i="4"/>
  <c r="QD65" i="4"/>
  <c r="QD66" i="4"/>
  <c r="KK57" i="4"/>
  <c r="KK58" i="4"/>
  <c r="KK60" i="4"/>
  <c r="KK59" i="4"/>
  <c r="RJ57" i="4"/>
  <c r="RJ59" i="4"/>
  <c r="RJ60" i="4"/>
  <c r="RJ58" i="4"/>
  <c r="QW57" i="4"/>
  <c r="QW59" i="4"/>
  <c r="QW60" i="4"/>
  <c r="QW58" i="4"/>
  <c r="RJ71" i="4"/>
  <c r="RJ69" i="4"/>
  <c r="RJ68" i="4"/>
  <c r="RJ70" i="4"/>
  <c r="PB68" i="4"/>
  <c r="PB71" i="4"/>
  <c r="PB69" i="4"/>
  <c r="PB70" i="4"/>
  <c r="RF57" i="4"/>
  <c r="RF59" i="4"/>
  <c r="RF60" i="4"/>
  <c r="RF58" i="4"/>
  <c r="QP70" i="4"/>
  <c r="QP63" i="4"/>
  <c r="QP65" i="4"/>
  <c r="QP62" i="4"/>
  <c r="QP66" i="4"/>
  <c r="QP64" i="4"/>
  <c r="JR71" i="4"/>
  <c r="JR68" i="4"/>
  <c r="JR70" i="4"/>
  <c r="QH69" i="4"/>
  <c r="QH62" i="4"/>
  <c r="QH65" i="4"/>
  <c r="QH64" i="4"/>
  <c r="QH63" i="4"/>
  <c r="QH66" i="4"/>
  <c r="LF71" i="4"/>
  <c r="LF65" i="4"/>
  <c r="LF62" i="4"/>
  <c r="LF63" i="4"/>
  <c r="LF66" i="4"/>
  <c r="LF64" i="4"/>
  <c r="KL71" i="4"/>
  <c r="KL64" i="4"/>
  <c r="KL62" i="4"/>
  <c r="KL63" i="4"/>
  <c r="KL66" i="4"/>
  <c r="KL65" i="4"/>
  <c r="AG77" i="4"/>
  <c r="AG80" i="4"/>
  <c r="NN76" i="4"/>
  <c r="NN75" i="4"/>
  <c r="NN74" i="4"/>
  <c r="RE74" i="4"/>
  <c r="RE75" i="4"/>
  <c r="RE76" i="4"/>
  <c r="OC75" i="4"/>
  <c r="OC76" i="4"/>
  <c r="OC77" i="4"/>
  <c r="IX75" i="4"/>
  <c r="JN74" i="4"/>
  <c r="JN75" i="4"/>
  <c r="JN76" i="4"/>
  <c r="QK64" i="4"/>
  <c r="NM58" i="4"/>
  <c r="NM59" i="4"/>
  <c r="NM57" i="4"/>
  <c r="NM60" i="4"/>
  <c r="QO71" i="4"/>
  <c r="LA76" i="4"/>
  <c r="OW77" i="4"/>
  <c r="OW76" i="4"/>
  <c r="OW75" i="4"/>
  <c r="QG57" i="4"/>
  <c r="QG59" i="4"/>
  <c r="QG60" i="4"/>
  <c r="QG58" i="4"/>
  <c r="NN68" i="4"/>
  <c r="NN70" i="4"/>
  <c r="NN69" i="4"/>
  <c r="NN71" i="4"/>
  <c r="QL57" i="4"/>
  <c r="QL59" i="4"/>
  <c r="QL58" i="4"/>
  <c r="QL60" i="4"/>
  <c r="OH58" i="4"/>
  <c r="OH59" i="4"/>
  <c r="OH60" i="4"/>
  <c r="OH57" i="4"/>
  <c r="QL69" i="4"/>
  <c r="QL71" i="4"/>
  <c r="QL68" i="4"/>
  <c r="OH68" i="4"/>
  <c r="OH70" i="4"/>
  <c r="OH69" i="4"/>
  <c r="OH71" i="4"/>
  <c r="OH64" i="4"/>
  <c r="OH65" i="4"/>
  <c r="OH63" i="4"/>
  <c r="OH62" i="4"/>
  <c r="OH66" i="4"/>
  <c r="IX70" i="4"/>
  <c r="IX68" i="4"/>
  <c r="IX71" i="4"/>
  <c r="IX69" i="4"/>
  <c r="QL70" i="4"/>
  <c r="QL62" i="4"/>
  <c r="QL66" i="4"/>
  <c r="QL64" i="4"/>
  <c r="QL65" i="4"/>
  <c r="QL63" i="4"/>
  <c r="RJ62" i="4"/>
  <c r="RJ66" i="4"/>
  <c r="RJ64" i="4"/>
  <c r="RJ65" i="4"/>
  <c r="RJ63" i="4"/>
  <c r="NN62" i="4"/>
  <c r="NN63" i="4"/>
  <c r="NN65" i="4"/>
  <c r="NN66" i="4"/>
  <c r="NN64" i="4"/>
  <c r="QP68" i="4"/>
  <c r="QP71" i="4"/>
  <c r="QP69" i="4"/>
  <c r="AG74" i="4"/>
  <c r="AG82" i="4"/>
  <c r="NN59" i="4"/>
  <c r="NN57" i="4"/>
  <c r="NN58" i="4"/>
  <c r="NN60" i="4"/>
  <c r="RE57" i="4"/>
  <c r="RE59" i="4"/>
  <c r="RE60" i="4"/>
  <c r="RE58" i="4"/>
  <c r="QK62" i="4"/>
  <c r="QK63" i="4"/>
  <c r="OG74" i="4"/>
  <c r="OG75" i="4"/>
  <c r="OG77" i="4"/>
  <c r="LE81" i="4"/>
  <c r="LE83" i="4"/>
  <c r="LE82" i="4"/>
  <c r="LE79" i="4"/>
  <c r="LE80" i="4"/>
  <c r="JQ79" i="4"/>
  <c r="JQ80" i="4"/>
  <c r="JQ81" i="4"/>
  <c r="JQ83" i="4"/>
  <c r="JQ82" i="4"/>
  <c r="LA75" i="4"/>
  <c r="OH74" i="4"/>
  <c r="QK83" i="4"/>
  <c r="QK77" i="4"/>
  <c r="QK74" i="4"/>
  <c r="QK75" i="4"/>
  <c r="QK76" i="4"/>
  <c r="MO82" i="4"/>
  <c r="MO81" i="4"/>
  <c r="MO80" i="4"/>
  <c r="MO79" i="4"/>
  <c r="MO83" i="4"/>
  <c r="KG80" i="4"/>
  <c r="KG83" i="4"/>
  <c r="KG79" i="4"/>
  <c r="KG81" i="4"/>
  <c r="KG82" i="4"/>
  <c r="NN81" i="4"/>
  <c r="QO87" i="4"/>
  <c r="QO85" i="4"/>
  <c r="QO86" i="4"/>
  <c r="QO88" i="4"/>
  <c r="LF81" i="4"/>
  <c r="IW87" i="4"/>
  <c r="IW88" i="4"/>
  <c r="IW86" i="4"/>
  <c r="IW85" i="4"/>
  <c r="RA83" i="4"/>
  <c r="RA79" i="4"/>
  <c r="RB65" i="4"/>
  <c r="PB75" i="4"/>
  <c r="PB74" i="4"/>
  <c r="PB76" i="4"/>
  <c r="QG87" i="4"/>
  <c r="QG85" i="4"/>
  <c r="QG86" i="4"/>
  <c r="QG88" i="4"/>
  <c r="OX74" i="4"/>
  <c r="OX77" i="4"/>
  <c r="OX76" i="4"/>
  <c r="KG88" i="4"/>
  <c r="KG87" i="4"/>
  <c r="KG85" i="4"/>
  <c r="KG86" i="4"/>
  <c r="RF66" i="4"/>
  <c r="PA77" i="4"/>
  <c r="PA76" i="4"/>
  <c r="PA75" i="4"/>
  <c r="PA74" i="4"/>
  <c r="PA69" i="4"/>
  <c r="PA65" i="4"/>
  <c r="PA64" i="4"/>
  <c r="PA66" i="4"/>
  <c r="PA62" i="4"/>
  <c r="PA63" i="4"/>
  <c r="KG74" i="4"/>
  <c r="KG76" i="4"/>
  <c r="KG75" i="4"/>
  <c r="JN81" i="4"/>
  <c r="KK74" i="4"/>
  <c r="RB76" i="4"/>
  <c r="QK79" i="4"/>
  <c r="QX81" i="4"/>
  <c r="OW81" i="4"/>
  <c r="OW80" i="4"/>
  <c r="OW83" i="4"/>
  <c r="OW79" i="4"/>
  <c r="OW82" i="4"/>
  <c r="KL77" i="4"/>
  <c r="QK85" i="4"/>
  <c r="QK86" i="4"/>
  <c r="QK87" i="4"/>
  <c r="QK88" i="4"/>
  <c r="QC62" i="4"/>
  <c r="QC64" i="4"/>
  <c r="OG76" i="4"/>
  <c r="LE74" i="4"/>
  <c r="RI66" i="4"/>
  <c r="RI63" i="4"/>
  <c r="NM83" i="4"/>
  <c r="NM80" i="4"/>
  <c r="NM79" i="4"/>
  <c r="NM82" i="4"/>
  <c r="NM81" i="4"/>
  <c r="OX75" i="4"/>
  <c r="QL76" i="4"/>
  <c r="JQ85" i="4"/>
  <c r="JQ87" i="4"/>
  <c r="JQ88" i="4"/>
  <c r="JQ86" i="4"/>
  <c r="QW74" i="4"/>
  <c r="JM85" i="4"/>
  <c r="JM88" i="4"/>
  <c r="JM87" i="4"/>
  <c r="JM86" i="4"/>
  <c r="RE83" i="4"/>
  <c r="RE79" i="4"/>
  <c r="IX83" i="4"/>
  <c r="IX79" i="4"/>
  <c r="IX82" i="4"/>
  <c r="IX80" i="4"/>
  <c r="IX81" i="4"/>
  <c r="QG62" i="4"/>
  <c r="QG71" i="4"/>
  <c r="QW62" i="4"/>
  <c r="IS83" i="4"/>
  <c r="IS80" i="4"/>
  <c r="IS79" i="4"/>
  <c r="IS82" i="4"/>
  <c r="IS81" i="4"/>
  <c r="OG86" i="4"/>
  <c r="OG85" i="4"/>
  <c r="OG87" i="4"/>
  <c r="OG88" i="4"/>
  <c r="IX88" i="4"/>
  <c r="IW60" i="4"/>
  <c r="IW59" i="4"/>
  <c r="IW58" i="4"/>
  <c r="IW57" i="4"/>
  <c r="RI74" i="4"/>
  <c r="RI76" i="4"/>
  <c r="RI77" i="4"/>
  <c r="JR79" i="4"/>
  <c r="QD75" i="4"/>
  <c r="OX82" i="4"/>
  <c r="KG77" i="4"/>
  <c r="RE64" i="4"/>
  <c r="JR57" i="4"/>
  <c r="JR59" i="4"/>
  <c r="JR58" i="4"/>
  <c r="JR60" i="4"/>
  <c r="QX57" i="4"/>
  <c r="QX59" i="4"/>
  <c r="QX60" i="4"/>
  <c r="QX58" i="4"/>
  <c r="LF57" i="4"/>
  <c r="LF59" i="4"/>
  <c r="LF58" i="4"/>
  <c r="LF60" i="4"/>
  <c r="QK65" i="4"/>
  <c r="NM77" i="4"/>
  <c r="NM75" i="4"/>
  <c r="NM74" i="4"/>
  <c r="JN77" i="4"/>
  <c r="LA77" i="4"/>
  <c r="QG77" i="4"/>
  <c r="QG75" i="4"/>
  <c r="QG74" i="4"/>
  <c r="OH77" i="4"/>
  <c r="IS87" i="4"/>
  <c r="IS86" i="4"/>
  <c r="IS85" i="4"/>
  <c r="IS88" i="4"/>
  <c r="LA82" i="4"/>
  <c r="LA81" i="4"/>
  <c r="LA83" i="4"/>
  <c r="LA79" i="4"/>
  <c r="LA80" i="4"/>
  <c r="NN83" i="4"/>
  <c r="NN82" i="4"/>
  <c r="MS88" i="4"/>
  <c r="MS85" i="4"/>
  <c r="MS87" i="4"/>
  <c r="MS86" i="4"/>
  <c r="QX77" i="4"/>
  <c r="LF83" i="4"/>
  <c r="PA87" i="4"/>
  <c r="PA85" i="4"/>
  <c r="PA86" i="4"/>
  <c r="PA88" i="4"/>
  <c r="RA82" i="4"/>
  <c r="RB66" i="4"/>
  <c r="RB70" i="4"/>
  <c r="NM87" i="4"/>
  <c r="NM85" i="4"/>
  <c r="NM86" i="4"/>
  <c r="NM88" i="4"/>
  <c r="QC77" i="4"/>
  <c r="QC76" i="4"/>
  <c r="QC75" i="4"/>
  <c r="QX63" i="4"/>
  <c r="QX62" i="4"/>
  <c r="KH75" i="4"/>
  <c r="KH74" i="4"/>
  <c r="KH76" i="4"/>
  <c r="RF65" i="4"/>
  <c r="RF64" i="4"/>
  <c r="MS75" i="4"/>
  <c r="MS74" i="4"/>
  <c r="MS76" i="4"/>
  <c r="IW70" i="4"/>
  <c r="IW64" i="4"/>
  <c r="IW65" i="4"/>
  <c r="IW66" i="4"/>
  <c r="IW63" i="4"/>
  <c r="IW62" i="4"/>
  <c r="KK68" i="4"/>
  <c r="KK62" i="4"/>
  <c r="KK65" i="4"/>
  <c r="KK64" i="4"/>
  <c r="KK63" i="4"/>
  <c r="KK66" i="4"/>
  <c r="NI77" i="4"/>
  <c r="NI75" i="4"/>
  <c r="NI76" i="4"/>
  <c r="JN79" i="4"/>
  <c r="KK76" i="4"/>
  <c r="RB75" i="4"/>
  <c r="KK70" i="4"/>
  <c r="KK71" i="4"/>
  <c r="KK69" i="4"/>
  <c r="QW69" i="4"/>
  <c r="QW68" i="4"/>
  <c r="QW71" i="4"/>
  <c r="QK81" i="4"/>
  <c r="QX83" i="4"/>
  <c r="LB85" i="4"/>
  <c r="LB86" i="4"/>
  <c r="LB88" i="4"/>
  <c r="LB87" i="4"/>
  <c r="QD85" i="4"/>
  <c r="QD86" i="4"/>
  <c r="QD88" i="4"/>
  <c r="QD87" i="4"/>
  <c r="MO76" i="4"/>
  <c r="MO75" i="4"/>
  <c r="MO74" i="4"/>
  <c r="KL76" i="4"/>
  <c r="KL74" i="4"/>
  <c r="KL75" i="4"/>
  <c r="RA86" i="4"/>
  <c r="RA85" i="4"/>
  <c r="RA88" i="4"/>
  <c r="RA87" i="4"/>
  <c r="KH86" i="4"/>
  <c r="KH85" i="4"/>
  <c r="KH87" i="4"/>
  <c r="KH88" i="4"/>
  <c r="RI85" i="4"/>
  <c r="RI86" i="4"/>
  <c r="RI88" i="4"/>
  <c r="RI87" i="4"/>
  <c r="OC85" i="4"/>
  <c r="OC80" i="4"/>
  <c r="OC81" i="4"/>
  <c r="OC79" i="4"/>
  <c r="OC83" i="4"/>
  <c r="OC82" i="4"/>
  <c r="QC85" i="4"/>
  <c r="QC87" i="4"/>
  <c r="QC86" i="4"/>
  <c r="QC88" i="4"/>
  <c r="MS77" i="4"/>
  <c r="JQ59" i="4"/>
  <c r="JQ57" i="4"/>
  <c r="JQ58" i="4"/>
  <c r="JQ60" i="4"/>
  <c r="KH77" i="4"/>
  <c r="RI65" i="4"/>
  <c r="QO74" i="4"/>
  <c r="QO75" i="4"/>
  <c r="QO76" i="4"/>
  <c r="QO77" i="4"/>
  <c r="MS83" i="4"/>
  <c r="MS80" i="4"/>
  <c r="MS81" i="4"/>
  <c r="MS82" i="4"/>
  <c r="MS79" i="4"/>
  <c r="IS75" i="4"/>
  <c r="IS74" i="4"/>
  <c r="IS76" i="4"/>
  <c r="KH79" i="4"/>
  <c r="QL77" i="4"/>
  <c r="KL79" i="4"/>
  <c r="NI79" i="4"/>
  <c r="NI82" i="4"/>
  <c r="NI83" i="4"/>
  <c r="NI80" i="4"/>
  <c r="NI81" i="4"/>
  <c r="LE87" i="4"/>
  <c r="LE86" i="4"/>
  <c r="LE85" i="4"/>
  <c r="LE88" i="4"/>
  <c r="RE88" i="4"/>
  <c r="RE86" i="4"/>
  <c r="RE85" i="4"/>
  <c r="RE87" i="4"/>
  <c r="RE82" i="4"/>
  <c r="LB75" i="4"/>
  <c r="LB76" i="4"/>
  <c r="LB74" i="4"/>
  <c r="IX57" i="4"/>
  <c r="IX59" i="4"/>
  <c r="IX60" i="4"/>
  <c r="IX58" i="4"/>
  <c r="QX70" i="4"/>
  <c r="QX68" i="4"/>
  <c r="QX69" i="4"/>
  <c r="QG66" i="4"/>
  <c r="QW63" i="4"/>
  <c r="QW64" i="4"/>
  <c r="IX85" i="4"/>
  <c r="OG80" i="4"/>
  <c r="OG81" i="4"/>
  <c r="OG82" i="4"/>
  <c r="OG83" i="4"/>
  <c r="OG79" i="4"/>
  <c r="JR83" i="4"/>
  <c r="JR82" i="4"/>
  <c r="OX80" i="4"/>
  <c r="QC74" i="4"/>
  <c r="RA59" i="4"/>
  <c r="RA58" i="4"/>
  <c r="RA57" i="4"/>
  <c r="RA60" i="4"/>
  <c r="RE66" i="4"/>
  <c r="NN79" i="4"/>
  <c r="MS70" i="4"/>
  <c r="MS71" i="4"/>
  <c r="MS68" i="4"/>
  <c r="MS69" i="4"/>
  <c r="LF82" i="4"/>
  <c r="LF79" i="4"/>
  <c r="PA71" i="4"/>
  <c r="PA70" i="4"/>
  <c r="PA68" i="4"/>
  <c r="RA80" i="4"/>
  <c r="RB62" i="4"/>
  <c r="NM71" i="4"/>
  <c r="NM70" i="4"/>
  <c r="NM68" i="4"/>
  <c r="QC57" i="4"/>
  <c r="QC60" i="4"/>
  <c r="QC59" i="4"/>
  <c r="QC58" i="4"/>
  <c r="QX65" i="4"/>
  <c r="RF63" i="4"/>
  <c r="NM76" i="4"/>
  <c r="MS58" i="4"/>
  <c r="MS59" i="4"/>
  <c r="MS57" i="4"/>
  <c r="MS60" i="4"/>
  <c r="PA83" i="4"/>
  <c r="PA79" i="4"/>
  <c r="PA81" i="4"/>
  <c r="PA80" i="4"/>
  <c r="PA82" i="4"/>
  <c r="JR75" i="4"/>
  <c r="JN82" i="4"/>
  <c r="RB74" i="4"/>
  <c r="QK80" i="4"/>
  <c r="QX79" i="4"/>
  <c r="QD68" i="4"/>
  <c r="QD71" i="4"/>
  <c r="QD69" i="4"/>
  <c r="KL57" i="4"/>
  <c r="KL59" i="4"/>
  <c r="KL58" i="4"/>
  <c r="KL60" i="4"/>
  <c r="RA70" i="4"/>
  <c r="RA68" i="4"/>
  <c r="RA69" i="4"/>
  <c r="RE77" i="4"/>
  <c r="RI69" i="4"/>
  <c r="RI70" i="4"/>
  <c r="RI71" i="4"/>
  <c r="QC63" i="4"/>
  <c r="QC68" i="4"/>
  <c r="QC70" i="4"/>
  <c r="QC69" i="4"/>
  <c r="NN77" i="4"/>
  <c r="RI64" i="4"/>
  <c r="QO57" i="4"/>
  <c r="QO60" i="4"/>
  <c r="QO58" i="4"/>
  <c r="QO59" i="4"/>
  <c r="MS66" i="4"/>
  <c r="MS62" i="4"/>
  <c r="MS63" i="4"/>
  <c r="MS65" i="4"/>
  <c r="MS64" i="4"/>
  <c r="KH83" i="4"/>
  <c r="KH82" i="4"/>
  <c r="KL83" i="4"/>
  <c r="LE69" i="4"/>
  <c r="LE70" i="4"/>
  <c r="LE71" i="4"/>
  <c r="QW77" i="4"/>
  <c r="RE80" i="4"/>
  <c r="OC74" i="4"/>
  <c r="QG64" i="4"/>
  <c r="QG63" i="4"/>
  <c r="QW66" i="4"/>
  <c r="QW70" i="4"/>
  <c r="IX86" i="4"/>
  <c r="IW74" i="4"/>
  <c r="IW75" i="4"/>
  <c r="IW76" i="4"/>
  <c r="OG70" i="4"/>
  <c r="OG65" i="4"/>
  <c r="OG64" i="4"/>
  <c r="OG63" i="4"/>
  <c r="OG62" i="4"/>
  <c r="OG66" i="4"/>
  <c r="JR80" i="4"/>
  <c r="QG76" i="4"/>
  <c r="QD76" i="4"/>
  <c r="OX81" i="4"/>
  <c r="OX79" i="4"/>
  <c r="LA87" i="4"/>
  <c r="LA86" i="4"/>
  <c r="LA88" i="4"/>
  <c r="LA85" i="4"/>
  <c r="RE65" i="4"/>
  <c r="RE62" i="4"/>
  <c r="H13" i="8"/>
  <c r="F13" i="8"/>
  <c r="E13" i="8"/>
  <c r="D13" i="8"/>
  <c r="H11" i="8"/>
  <c r="G11" i="8"/>
  <c r="F11" i="8"/>
  <c r="E11" i="8"/>
  <c r="D11" i="8"/>
  <c r="H9" i="8"/>
  <c r="G9" i="8"/>
  <c r="F9" i="8"/>
  <c r="E9" i="8"/>
  <c r="D9" i="8"/>
  <c r="H7" i="8"/>
  <c r="G7" i="8"/>
  <c r="F7" i="8"/>
  <c r="E7" i="8"/>
  <c r="D7" i="8"/>
  <c r="E5" i="8"/>
  <c r="F5" i="8"/>
  <c r="G5" i="8"/>
  <c r="H5" i="8"/>
  <c r="D5" i="8"/>
  <c r="U59" i="7" l="1"/>
  <c r="F97" i="4" l="1"/>
  <c r="F98" i="4" s="1"/>
  <c r="N97" i="4"/>
  <c r="N98" i="4" s="1"/>
  <c r="N99" i="4" s="1"/>
  <c r="N100" i="4" s="1"/>
  <c r="N101" i="4" s="1"/>
  <c r="N102" i="4" s="1"/>
  <c r="N103" i="4" s="1"/>
  <c r="N104" i="4" s="1"/>
  <c r="N105" i="4" s="1"/>
  <c r="N106" i="4" s="1"/>
  <c r="N107" i="4" s="1"/>
  <c r="N108" i="4" s="1"/>
  <c r="N109" i="4" s="1"/>
  <c r="N110" i="4" s="1"/>
  <c r="N111" i="4" s="1"/>
  <c r="N112" i="4" s="1"/>
  <c r="N113" i="4" s="1"/>
  <c r="N114" i="4" s="1"/>
  <c r="N115" i="4" s="1"/>
  <c r="N116" i="4" s="1"/>
  <c r="N117" i="4" s="1"/>
  <c r="N118" i="4" s="1"/>
  <c r="F99" i="4"/>
  <c r="F100" i="4" s="1"/>
  <c r="F101" i="4" s="1"/>
  <c r="F102" i="4" s="1"/>
  <c r="F103" i="4" s="1"/>
  <c r="F104" i="4" s="1"/>
  <c r="F105" i="4" s="1"/>
  <c r="F106" i="4" s="1"/>
  <c r="F107" i="4" s="1"/>
  <c r="F108" i="4" s="1"/>
  <c r="F109" i="4" s="1"/>
  <c r="F110" i="4" s="1"/>
  <c r="F111" i="4" s="1"/>
  <c r="F112" i="4" s="1"/>
  <c r="F113" i="4" s="1"/>
  <c r="F114" i="4" s="1"/>
  <c r="F115" i="4" s="1"/>
  <c r="F116" i="4" s="1"/>
  <c r="F117" i="4" s="1"/>
  <c r="F118" i="4" s="1"/>
  <c r="E95" i="4"/>
  <c r="E96" i="4" s="1"/>
  <c r="E97" i="4" s="1"/>
  <c r="E98" i="4" s="1"/>
  <c r="E99" i="4" s="1"/>
  <c r="E100" i="4" s="1"/>
  <c r="E101" i="4" s="1"/>
  <c r="E102" i="4" s="1"/>
  <c r="E103" i="4" s="1"/>
  <c r="E104" i="4" s="1"/>
  <c r="E105" i="4" s="1"/>
  <c r="E106" i="4" s="1"/>
  <c r="E107" i="4" s="1"/>
  <c r="E108" i="4" s="1"/>
  <c r="E109" i="4" s="1"/>
  <c r="E110" i="4" s="1"/>
  <c r="E111" i="4" s="1"/>
  <c r="E112" i="4" s="1"/>
  <c r="E113" i="4" s="1"/>
  <c r="E114" i="4" s="1"/>
  <c r="E115" i="4" s="1"/>
  <c r="E116" i="4" s="1"/>
  <c r="E117" i="4" s="1"/>
  <c r="E118" i="4" s="1"/>
  <c r="F95" i="4"/>
  <c r="F96" i="4" s="1"/>
  <c r="G95" i="4"/>
  <c r="G96" i="4" s="1"/>
  <c r="G97" i="4" s="1"/>
  <c r="G98" i="4" s="1"/>
  <c r="G99" i="4" s="1"/>
  <c r="G100" i="4" s="1"/>
  <c r="G101" i="4" s="1"/>
  <c r="G102" i="4" s="1"/>
  <c r="G103" i="4" s="1"/>
  <c r="G104" i="4" s="1"/>
  <c r="G105" i="4" s="1"/>
  <c r="G106" i="4" s="1"/>
  <c r="G107" i="4" s="1"/>
  <c r="G108" i="4" s="1"/>
  <c r="G109" i="4" s="1"/>
  <c r="G110" i="4" s="1"/>
  <c r="G111" i="4" s="1"/>
  <c r="G112" i="4" s="1"/>
  <c r="G113" i="4" s="1"/>
  <c r="G114" i="4" s="1"/>
  <c r="G115" i="4" s="1"/>
  <c r="G116" i="4" s="1"/>
  <c r="G117" i="4" s="1"/>
  <c r="G118" i="4" s="1"/>
  <c r="H95" i="4"/>
  <c r="H96" i="4" s="1"/>
  <c r="H97" i="4" s="1"/>
  <c r="H98" i="4" s="1"/>
  <c r="H99" i="4" s="1"/>
  <c r="H100" i="4" s="1"/>
  <c r="H101" i="4" s="1"/>
  <c r="H102" i="4" s="1"/>
  <c r="H103" i="4" s="1"/>
  <c r="H104" i="4" s="1"/>
  <c r="H105" i="4" s="1"/>
  <c r="H106" i="4" s="1"/>
  <c r="H107" i="4" s="1"/>
  <c r="H108" i="4" s="1"/>
  <c r="H109" i="4" s="1"/>
  <c r="H110" i="4" s="1"/>
  <c r="H111" i="4" s="1"/>
  <c r="H112" i="4" s="1"/>
  <c r="H113" i="4" s="1"/>
  <c r="H114" i="4" s="1"/>
  <c r="H115" i="4" s="1"/>
  <c r="H116" i="4" s="1"/>
  <c r="H117" i="4" s="1"/>
  <c r="H118" i="4" s="1"/>
  <c r="I95" i="4"/>
  <c r="I96" i="4" s="1"/>
  <c r="I97" i="4" s="1"/>
  <c r="I98" i="4" s="1"/>
  <c r="I99" i="4" s="1"/>
  <c r="I100" i="4" s="1"/>
  <c r="I101" i="4" s="1"/>
  <c r="I102" i="4" s="1"/>
  <c r="I103" i="4" s="1"/>
  <c r="I104" i="4" s="1"/>
  <c r="I105" i="4" s="1"/>
  <c r="I106" i="4" s="1"/>
  <c r="I107" i="4" s="1"/>
  <c r="I108" i="4" s="1"/>
  <c r="I109" i="4" s="1"/>
  <c r="I110" i="4" s="1"/>
  <c r="I111" i="4" s="1"/>
  <c r="I112" i="4" s="1"/>
  <c r="I113" i="4" s="1"/>
  <c r="I114" i="4" s="1"/>
  <c r="I115" i="4" s="1"/>
  <c r="I116" i="4" s="1"/>
  <c r="I117" i="4" s="1"/>
  <c r="I118" i="4" s="1"/>
  <c r="J95" i="4"/>
  <c r="J96" i="4" s="1"/>
  <c r="J97" i="4" s="1"/>
  <c r="J98" i="4" s="1"/>
  <c r="J99" i="4" s="1"/>
  <c r="J100" i="4" s="1"/>
  <c r="J101" i="4" s="1"/>
  <c r="J102" i="4" s="1"/>
  <c r="J103" i="4" s="1"/>
  <c r="J104" i="4" s="1"/>
  <c r="J105" i="4" s="1"/>
  <c r="J106" i="4" s="1"/>
  <c r="J107" i="4" s="1"/>
  <c r="J108" i="4" s="1"/>
  <c r="J109" i="4" s="1"/>
  <c r="J110" i="4" s="1"/>
  <c r="J111" i="4" s="1"/>
  <c r="J112" i="4" s="1"/>
  <c r="J113" i="4" s="1"/>
  <c r="J114" i="4" s="1"/>
  <c r="J115" i="4" s="1"/>
  <c r="J116" i="4" s="1"/>
  <c r="J117" i="4" s="1"/>
  <c r="J118" i="4" s="1"/>
  <c r="K95" i="4"/>
  <c r="K96" i="4" s="1"/>
  <c r="K97" i="4" s="1"/>
  <c r="K98" i="4" s="1"/>
  <c r="K99" i="4" s="1"/>
  <c r="K100" i="4" s="1"/>
  <c r="K101" i="4" s="1"/>
  <c r="K102" i="4" s="1"/>
  <c r="K103" i="4" s="1"/>
  <c r="K104" i="4" s="1"/>
  <c r="K105" i="4" s="1"/>
  <c r="K106" i="4" s="1"/>
  <c r="K107" i="4" s="1"/>
  <c r="K108" i="4" s="1"/>
  <c r="K109" i="4" s="1"/>
  <c r="K110" i="4" s="1"/>
  <c r="K111" i="4" s="1"/>
  <c r="K112" i="4" s="1"/>
  <c r="K113" i="4" s="1"/>
  <c r="K114" i="4" s="1"/>
  <c r="K115" i="4" s="1"/>
  <c r="K116" i="4" s="1"/>
  <c r="K117" i="4" s="1"/>
  <c r="K118" i="4" s="1"/>
  <c r="L95" i="4"/>
  <c r="L96" i="4" s="1"/>
  <c r="L97" i="4" s="1"/>
  <c r="L98" i="4" s="1"/>
  <c r="L99" i="4" s="1"/>
  <c r="L100" i="4" s="1"/>
  <c r="L101" i="4" s="1"/>
  <c r="L102" i="4" s="1"/>
  <c r="L103" i="4" s="1"/>
  <c r="L104" i="4" s="1"/>
  <c r="L105" i="4" s="1"/>
  <c r="L106" i="4" s="1"/>
  <c r="L107" i="4" s="1"/>
  <c r="L108" i="4" s="1"/>
  <c r="L109" i="4" s="1"/>
  <c r="L110" i="4" s="1"/>
  <c r="L111" i="4" s="1"/>
  <c r="L112" i="4" s="1"/>
  <c r="L113" i="4" s="1"/>
  <c r="L114" i="4" s="1"/>
  <c r="L115" i="4" s="1"/>
  <c r="L116" i="4" s="1"/>
  <c r="L117" i="4" s="1"/>
  <c r="L118" i="4" s="1"/>
  <c r="M95" i="4"/>
  <c r="M96" i="4" s="1"/>
  <c r="M97" i="4" s="1"/>
  <c r="M98" i="4" s="1"/>
  <c r="M99" i="4" s="1"/>
  <c r="M100" i="4" s="1"/>
  <c r="M101" i="4" s="1"/>
  <c r="M102" i="4" s="1"/>
  <c r="M103" i="4" s="1"/>
  <c r="M104" i="4" s="1"/>
  <c r="M105" i="4" s="1"/>
  <c r="M106" i="4" s="1"/>
  <c r="M107" i="4" s="1"/>
  <c r="M108" i="4" s="1"/>
  <c r="M109" i="4" s="1"/>
  <c r="M110" i="4" s="1"/>
  <c r="M111" i="4" s="1"/>
  <c r="M112" i="4" s="1"/>
  <c r="M113" i="4" s="1"/>
  <c r="M114" i="4" s="1"/>
  <c r="M115" i="4" s="1"/>
  <c r="M116" i="4" s="1"/>
  <c r="M117" i="4" s="1"/>
  <c r="M118" i="4" s="1"/>
  <c r="N95" i="4"/>
  <c r="N96" i="4" s="1"/>
  <c r="O95" i="4"/>
  <c r="O96" i="4" s="1"/>
  <c r="O97" i="4" s="1"/>
  <c r="O98" i="4" s="1"/>
  <c r="O99" i="4" s="1"/>
  <c r="O100" i="4" s="1"/>
  <c r="O101" i="4" s="1"/>
  <c r="O102" i="4" s="1"/>
  <c r="O103" i="4" s="1"/>
  <c r="O104" i="4" s="1"/>
  <c r="O105" i="4" s="1"/>
  <c r="O106" i="4" s="1"/>
  <c r="O107" i="4" s="1"/>
  <c r="O108" i="4" s="1"/>
  <c r="O109" i="4" s="1"/>
  <c r="O110" i="4" s="1"/>
  <c r="O111" i="4" s="1"/>
  <c r="O112" i="4" s="1"/>
  <c r="O113" i="4" s="1"/>
  <c r="O114" i="4" s="1"/>
  <c r="O115" i="4" s="1"/>
  <c r="O116" i="4" s="1"/>
  <c r="O117" i="4" s="1"/>
  <c r="O118" i="4" s="1"/>
  <c r="P95" i="4"/>
  <c r="P96" i="4" s="1"/>
  <c r="P97" i="4" s="1"/>
  <c r="P98" i="4" s="1"/>
  <c r="P99" i="4" s="1"/>
  <c r="P100" i="4" s="1"/>
  <c r="P101" i="4" s="1"/>
  <c r="P102" i="4" s="1"/>
  <c r="P103" i="4" s="1"/>
  <c r="P104" i="4" s="1"/>
  <c r="P105" i="4" s="1"/>
  <c r="P106" i="4" s="1"/>
  <c r="P107" i="4" s="1"/>
  <c r="P108" i="4" s="1"/>
  <c r="P109" i="4" s="1"/>
  <c r="P110" i="4" s="1"/>
  <c r="P111" i="4" s="1"/>
  <c r="P112" i="4" s="1"/>
  <c r="P113" i="4" s="1"/>
  <c r="P114" i="4" s="1"/>
  <c r="P115" i="4" s="1"/>
  <c r="P116" i="4" s="1"/>
  <c r="P117" i="4" s="1"/>
  <c r="P118" i="4" s="1"/>
  <c r="Q95" i="4"/>
  <c r="Q96" i="4" s="1"/>
  <c r="Q97" i="4" s="1"/>
  <c r="Q98" i="4" s="1"/>
  <c r="Q99" i="4" s="1"/>
  <c r="Q100" i="4" s="1"/>
  <c r="Q101" i="4" s="1"/>
  <c r="Q102" i="4" s="1"/>
  <c r="Q103" i="4" s="1"/>
  <c r="Q104" i="4" s="1"/>
  <c r="Q105" i="4" s="1"/>
  <c r="Q106" i="4" s="1"/>
  <c r="Q107" i="4" s="1"/>
  <c r="Q108" i="4" s="1"/>
  <c r="Q109" i="4" s="1"/>
  <c r="Q110" i="4" s="1"/>
  <c r="Q111" i="4" s="1"/>
  <c r="Q112" i="4" s="1"/>
  <c r="Q113" i="4" s="1"/>
  <c r="Q114" i="4" s="1"/>
  <c r="Q115" i="4" s="1"/>
  <c r="Q116" i="4" s="1"/>
  <c r="Q117" i="4" s="1"/>
  <c r="Q118" i="4" s="1"/>
  <c r="R95" i="4"/>
  <c r="R96" i="4" s="1"/>
  <c r="R97" i="4" s="1"/>
  <c r="R98" i="4" s="1"/>
  <c r="R99" i="4" s="1"/>
  <c r="R100" i="4" s="1"/>
  <c r="R101" i="4" s="1"/>
  <c r="R102" i="4" s="1"/>
  <c r="R103" i="4" s="1"/>
  <c r="R104" i="4" s="1"/>
  <c r="R105" i="4" s="1"/>
  <c r="R106" i="4" s="1"/>
  <c r="R107" i="4" s="1"/>
  <c r="R108" i="4" s="1"/>
  <c r="R109" i="4" s="1"/>
  <c r="R110" i="4" s="1"/>
  <c r="R111" i="4" s="1"/>
  <c r="R112" i="4" s="1"/>
  <c r="R113" i="4" s="1"/>
  <c r="R114" i="4" s="1"/>
  <c r="R115" i="4" s="1"/>
  <c r="R116" i="4" s="1"/>
  <c r="R117" i="4" s="1"/>
  <c r="R118" i="4" s="1"/>
  <c r="S95" i="4"/>
  <c r="S96" i="4" s="1"/>
  <c r="S97" i="4" s="1"/>
  <c r="S98" i="4" s="1"/>
  <c r="S99" i="4" s="1"/>
  <c r="S100" i="4" s="1"/>
  <c r="S101" i="4" s="1"/>
  <c r="S102" i="4" s="1"/>
  <c r="S103" i="4" s="1"/>
  <c r="S104" i="4" s="1"/>
  <c r="S105" i="4" s="1"/>
  <c r="S106" i="4" s="1"/>
  <c r="S107" i="4" s="1"/>
  <c r="S108" i="4" s="1"/>
  <c r="S109" i="4" s="1"/>
  <c r="S110" i="4" s="1"/>
  <c r="S111" i="4" s="1"/>
  <c r="S112" i="4" s="1"/>
  <c r="S113" i="4" s="1"/>
  <c r="S114" i="4" s="1"/>
  <c r="S115" i="4" s="1"/>
  <c r="S116" i="4" s="1"/>
  <c r="S117" i="4" s="1"/>
  <c r="S118" i="4" s="1"/>
  <c r="T95" i="4"/>
  <c r="T96" i="4" s="1"/>
  <c r="T97" i="4" s="1"/>
  <c r="T98" i="4" s="1"/>
  <c r="T99" i="4" s="1"/>
  <c r="T100" i="4" s="1"/>
  <c r="T101" i="4" s="1"/>
  <c r="T102" i="4" s="1"/>
  <c r="T103" i="4" s="1"/>
  <c r="T104" i="4" s="1"/>
  <c r="T105" i="4" s="1"/>
  <c r="T106" i="4" s="1"/>
  <c r="T107" i="4" s="1"/>
  <c r="T108" i="4" s="1"/>
  <c r="T109" i="4" s="1"/>
  <c r="T110" i="4" s="1"/>
  <c r="T111" i="4" s="1"/>
  <c r="T112" i="4" s="1"/>
  <c r="T113" i="4" s="1"/>
  <c r="T114" i="4" s="1"/>
  <c r="T115" i="4" s="1"/>
  <c r="T116" i="4" s="1"/>
  <c r="T117" i="4" s="1"/>
  <c r="T118" i="4" s="1"/>
  <c r="U95" i="4"/>
  <c r="U96" i="4" s="1"/>
  <c r="U97" i="4" s="1"/>
  <c r="U98" i="4" s="1"/>
  <c r="U99" i="4" s="1"/>
  <c r="U100" i="4" s="1"/>
  <c r="U101" i="4" s="1"/>
  <c r="U102" i="4" s="1"/>
  <c r="U103" i="4" s="1"/>
  <c r="U104" i="4" s="1"/>
  <c r="U105" i="4" s="1"/>
  <c r="U106" i="4" s="1"/>
  <c r="U107" i="4" s="1"/>
  <c r="U108" i="4" s="1"/>
  <c r="U109" i="4" s="1"/>
  <c r="U110" i="4" s="1"/>
  <c r="U111" i="4" s="1"/>
  <c r="U112" i="4" s="1"/>
  <c r="U113" i="4" s="1"/>
  <c r="U114" i="4" s="1"/>
  <c r="U115" i="4" s="1"/>
  <c r="U116" i="4" s="1"/>
  <c r="U117" i="4" s="1"/>
  <c r="U118" i="4" s="1"/>
  <c r="V95" i="4"/>
  <c r="V96" i="4" s="1"/>
  <c r="V97" i="4" s="1"/>
  <c r="V98" i="4" s="1"/>
  <c r="V99" i="4" s="1"/>
  <c r="V100" i="4" s="1"/>
  <c r="V101" i="4" s="1"/>
  <c r="V102" i="4" s="1"/>
  <c r="V103" i="4" s="1"/>
  <c r="V104" i="4" s="1"/>
  <c r="V105" i="4" s="1"/>
  <c r="V106" i="4" s="1"/>
  <c r="V107" i="4" s="1"/>
  <c r="V108" i="4" s="1"/>
  <c r="V109" i="4" s="1"/>
  <c r="V110" i="4" s="1"/>
  <c r="V111" i="4" s="1"/>
  <c r="V112" i="4" s="1"/>
  <c r="V113" i="4" s="1"/>
  <c r="V114" i="4" s="1"/>
  <c r="V115" i="4" s="1"/>
  <c r="V116" i="4" s="1"/>
  <c r="V117" i="4" s="1"/>
  <c r="V118" i="4" s="1"/>
  <c r="W95" i="4"/>
  <c r="W96" i="4" s="1"/>
  <c r="W97" i="4" s="1"/>
  <c r="W98" i="4" s="1"/>
  <c r="W99" i="4" s="1"/>
  <c r="W100" i="4" s="1"/>
  <c r="W101" i="4" s="1"/>
  <c r="W102" i="4" s="1"/>
  <c r="W103" i="4" s="1"/>
  <c r="W104" i="4" s="1"/>
  <c r="W105" i="4" s="1"/>
  <c r="W106" i="4" s="1"/>
  <c r="W107" i="4" s="1"/>
  <c r="W108" i="4" s="1"/>
  <c r="W109" i="4" s="1"/>
  <c r="W110" i="4" s="1"/>
  <c r="W111" i="4" s="1"/>
  <c r="W112" i="4" s="1"/>
  <c r="W113" i="4" s="1"/>
  <c r="W114" i="4" s="1"/>
  <c r="W115" i="4" s="1"/>
  <c r="W116" i="4" s="1"/>
  <c r="W117" i="4" s="1"/>
  <c r="W118" i="4" s="1"/>
  <c r="D95" i="4"/>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EO88" i="9" l="1"/>
  <c r="EN88" i="9"/>
  <c r="EL88" i="9"/>
  <c r="EK88" i="9"/>
  <c r="EM88" i="9" s="1"/>
  <c r="EJ88" i="9"/>
  <c r="EI88" i="9"/>
  <c r="EH88" i="9"/>
  <c r="EG88" i="9"/>
  <c r="EF88" i="9"/>
  <c r="EE88" i="9"/>
  <c r="EB88" i="9"/>
  <c r="DQ88" i="9"/>
  <c r="DH88" i="9"/>
  <c r="DG88" i="9"/>
  <c r="DE88" i="9"/>
  <c r="DD88" i="9"/>
  <c r="DF88" i="9" s="1"/>
  <c r="DC88" i="9"/>
  <c r="DB88" i="9"/>
  <c r="DA88" i="9"/>
  <c r="CZ88" i="9"/>
  <c r="CY88" i="9"/>
  <c r="CX88" i="9"/>
  <c r="CW88" i="9"/>
  <c r="CV88" i="9"/>
  <c r="CT88" i="9"/>
  <c r="CS88" i="9"/>
  <c r="CU88" i="9" s="1"/>
  <c r="CR88" i="9"/>
  <c r="CQ88" i="9"/>
  <c r="CP88" i="9"/>
  <c r="CO88" i="9"/>
  <c r="CN88" i="9"/>
  <c r="CM88" i="9"/>
  <c r="CL88" i="9"/>
  <c r="CK88" i="9"/>
  <c r="CJ88" i="9"/>
  <c r="CI88" i="9"/>
  <c r="CH88" i="9"/>
  <c r="CG88" i="9"/>
  <c r="CF88" i="9"/>
  <c r="CE88" i="9"/>
  <c r="CD88" i="9"/>
  <c r="CC88" i="9"/>
  <c r="CB88" i="9"/>
  <c r="CJ71" i="9" s="1"/>
  <c r="CA88" i="9"/>
  <c r="BZ88" i="9"/>
  <c r="BY88" i="9"/>
  <c r="BX88" i="9"/>
  <c r="BW88" i="9"/>
  <c r="BV88" i="9"/>
  <c r="BU88" i="9"/>
  <c r="BT88" i="9"/>
  <c r="BS88" i="9"/>
  <c r="BR88" i="9"/>
  <c r="BQ88" i="9"/>
  <c r="BN88" i="9"/>
  <c r="BE88" i="9"/>
  <c r="BD88" i="9"/>
  <c r="BC88" i="9"/>
  <c r="BB88" i="9"/>
  <c r="BB84" i="9" s="1"/>
  <c r="BA88" i="9"/>
  <c r="AZ88" i="9"/>
  <c r="AY88" i="9"/>
  <c r="AX88" i="9"/>
  <c r="AW88" i="9"/>
  <c r="AV88" i="9"/>
  <c r="AU88" i="9"/>
  <c r="AU84" i="9" s="1"/>
  <c r="AR88" i="9"/>
  <c r="W88" i="9" s="1"/>
  <c r="AI88" i="9"/>
  <c r="AH88" i="9"/>
  <c r="AG88" i="9"/>
  <c r="AF88" i="9"/>
  <c r="AE88" i="9"/>
  <c r="AD88" i="9"/>
  <c r="AC88" i="9"/>
  <c r="AB88" i="9"/>
  <c r="AA88" i="9"/>
  <c r="Z88" i="9"/>
  <c r="Y88" i="9"/>
  <c r="X88" i="9"/>
  <c r="U88" i="9"/>
  <c r="T88" i="9"/>
  <c r="V88" i="9" s="1"/>
  <c r="S88" i="9"/>
  <c r="R88" i="9"/>
  <c r="Q88" i="9"/>
  <c r="P88" i="9"/>
  <c r="O88" i="9"/>
  <c r="N88" i="9"/>
  <c r="K88" i="9"/>
  <c r="EK87" i="9"/>
  <c r="ED87" i="9"/>
  <c r="EC87" i="9"/>
  <c r="EA87" i="9"/>
  <c r="DZ87" i="9"/>
  <c r="DY87" i="9"/>
  <c r="DX87" i="9"/>
  <c r="DW87" i="9"/>
  <c r="DV87" i="9"/>
  <c r="DU87" i="9"/>
  <c r="DT87" i="9"/>
  <c r="DS87" i="9"/>
  <c r="DR87" i="9"/>
  <c r="DQ87" i="9"/>
  <c r="DP87" i="9"/>
  <c r="DO87" i="9"/>
  <c r="DN87" i="9"/>
  <c r="DM87" i="9"/>
  <c r="DL87" i="9"/>
  <c r="DK87" i="9"/>
  <c r="DJ87" i="9"/>
  <c r="DI87" i="9"/>
  <c r="CX87" i="9"/>
  <c r="DF70" i="9" s="1"/>
  <c r="CS87" i="9"/>
  <c r="CU87" i="9" s="1"/>
  <c r="CC87" i="9"/>
  <c r="BP87" i="9"/>
  <c r="BO87" i="9"/>
  <c r="BN87" i="9"/>
  <c r="BM87" i="9"/>
  <c r="BL87" i="9"/>
  <c r="BK87" i="9"/>
  <c r="BJ87" i="9"/>
  <c r="BI87" i="9"/>
  <c r="BH87" i="9"/>
  <c r="BG87" i="9"/>
  <c r="BF87" i="9"/>
  <c r="BA87" i="9"/>
  <c r="BC87" i="9" s="1"/>
  <c r="AT87" i="9"/>
  <c r="AS87" i="9"/>
  <c r="AQ87" i="9"/>
  <c r="AP87" i="9"/>
  <c r="AR87" i="9" s="1"/>
  <c r="AO87" i="9"/>
  <c r="AN87" i="9"/>
  <c r="AM87" i="9"/>
  <c r="AL87" i="9"/>
  <c r="AK87" i="9"/>
  <c r="AJ87" i="9"/>
  <c r="AC87" i="9"/>
  <c r="R87" i="9"/>
  <c r="M87" i="9"/>
  <c r="L87" i="9"/>
  <c r="J87" i="9"/>
  <c r="I87" i="9"/>
  <c r="K87" i="9" s="1"/>
  <c r="H87" i="9"/>
  <c r="G87" i="9"/>
  <c r="F87" i="9"/>
  <c r="E87" i="9"/>
  <c r="D87" i="9"/>
  <c r="C87" i="9"/>
  <c r="EJ86" i="9"/>
  <c r="ED86" i="9"/>
  <c r="EC86" i="9"/>
  <c r="EA86" i="9"/>
  <c r="DZ86" i="9"/>
  <c r="DY86" i="9"/>
  <c r="DX86" i="9"/>
  <c r="DW86" i="9"/>
  <c r="DV86" i="9"/>
  <c r="DU86" i="9"/>
  <c r="DT86" i="9"/>
  <c r="DS86" i="9"/>
  <c r="DR86" i="9"/>
  <c r="DQ86" i="9"/>
  <c r="DP86" i="9"/>
  <c r="DO86" i="9"/>
  <c r="DN86" i="9"/>
  <c r="DM86" i="9"/>
  <c r="DL86" i="9"/>
  <c r="DK86" i="9"/>
  <c r="DJ86" i="9"/>
  <c r="DI86" i="9"/>
  <c r="DD86" i="9"/>
  <c r="DF86" i="9" s="1"/>
  <c r="CV86" i="9"/>
  <c r="CS86" i="9"/>
  <c r="CU86" i="9" s="1"/>
  <c r="CC86" i="9"/>
  <c r="BP86" i="9"/>
  <c r="BO86" i="9"/>
  <c r="BM86" i="9"/>
  <c r="BL86" i="9"/>
  <c r="BN86" i="9" s="1"/>
  <c r="BK86" i="9"/>
  <c r="BJ86" i="9"/>
  <c r="BI86" i="9"/>
  <c r="BH86" i="9"/>
  <c r="BG86" i="9"/>
  <c r="BF86" i="9"/>
  <c r="BA86" i="9"/>
  <c r="BC86" i="9" s="1"/>
  <c r="AT86" i="9"/>
  <c r="AS86" i="9"/>
  <c r="AR86" i="9"/>
  <c r="AQ86" i="9"/>
  <c r="AP86" i="9"/>
  <c r="AO86" i="9"/>
  <c r="AN86" i="9"/>
  <c r="AM86" i="9"/>
  <c r="AL86" i="9"/>
  <c r="AK86" i="9"/>
  <c r="AJ86" i="9"/>
  <c r="AC86" i="9"/>
  <c r="P86" i="9"/>
  <c r="M86" i="9"/>
  <c r="L86" i="9"/>
  <c r="J86" i="9"/>
  <c r="I86" i="9"/>
  <c r="K86" i="9" s="1"/>
  <c r="H86" i="9"/>
  <c r="G86" i="9"/>
  <c r="F86" i="9"/>
  <c r="E86" i="9"/>
  <c r="D86" i="9"/>
  <c r="C86" i="9"/>
  <c r="EJ85" i="9"/>
  <c r="EE85" i="9"/>
  <c r="ED85" i="9"/>
  <c r="EC85" i="9"/>
  <c r="EA85" i="9"/>
  <c r="DZ85" i="9"/>
  <c r="DY85" i="9"/>
  <c r="DX85" i="9"/>
  <c r="DW85" i="9"/>
  <c r="DV85" i="9"/>
  <c r="DU85" i="9"/>
  <c r="DT85" i="9"/>
  <c r="DS85" i="9"/>
  <c r="DR85" i="9"/>
  <c r="DP85" i="9"/>
  <c r="DO85" i="9"/>
  <c r="DQ85" i="9" s="1"/>
  <c r="DN85" i="9"/>
  <c r="DM85" i="9"/>
  <c r="DL85" i="9"/>
  <c r="DK85" i="9"/>
  <c r="DJ85" i="9"/>
  <c r="DI85" i="9"/>
  <c r="DD85" i="9"/>
  <c r="DF85" i="9" s="1"/>
  <c r="DC85" i="9"/>
  <c r="CV85" i="9"/>
  <c r="CM85" i="9"/>
  <c r="CE85" i="9"/>
  <c r="BW85" i="9"/>
  <c r="BY85" i="9" s="1"/>
  <c r="BP85" i="9"/>
  <c r="BO85" i="9"/>
  <c r="BM85" i="9"/>
  <c r="BL85" i="9"/>
  <c r="BN85" i="9" s="1"/>
  <c r="BK85" i="9"/>
  <c r="BJ85" i="9"/>
  <c r="BI85" i="9"/>
  <c r="BH85" i="9"/>
  <c r="BG85" i="9"/>
  <c r="BF85" i="9"/>
  <c r="AT85" i="9"/>
  <c r="AS85" i="9"/>
  <c r="AR85" i="9"/>
  <c r="AQ85" i="9"/>
  <c r="AP85" i="9"/>
  <c r="AO85" i="9"/>
  <c r="AN85" i="9"/>
  <c r="AM85" i="9"/>
  <c r="AL85" i="9"/>
  <c r="AK85" i="9"/>
  <c r="AJ85" i="9"/>
  <c r="AE85" i="9"/>
  <c r="AG85" i="9" s="1"/>
  <c r="P85" i="9"/>
  <c r="O85" i="9"/>
  <c r="M85" i="9"/>
  <c r="L85" i="9"/>
  <c r="K85" i="9"/>
  <c r="J85" i="9"/>
  <c r="I85" i="9"/>
  <c r="H85" i="9"/>
  <c r="G85" i="9"/>
  <c r="F85" i="9"/>
  <c r="E85" i="9"/>
  <c r="D85" i="9"/>
  <c r="C85" i="9"/>
  <c r="EH84" i="9"/>
  <c r="EE84" i="9"/>
  <c r="ED84" i="9"/>
  <c r="EC84" i="9"/>
  <c r="EA84" i="9"/>
  <c r="DZ84" i="9"/>
  <c r="DY84" i="9"/>
  <c r="DX84" i="9"/>
  <c r="DW84" i="9"/>
  <c r="DV84" i="9"/>
  <c r="DU84" i="9"/>
  <c r="DT84" i="9"/>
  <c r="DS84" i="9"/>
  <c r="DR84" i="9"/>
  <c r="DP84" i="9"/>
  <c r="DO84" i="9"/>
  <c r="DQ84" i="9" s="1"/>
  <c r="DN84" i="9"/>
  <c r="DM84" i="9"/>
  <c r="DL84" i="9"/>
  <c r="DK84" i="9"/>
  <c r="DJ84" i="9"/>
  <c r="DI84" i="9"/>
  <c r="DC84" i="9"/>
  <c r="CT84" i="9"/>
  <c r="CM84" i="9"/>
  <c r="CL84" i="9"/>
  <c r="CG84" i="9"/>
  <c r="CA84" i="9"/>
  <c r="BW84" i="9"/>
  <c r="BY84" i="9" s="1"/>
  <c r="BS84" i="9"/>
  <c r="BP84" i="9"/>
  <c r="BO84" i="9"/>
  <c r="BN84" i="9"/>
  <c r="BM84" i="9"/>
  <c r="BL84" i="9"/>
  <c r="BK84" i="9"/>
  <c r="BJ84" i="9"/>
  <c r="BI84" i="9"/>
  <c r="BH84" i="9"/>
  <c r="BG84" i="9"/>
  <c r="BF84" i="9"/>
  <c r="AY84" i="9"/>
  <c r="AT84" i="9"/>
  <c r="AS84" i="9"/>
  <c r="AQ84" i="9"/>
  <c r="AP84" i="9"/>
  <c r="AR84" i="9" s="1"/>
  <c r="AO84" i="9"/>
  <c r="AN84" i="9"/>
  <c r="AM84" i="9"/>
  <c r="AL84" i="9"/>
  <c r="AK84" i="9"/>
  <c r="AJ84" i="9"/>
  <c r="AI84" i="9"/>
  <c r="AE84" i="9"/>
  <c r="AG84" i="9" s="1"/>
  <c r="AA84" i="9"/>
  <c r="S84" i="9"/>
  <c r="O84" i="9"/>
  <c r="N84" i="9"/>
  <c r="M84" i="9"/>
  <c r="L84" i="9"/>
  <c r="K84" i="9"/>
  <c r="J84" i="9"/>
  <c r="I84" i="9"/>
  <c r="H84" i="9"/>
  <c r="G84" i="9"/>
  <c r="F84" i="9"/>
  <c r="E84" i="9"/>
  <c r="D84" i="9"/>
  <c r="C84" i="9"/>
  <c r="EO83" i="9"/>
  <c r="EN83" i="9"/>
  <c r="EL83" i="9"/>
  <c r="EK83" i="9"/>
  <c r="EJ83" i="9"/>
  <c r="EI83" i="9"/>
  <c r="EI85" i="9" s="1"/>
  <c r="EH83" i="9"/>
  <c r="EG83" i="9"/>
  <c r="EF83" i="9"/>
  <c r="EE83" i="9"/>
  <c r="EB83" i="9"/>
  <c r="DQ83" i="9"/>
  <c r="DH83" i="9"/>
  <c r="DG83" i="9"/>
  <c r="DG84" i="9" s="1"/>
  <c r="DF83" i="9"/>
  <c r="DE83" i="9"/>
  <c r="DD83" i="9"/>
  <c r="DC83" i="9"/>
  <c r="DB83" i="9"/>
  <c r="DA83" i="9"/>
  <c r="CZ83" i="9"/>
  <c r="CY83" i="9"/>
  <c r="CY84" i="9" s="1"/>
  <c r="CX83" i="9"/>
  <c r="CW83" i="9"/>
  <c r="CV83" i="9"/>
  <c r="CT83" i="9"/>
  <c r="CS83" i="9"/>
  <c r="CR83" i="9"/>
  <c r="CQ83" i="9"/>
  <c r="CQ84" i="9" s="1"/>
  <c r="CP83" i="9"/>
  <c r="CO83" i="9"/>
  <c r="CN83" i="9"/>
  <c r="CM83" i="9"/>
  <c r="CL83" i="9"/>
  <c r="CK83" i="9"/>
  <c r="CI83" i="9"/>
  <c r="CH83" i="9"/>
  <c r="CG83" i="9"/>
  <c r="CF83" i="9"/>
  <c r="CE83" i="9"/>
  <c r="CE84" i="9" s="1"/>
  <c r="CD83" i="9"/>
  <c r="CC83" i="9"/>
  <c r="CB83" i="9"/>
  <c r="CA83" i="9"/>
  <c r="BZ83" i="9"/>
  <c r="BY83" i="9"/>
  <c r="BX83" i="9"/>
  <c r="BW83" i="9"/>
  <c r="BV83" i="9"/>
  <c r="BU83" i="9"/>
  <c r="BT83" i="9"/>
  <c r="BS83" i="9"/>
  <c r="BR83" i="9"/>
  <c r="BQ83" i="9"/>
  <c r="BN83" i="9"/>
  <c r="BE83" i="9"/>
  <c r="BE85" i="9" s="1"/>
  <c r="BD83" i="9"/>
  <c r="BC83" i="9"/>
  <c r="BB83" i="9"/>
  <c r="BA83" i="9"/>
  <c r="BA85" i="9" s="1"/>
  <c r="BC85" i="9" s="1"/>
  <c r="AZ83" i="9"/>
  <c r="AY83" i="9"/>
  <c r="AX83" i="9"/>
  <c r="AW83" i="9"/>
  <c r="AW85" i="9" s="1"/>
  <c r="AV83" i="9"/>
  <c r="AU83" i="9"/>
  <c r="AR83" i="9"/>
  <c r="AI83" i="9"/>
  <c r="AH83" i="9"/>
  <c r="AG83" i="9"/>
  <c r="AF83" i="9"/>
  <c r="AE83" i="9"/>
  <c r="AD83" i="9"/>
  <c r="AC83" i="9"/>
  <c r="AB83" i="9"/>
  <c r="AA83" i="9"/>
  <c r="Z83" i="9"/>
  <c r="Y83" i="9"/>
  <c r="X83" i="9"/>
  <c r="V83" i="9"/>
  <c r="U83" i="9"/>
  <c r="T83" i="9"/>
  <c r="T87" i="9" s="1"/>
  <c r="V87" i="9" s="1"/>
  <c r="S83" i="9"/>
  <c r="R83" i="9"/>
  <c r="Q83" i="9"/>
  <c r="P83" i="9"/>
  <c r="P87" i="9" s="1"/>
  <c r="O83" i="9"/>
  <c r="N83" i="9"/>
  <c r="K83" i="9"/>
  <c r="W83" i="9" s="1"/>
  <c r="W78" i="9" s="1"/>
  <c r="EI82" i="9"/>
  <c r="ED82" i="9"/>
  <c r="EC82" i="9"/>
  <c r="EA82" i="9"/>
  <c r="DZ82" i="9"/>
  <c r="DY82" i="9"/>
  <c r="DX82" i="9"/>
  <c r="DW82" i="9"/>
  <c r="DV82" i="9"/>
  <c r="DU82" i="9"/>
  <c r="DT82" i="9"/>
  <c r="DS82" i="9"/>
  <c r="DR82" i="9"/>
  <c r="DP82" i="9"/>
  <c r="DO82" i="9"/>
  <c r="DQ82" i="9" s="1"/>
  <c r="DN82" i="9"/>
  <c r="DM82" i="9"/>
  <c r="DL82" i="9"/>
  <c r="DK82" i="9"/>
  <c r="DJ82" i="9"/>
  <c r="DI82" i="9"/>
  <c r="DF82" i="9"/>
  <c r="DC82" i="9"/>
  <c r="CX82" i="9"/>
  <c r="CU82" i="9"/>
  <c r="CM82" i="9"/>
  <c r="CH82" i="9"/>
  <c r="CJ82" i="9" s="1"/>
  <c r="BP82" i="9"/>
  <c r="BO82" i="9"/>
  <c r="BN82" i="9"/>
  <c r="BM82" i="9"/>
  <c r="BL82" i="9"/>
  <c r="BK82" i="9"/>
  <c r="BJ82" i="9"/>
  <c r="BI82" i="9"/>
  <c r="BH82" i="9"/>
  <c r="BG82" i="9"/>
  <c r="BF82" i="9"/>
  <c r="BB82" i="9"/>
  <c r="AU82" i="9"/>
  <c r="AT82" i="9"/>
  <c r="AS82" i="9"/>
  <c r="AQ82" i="9"/>
  <c r="AP82" i="9"/>
  <c r="AR82" i="9" s="1"/>
  <c r="AO82" i="9"/>
  <c r="AN82" i="9"/>
  <c r="AM82" i="9"/>
  <c r="AL82" i="9"/>
  <c r="AK82" i="9"/>
  <c r="AJ82" i="9"/>
  <c r="AC82" i="9"/>
  <c r="AA82" i="9"/>
  <c r="X82" i="9"/>
  <c r="T82" i="9"/>
  <c r="V82" i="9" s="1"/>
  <c r="S82" i="9"/>
  <c r="P82" i="9"/>
  <c r="M82" i="9"/>
  <c r="L82" i="9"/>
  <c r="K82" i="9"/>
  <c r="J82" i="9"/>
  <c r="I82" i="9"/>
  <c r="H82" i="9"/>
  <c r="G82" i="9"/>
  <c r="F82" i="9"/>
  <c r="E82" i="9"/>
  <c r="D82" i="9"/>
  <c r="C82" i="9"/>
  <c r="EL81" i="9"/>
  <c r="EI81" i="9"/>
  <c r="ED81" i="9"/>
  <c r="EC81" i="9"/>
  <c r="EA81" i="9"/>
  <c r="DZ81" i="9"/>
  <c r="DY81" i="9"/>
  <c r="DX81" i="9"/>
  <c r="DW81" i="9"/>
  <c r="DV81" i="9"/>
  <c r="DU81" i="9"/>
  <c r="DT81" i="9"/>
  <c r="DS81" i="9"/>
  <c r="DR81" i="9"/>
  <c r="DP81" i="9"/>
  <c r="DO81" i="9"/>
  <c r="DQ81" i="9" s="1"/>
  <c r="DN81" i="9"/>
  <c r="DM81" i="9"/>
  <c r="DL81" i="9"/>
  <c r="DK81" i="9"/>
  <c r="DJ81" i="9"/>
  <c r="DI81" i="9"/>
  <c r="DG81" i="9"/>
  <c r="CY81" i="9"/>
  <c r="CX81" i="9"/>
  <c r="CQ81" i="9"/>
  <c r="CI81" i="9"/>
  <c r="CH81" i="9"/>
  <c r="CJ81" i="9" s="1"/>
  <c r="CA81" i="9"/>
  <c r="BR81" i="9"/>
  <c r="BP81" i="9"/>
  <c r="BO81" i="9"/>
  <c r="BN81" i="9"/>
  <c r="BM81" i="9"/>
  <c r="BL81" i="9"/>
  <c r="BK81" i="9"/>
  <c r="BJ81" i="9"/>
  <c r="BI81" i="9"/>
  <c r="BH81" i="9"/>
  <c r="BG81" i="9"/>
  <c r="BF81" i="9"/>
  <c r="BB81" i="9"/>
  <c r="AY81" i="9"/>
  <c r="AX81" i="9"/>
  <c r="AU81" i="9"/>
  <c r="AT81" i="9"/>
  <c r="AS81" i="9"/>
  <c r="AQ81" i="9"/>
  <c r="AP81" i="9"/>
  <c r="AR81" i="9" s="1"/>
  <c r="AO81" i="9"/>
  <c r="AN81" i="9"/>
  <c r="AM81" i="9"/>
  <c r="AL81" i="9"/>
  <c r="AK81" i="9"/>
  <c r="AJ81" i="9"/>
  <c r="AI81" i="9"/>
  <c r="AH81" i="9"/>
  <c r="AA81" i="9"/>
  <c r="S81" i="9"/>
  <c r="R81" i="9"/>
  <c r="M81" i="9"/>
  <c r="L81" i="9"/>
  <c r="K81" i="9"/>
  <c r="J81" i="9"/>
  <c r="I81" i="9"/>
  <c r="H81" i="9"/>
  <c r="G81" i="9"/>
  <c r="F81" i="9"/>
  <c r="E81" i="9"/>
  <c r="D81" i="9"/>
  <c r="C81" i="9"/>
  <c r="EL80" i="9"/>
  <c r="EK80" i="9"/>
  <c r="EG80" i="9"/>
  <c r="ED80" i="9"/>
  <c r="EC80" i="9"/>
  <c r="EA80" i="9"/>
  <c r="DZ80" i="9"/>
  <c r="DY80" i="9"/>
  <c r="DX80" i="9"/>
  <c r="DW80" i="9"/>
  <c r="DV80" i="9"/>
  <c r="DU80" i="9"/>
  <c r="DT80" i="9"/>
  <c r="DS80" i="9"/>
  <c r="DR80" i="9"/>
  <c r="DQ80" i="9"/>
  <c r="DP80" i="9"/>
  <c r="DO80" i="9"/>
  <c r="DN80" i="9"/>
  <c r="DM80" i="9"/>
  <c r="DL80" i="9"/>
  <c r="DK80" i="9"/>
  <c r="DJ80" i="9"/>
  <c r="DI80" i="9"/>
  <c r="DE80" i="9"/>
  <c r="DA80" i="9"/>
  <c r="CX80" i="9"/>
  <c r="CW80" i="9"/>
  <c r="CS80" i="9"/>
  <c r="CU80" i="9" s="1"/>
  <c r="CO80" i="9"/>
  <c r="CK80" i="9"/>
  <c r="CG80" i="9"/>
  <c r="CC80" i="9"/>
  <c r="BZ80" i="9"/>
  <c r="BU80" i="9"/>
  <c r="BQ80" i="9"/>
  <c r="BP80" i="9"/>
  <c r="BO80" i="9"/>
  <c r="BN80" i="9"/>
  <c r="BM80" i="9"/>
  <c r="BL80" i="9"/>
  <c r="BK80" i="9"/>
  <c r="BJ80" i="9"/>
  <c r="BI80" i="9"/>
  <c r="BH80" i="9"/>
  <c r="BG80" i="9"/>
  <c r="BF80" i="9"/>
  <c r="BB80" i="9"/>
  <c r="BA80" i="9"/>
  <c r="BC80" i="9" s="1"/>
  <c r="AX80" i="9"/>
  <c r="AT80" i="9"/>
  <c r="AS80" i="9"/>
  <c r="AQ80" i="9"/>
  <c r="AP80" i="9"/>
  <c r="AR80" i="9" s="1"/>
  <c r="AO80" i="9"/>
  <c r="AN80" i="9"/>
  <c r="AM80" i="9"/>
  <c r="AL80" i="9"/>
  <c r="AK80" i="9"/>
  <c r="AJ80" i="9"/>
  <c r="AC80" i="9"/>
  <c r="Y80" i="9"/>
  <c r="M80" i="9"/>
  <c r="L80" i="9"/>
  <c r="J80" i="9"/>
  <c r="I80" i="9"/>
  <c r="K80" i="9" s="1"/>
  <c r="H80" i="9"/>
  <c r="G80" i="9"/>
  <c r="F80" i="9"/>
  <c r="E80" i="9"/>
  <c r="D80" i="9"/>
  <c r="C80" i="9"/>
  <c r="EN79" i="9"/>
  <c r="EK79" i="9"/>
  <c r="EJ79" i="9"/>
  <c r="EG79" i="9"/>
  <c r="EF79" i="9"/>
  <c r="ED79" i="9"/>
  <c r="EC79" i="9"/>
  <c r="EA79" i="9"/>
  <c r="DZ79" i="9"/>
  <c r="DY79" i="9"/>
  <c r="DX79" i="9"/>
  <c r="DW79" i="9"/>
  <c r="DV79" i="9"/>
  <c r="DU79" i="9"/>
  <c r="DT79" i="9"/>
  <c r="DS79" i="9"/>
  <c r="DR79" i="9"/>
  <c r="DQ79" i="9"/>
  <c r="DP79" i="9"/>
  <c r="DO79" i="9"/>
  <c r="DN79" i="9"/>
  <c r="DM79" i="9"/>
  <c r="DL79" i="9"/>
  <c r="DK79" i="9"/>
  <c r="DJ79" i="9"/>
  <c r="DI79" i="9"/>
  <c r="DH79" i="9"/>
  <c r="DE79" i="9"/>
  <c r="DD79" i="9"/>
  <c r="DF79" i="9" s="1"/>
  <c r="DA79" i="9"/>
  <c r="CZ79" i="9"/>
  <c r="CW79" i="9"/>
  <c r="CV79" i="9"/>
  <c r="CS79" i="9"/>
  <c r="CU79" i="9" s="1"/>
  <c r="CR79" i="9"/>
  <c r="CO79" i="9"/>
  <c r="CN79" i="9"/>
  <c r="CK79" i="9"/>
  <c r="CG79" i="9"/>
  <c r="CF79" i="9"/>
  <c r="CC79" i="9"/>
  <c r="CB79" i="9"/>
  <c r="BX79" i="9"/>
  <c r="BU79" i="9"/>
  <c r="BT79" i="9"/>
  <c r="BQ79" i="9"/>
  <c r="BP79" i="9"/>
  <c r="BO79" i="9"/>
  <c r="BM79" i="9"/>
  <c r="BL79" i="9"/>
  <c r="BN79" i="9" s="1"/>
  <c r="BK79" i="9"/>
  <c r="BJ79" i="9"/>
  <c r="BI79" i="9"/>
  <c r="BH79" i="9"/>
  <c r="BG79" i="9"/>
  <c r="BF79" i="9"/>
  <c r="BA79" i="9"/>
  <c r="BC79" i="9" s="1"/>
  <c r="AT79" i="9"/>
  <c r="AS79" i="9"/>
  <c r="AR79" i="9"/>
  <c r="AQ79" i="9"/>
  <c r="AP79" i="9"/>
  <c r="AO79" i="9"/>
  <c r="AN79" i="9"/>
  <c r="AM79" i="9"/>
  <c r="AL79" i="9"/>
  <c r="AK79" i="9"/>
  <c r="AJ79" i="9"/>
  <c r="AF79" i="9"/>
  <c r="AC79" i="9"/>
  <c r="AB79" i="9"/>
  <c r="Y79" i="9"/>
  <c r="X79" i="9"/>
  <c r="T79" i="9"/>
  <c r="V79" i="9" s="1"/>
  <c r="P79" i="9"/>
  <c r="M79" i="9"/>
  <c r="L79" i="9"/>
  <c r="J79" i="9"/>
  <c r="I79" i="9"/>
  <c r="K79" i="9" s="1"/>
  <c r="H79" i="9"/>
  <c r="G79" i="9"/>
  <c r="F79" i="9"/>
  <c r="E79" i="9"/>
  <c r="D79" i="9"/>
  <c r="C79" i="9"/>
  <c r="EN78" i="9"/>
  <c r="EJ78" i="9"/>
  <c r="EI78" i="9"/>
  <c r="EF78" i="9"/>
  <c r="EE78" i="9"/>
  <c r="ED78" i="9"/>
  <c r="EC78" i="9"/>
  <c r="EA78" i="9"/>
  <c r="DZ78" i="9"/>
  <c r="DY78" i="9"/>
  <c r="DX78" i="9"/>
  <c r="DW78" i="9"/>
  <c r="DV78" i="9"/>
  <c r="DU78" i="9"/>
  <c r="DT78" i="9"/>
  <c r="DS78" i="9"/>
  <c r="DR78" i="9"/>
  <c r="DP78" i="9"/>
  <c r="DO78" i="9"/>
  <c r="DQ78" i="9" s="1"/>
  <c r="DN78" i="9"/>
  <c r="DM78" i="9"/>
  <c r="DL78" i="9"/>
  <c r="DK78" i="9"/>
  <c r="DJ78" i="9"/>
  <c r="DI78" i="9"/>
  <c r="DH78" i="9"/>
  <c r="DD78" i="9"/>
  <c r="DF78" i="9" s="1"/>
  <c r="DC78" i="9"/>
  <c r="CZ78" i="9"/>
  <c r="CV78" i="9"/>
  <c r="CR78" i="9"/>
  <c r="CN78" i="9"/>
  <c r="CM78" i="9"/>
  <c r="CF78" i="9"/>
  <c r="CE78" i="9"/>
  <c r="CB78" i="9"/>
  <c r="BX78" i="9"/>
  <c r="BT78" i="9"/>
  <c r="BP78" i="9"/>
  <c r="BO78" i="9"/>
  <c r="BM78" i="9"/>
  <c r="BL78" i="9"/>
  <c r="BN78" i="9" s="1"/>
  <c r="BK78" i="9"/>
  <c r="BJ78" i="9"/>
  <c r="BI78" i="9"/>
  <c r="BH78" i="9"/>
  <c r="BG78" i="9"/>
  <c r="BF78" i="9"/>
  <c r="AY78" i="9"/>
  <c r="AU78" i="9"/>
  <c r="AT78" i="9"/>
  <c r="AS78" i="9"/>
  <c r="AR78" i="9"/>
  <c r="AQ78" i="9"/>
  <c r="AP78" i="9"/>
  <c r="AO78" i="9"/>
  <c r="AN78" i="9"/>
  <c r="AM78" i="9"/>
  <c r="AL78" i="9"/>
  <c r="AK78" i="9"/>
  <c r="AJ78" i="9"/>
  <c r="AF78" i="9"/>
  <c r="AE78" i="9"/>
  <c r="AG78" i="9" s="1"/>
  <c r="AB78" i="9"/>
  <c r="X78" i="9"/>
  <c r="T78" i="9"/>
  <c r="V78" i="9" s="1"/>
  <c r="P78" i="9"/>
  <c r="O78" i="9"/>
  <c r="M78" i="9"/>
  <c r="L78" i="9"/>
  <c r="K78" i="9"/>
  <c r="J78" i="9"/>
  <c r="I78" i="9"/>
  <c r="H78" i="9"/>
  <c r="G78" i="9"/>
  <c r="F78" i="9"/>
  <c r="E78" i="9"/>
  <c r="D78" i="9"/>
  <c r="C78" i="9"/>
  <c r="EO77" i="9"/>
  <c r="EN77" i="9"/>
  <c r="EN82" i="9" s="1"/>
  <c r="EM77" i="9"/>
  <c r="EL77" i="9"/>
  <c r="EK77" i="9"/>
  <c r="EJ77" i="9"/>
  <c r="EJ82" i="9" s="1"/>
  <c r="EI77" i="9"/>
  <c r="EH77" i="9"/>
  <c r="EG77" i="9"/>
  <c r="EF77" i="9"/>
  <c r="EF82" i="9" s="1"/>
  <c r="EE77" i="9"/>
  <c r="EB77" i="9"/>
  <c r="DQ77" i="9"/>
  <c r="DH77" i="9"/>
  <c r="DH82" i="9" s="1"/>
  <c r="DG77" i="9"/>
  <c r="DF77" i="9"/>
  <c r="DE77" i="9"/>
  <c r="DD77" i="9"/>
  <c r="DD82" i="9" s="1"/>
  <c r="DC77" i="9"/>
  <c r="DB77" i="9"/>
  <c r="DA77" i="9"/>
  <c r="CZ77" i="9"/>
  <c r="CZ82" i="9" s="1"/>
  <c r="CY77" i="9"/>
  <c r="CX77" i="9"/>
  <c r="CW77" i="9"/>
  <c r="CV77" i="9"/>
  <c r="CV82" i="9" s="1"/>
  <c r="CU77" i="9"/>
  <c r="CT77" i="9"/>
  <c r="CS77" i="9"/>
  <c r="CS82" i="9" s="1"/>
  <c r="CR77" i="9"/>
  <c r="CR82" i="9" s="1"/>
  <c r="CQ77" i="9"/>
  <c r="CP77" i="9"/>
  <c r="CO77" i="9"/>
  <c r="CO82" i="9" s="1"/>
  <c r="CN77" i="9"/>
  <c r="CN82" i="9" s="1"/>
  <c r="CM77" i="9"/>
  <c r="CL77" i="9"/>
  <c r="CK77" i="9"/>
  <c r="CK82" i="9" s="1"/>
  <c r="CI77" i="9"/>
  <c r="CI78" i="9" s="1"/>
  <c r="CH77" i="9"/>
  <c r="CG77" i="9"/>
  <c r="CG82" i="9" s="1"/>
  <c r="CF77" i="9"/>
  <c r="CF82" i="9" s="1"/>
  <c r="CE77" i="9"/>
  <c r="CD77" i="9"/>
  <c r="CC77" i="9"/>
  <c r="CC82" i="9" s="1"/>
  <c r="CB77" i="9"/>
  <c r="CB82" i="9" s="1"/>
  <c r="CA77" i="9"/>
  <c r="CA78" i="9" s="1"/>
  <c r="BZ77" i="9"/>
  <c r="BX77" i="9"/>
  <c r="BX82" i="9" s="1"/>
  <c r="BW77" i="9"/>
  <c r="BV77" i="9"/>
  <c r="BV81" i="9" s="1"/>
  <c r="BU77" i="9"/>
  <c r="BU82" i="9" s="1"/>
  <c r="BT77" i="9"/>
  <c r="BT82" i="9" s="1"/>
  <c r="BS77" i="9"/>
  <c r="BR77" i="9"/>
  <c r="BQ77" i="9"/>
  <c r="BQ82" i="9" s="1"/>
  <c r="BN77" i="9"/>
  <c r="BE77" i="9"/>
  <c r="BD77" i="9"/>
  <c r="BB77" i="9"/>
  <c r="BB79" i="9" s="1"/>
  <c r="BA77" i="9"/>
  <c r="AZ77" i="9"/>
  <c r="AY77" i="9"/>
  <c r="AY80" i="9" s="1"/>
  <c r="AX77" i="9"/>
  <c r="AX82" i="9" s="1"/>
  <c r="AW77" i="9"/>
  <c r="AV77" i="9"/>
  <c r="AU77" i="9"/>
  <c r="AU80" i="9" s="1"/>
  <c r="AR77" i="9"/>
  <c r="AI77" i="9"/>
  <c r="AH77" i="9"/>
  <c r="AH80" i="9" s="1"/>
  <c r="AF77" i="9"/>
  <c r="AF82" i="9" s="1"/>
  <c r="AE77" i="9"/>
  <c r="AD77" i="9"/>
  <c r="AC77" i="9"/>
  <c r="AC78" i="9" s="1"/>
  <c r="AB77" i="9"/>
  <c r="AB82" i="9" s="1"/>
  <c r="AA77" i="9"/>
  <c r="Z77" i="9"/>
  <c r="Y77" i="9"/>
  <c r="Y82" i="9" s="1"/>
  <c r="X77" i="9"/>
  <c r="X81" i="9" s="1"/>
  <c r="W77" i="9"/>
  <c r="V77" i="9"/>
  <c r="U77" i="9"/>
  <c r="U82" i="9" s="1"/>
  <c r="T77" i="9"/>
  <c r="T81" i="9" s="1"/>
  <c r="V81" i="9" s="1"/>
  <c r="S77" i="9"/>
  <c r="R77" i="9"/>
  <c r="R80" i="9" s="1"/>
  <c r="Q77" i="9"/>
  <c r="Q82" i="9" s="1"/>
  <c r="P77" i="9"/>
  <c r="P81" i="9" s="1"/>
  <c r="O77" i="9"/>
  <c r="N77" i="9"/>
  <c r="K77" i="9"/>
  <c r="ED76" i="9"/>
  <c r="EC76" i="9"/>
  <c r="EB76" i="9"/>
  <c r="EA76" i="9"/>
  <c r="DZ76" i="9"/>
  <c r="DY76" i="9"/>
  <c r="DX76" i="9"/>
  <c r="DW76" i="9"/>
  <c r="DV76" i="9"/>
  <c r="DU76" i="9"/>
  <c r="DT76" i="9"/>
  <c r="DS76" i="9"/>
  <c r="DR76" i="9"/>
  <c r="DP76" i="9"/>
  <c r="DO76" i="9"/>
  <c r="DQ76" i="9" s="1"/>
  <c r="DN76" i="9"/>
  <c r="DM76" i="9"/>
  <c r="DL76" i="9"/>
  <c r="DK76" i="9"/>
  <c r="DJ76" i="9"/>
  <c r="DI76" i="9"/>
  <c r="DC76" i="9"/>
  <c r="CZ76" i="9"/>
  <c r="CJ76" i="9"/>
  <c r="CI76" i="9"/>
  <c r="BT76" i="9"/>
  <c r="BP76" i="9"/>
  <c r="BO76" i="9"/>
  <c r="BM76" i="9"/>
  <c r="BL76" i="9"/>
  <c r="BN76" i="9" s="1"/>
  <c r="BK76" i="9"/>
  <c r="BJ76" i="9"/>
  <c r="BI76" i="9"/>
  <c r="BH76" i="9"/>
  <c r="BG76" i="9"/>
  <c r="BF76" i="9"/>
  <c r="AV76" i="9"/>
  <c r="AU76" i="9"/>
  <c r="AT76" i="9"/>
  <c r="AS76" i="9"/>
  <c r="AR76" i="9"/>
  <c r="AQ76" i="9"/>
  <c r="AP76" i="9"/>
  <c r="AO76" i="9"/>
  <c r="AN76" i="9"/>
  <c r="AM76" i="9"/>
  <c r="AL76" i="9"/>
  <c r="AK76" i="9"/>
  <c r="AJ76" i="9"/>
  <c r="AI76" i="9"/>
  <c r="AC76" i="9"/>
  <c r="U76" i="9"/>
  <c r="T76" i="9"/>
  <c r="V76" i="9" s="1"/>
  <c r="M76" i="9"/>
  <c r="L76" i="9"/>
  <c r="J76" i="9"/>
  <c r="I76" i="9"/>
  <c r="K76" i="9" s="1"/>
  <c r="H76" i="9"/>
  <c r="G76" i="9"/>
  <c r="F76" i="9"/>
  <c r="E76" i="9"/>
  <c r="D76" i="9"/>
  <c r="C76" i="9"/>
  <c r="EH75" i="9"/>
  <c r="EE75" i="9"/>
  <c r="ED75" i="9"/>
  <c r="EC75" i="9"/>
  <c r="EA75" i="9"/>
  <c r="DZ75" i="9"/>
  <c r="DY75" i="9"/>
  <c r="DX75" i="9"/>
  <c r="DW75" i="9"/>
  <c r="DV75" i="9"/>
  <c r="DU75" i="9"/>
  <c r="DT75" i="9"/>
  <c r="DS75" i="9"/>
  <c r="DR75" i="9"/>
  <c r="DP75" i="9"/>
  <c r="DO75" i="9"/>
  <c r="DQ75" i="9" s="1"/>
  <c r="DN75" i="9"/>
  <c r="DM75" i="9"/>
  <c r="DL75" i="9"/>
  <c r="DK75" i="9"/>
  <c r="DJ75" i="9"/>
  <c r="DI75" i="9"/>
  <c r="DD75" i="9"/>
  <c r="DF75" i="9" s="1"/>
  <c r="CX75" i="9"/>
  <c r="CP75" i="9"/>
  <c r="CH75" i="9"/>
  <c r="CJ75" i="9" s="1"/>
  <c r="CD75" i="9"/>
  <c r="BZ75" i="9"/>
  <c r="BT75" i="9"/>
  <c r="BS75" i="9"/>
  <c r="BP75" i="9"/>
  <c r="BO75" i="9"/>
  <c r="BN75" i="9"/>
  <c r="BM75" i="9"/>
  <c r="BL75" i="9"/>
  <c r="BK75" i="9"/>
  <c r="BJ75" i="9"/>
  <c r="BI75" i="9"/>
  <c r="BH75" i="9"/>
  <c r="BG75" i="9"/>
  <c r="BF75" i="9"/>
  <c r="AZ75" i="9"/>
  <c r="AY75" i="9"/>
  <c r="AU75" i="9"/>
  <c r="AT75" i="9"/>
  <c r="AS75" i="9"/>
  <c r="AR75" i="9"/>
  <c r="AQ75" i="9"/>
  <c r="AP75" i="9"/>
  <c r="AO75" i="9"/>
  <c r="AN75" i="9"/>
  <c r="AM75" i="9"/>
  <c r="AL75" i="9"/>
  <c r="AK75" i="9"/>
  <c r="AJ75" i="9"/>
  <c r="AC75" i="9"/>
  <c r="W75" i="9"/>
  <c r="Q75" i="9"/>
  <c r="M75" i="9"/>
  <c r="L75" i="9"/>
  <c r="J75" i="9"/>
  <c r="I75" i="9"/>
  <c r="K75" i="9" s="1"/>
  <c r="H75" i="9"/>
  <c r="G75" i="9"/>
  <c r="F75" i="9"/>
  <c r="E75" i="9"/>
  <c r="D75" i="9"/>
  <c r="C75" i="9"/>
  <c r="EL74" i="9"/>
  <c r="EH74" i="9"/>
  <c r="EG74" i="9"/>
  <c r="ED74" i="9"/>
  <c r="EC74" i="9"/>
  <c r="EA74" i="9"/>
  <c r="DZ74" i="9"/>
  <c r="DY74" i="9"/>
  <c r="DX74" i="9"/>
  <c r="DW74" i="9"/>
  <c r="DV74" i="9"/>
  <c r="DU74" i="9"/>
  <c r="DT74" i="9"/>
  <c r="DS74" i="9"/>
  <c r="DR74" i="9"/>
  <c r="DQ74" i="9"/>
  <c r="DP74" i="9"/>
  <c r="DO74" i="9"/>
  <c r="DN74" i="9"/>
  <c r="DM74" i="9"/>
  <c r="DL74" i="9"/>
  <c r="DK74" i="9"/>
  <c r="DJ74" i="9"/>
  <c r="DI74" i="9"/>
  <c r="DE74" i="9"/>
  <c r="DB74" i="9"/>
  <c r="DA74" i="9"/>
  <c r="CX74" i="9"/>
  <c r="CW74" i="9"/>
  <c r="CT74" i="9"/>
  <c r="CS74" i="9"/>
  <c r="CU74" i="9" s="1"/>
  <c r="CP74" i="9"/>
  <c r="CO74" i="9"/>
  <c r="CL74" i="9"/>
  <c r="CK74" i="9"/>
  <c r="CH74" i="9"/>
  <c r="CJ74" i="9" s="1"/>
  <c r="CG74" i="9"/>
  <c r="CD74" i="9"/>
  <c r="CC74" i="9"/>
  <c r="BZ74" i="9"/>
  <c r="BV74" i="9"/>
  <c r="BU74" i="9"/>
  <c r="BQ74" i="9"/>
  <c r="BP74" i="9"/>
  <c r="BO74" i="9"/>
  <c r="BN74" i="9"/>
  <c r="BM74" i="9"/>
  <c r="BL74" i="9"/>
  <c r="BK74" i="9"/>
  <c r="BJ74" i="9"/>
  <c r="BI74" i="9"/>
  <c r="BH74" i="9"/>
  <c r="BG74" i="9"/>
  <c r="BF74" i="9"/>
  <c r="BB74" i="9"/>
  <c r="BA74" i="9"/>
  <c r="BC74" i="9" s="1"/>
  <c r="AT74" i="9"/>
  <c r="AS74" i="9"/>
  <c r="AQ74" i="9"/>
  <c r="AP74" i="9"/>
  <c r="AR74" i="9" s="1"/>
  <c r="AO74" i="9"/>
  <c r="AN74" i="9"/>
  <c r="AM74" i="9"/>
  <c r="AL74" i="9"/>
  <c r="AK74" i="9"/>
  <c r="AJ74" i="9"/>
  <c r="AD74" i="9"/>
  <c r="AC74" i="9"/>
  <c r="Z74" i="9"/>
  <c r="Y74" i="9"/>
  <c r="U74" i="9"/>
  <c r="R74" i="9"/>
  <c r="Q74" i="9"/>
  <c r="N74" i="9"/>
  <c r="M74" i="9"/>
  <c r="L74" i="9"/>
  <c r="J74" i="9"/>
  <c r="I74" i="9"/>
  <c r="K74" i="9" s="1"/>
  <c r="H74" i="9"/>
  <c r="G74" i="9"/>
  <c r="F74" i="9"/>
  <c r="E74" i="9"/>
  <c r="D74" i="9"/>
  <c r="C74" i="9"/>
  <c r="EO73" i="9"/>
  <c r="EL73" i="9"/>
  <c r="EK73" i="9"/>
  <c r="EH73" i="9"/>
  <c r="EG73" i="9"/>
  <c r="ED73" i="9"/>
  <c r="EC73" i="9"/>
  <c r="EB73" i="9"/>
  <c r="EA73" i="9"/>
  <c r="DZ73" i="9"/>
  <c r="DY73" i="9"/>
  <c r="DX73" i="9"/>
  <c r="DW73" i="9"/>
  <c r="DV73" i="9"/>
  <c r="DU73" i="9"/>
  <c r="DT73" i="9"/>
  <c r="DS73" i="9"/>
  <c r="DR73" i="9"/>
  <c r="DQ73" i="9"/>
  <c r="DP73" i="9"/>
  <c r="DO73" i="9"/>
  <c r="DN73" i="9"/>
  <c r="DM73" i="9"/>
  <c r="DL73" i="9"/>
  <c r="DK73" i="9"/>
  <c r="DJ73" i="9"/>
  <c r="DI73" i="9"/>
  <c r="DH73" i="9"/>
  <c r="DE73" i="9"/>
  <c r="DB73" i="9"/>
  <c r="DA73" i="9"/>
  <c r="CX73" i="9"/>
  <c r="CW73" i="9"/>
  <c r="CV73" i="9"/>
  <c r="CT73" i="9"/>
  <c r="CS73" i="9"/>
  <c r="CU73" i="9" s="1"/>
  <c r="CR73" i="9"/>
  <c r="CP73" i="9"/>
  <c r="CO73" i="9"/>
  <c r="CL73" i="9"/>
  <c r="CK73" i="9"/>
  <c r="CJ73" i="9"/>
  <c r="CH73" i="9"/>
  <c r="CG73" i="9"/>
  <c r="CF73" i="9"/>
  <c r="CD73" i="9"/>
  <c r="CC73" i="9"/>
  <c r="CB73" i="9"/>
  <c r="BZ73" i="9"/>
  <c r="BV73" i="9"/>
  <c r="BU73" i="9"/>
  <c r="BQ73" i="9"/>
  <c r="BP73" i="9"/>
  <c r="BO73" i="9"/>
  <c r="BM73" i="9"/>
  <c r="BL73" i="9"/>
  <c r="BN73" i="9" s="1"/>
  <c r="BK73" i="9"/>
  <c r="BJ73" i="9"/>
  <c r="BI73" i="9"/>
  <c r="BH73" i="9"/>
  <c r="BG73" i="9"/>
  <c r="BF73" i="9"/>
  <c r="BA73" i="9"/>
  <c r="BC73" i="9" s="1"/>
  <c r="AZ73" i="9"/>
  <c r="AT73" i="9"/>
  <c r="AS73" i="9"/>
  <c r="AR73" i="9"/>
  <c r="AQ73" i="9"/>
  <c r="AP73" i="9"/>
  <c r="AO73" i="9"/>
  <c r="AN73" i="9"/>
  <c r="AM73" i="9"/>
  <c r="AL73" i="9"/>
  <c r="AK73" i="9"/>
  <c r="AJ73" i="9"/>
  <c r="AF73" i="9"/>
  <c r="AD73" i="9"/>
  <c r="AC73" i="9"/>
  <c r="Z73" i="9"/>
  <c r="Y73" i="9"/>
  <c r="U73" i="9"/>
  <c r="T73" i="9"/>
  <c r="V73" i="9" s="1"/>
  <c r="R73" i="9"/>
  <c r="Q73" i="9"/>
  <c r="N73" i="9"/>
  <c r="M73" i="9"/>
  <c r="L73" i="9"/>
  <c r="J73" i="9"/>
  <c r="I73" i="9"/>
  <c r="K73" i="9" s="1"/>
  <c r="H73" i="9"/>
  <c r="G73" i="9"/>
  <c r="F73" i="9"/>
  <c r="E73" i="9"/>
  <c r="D73" i="9"/>
  <c r="C73" i="9"/>
  <c r="EO72" i="9"/>
  <c r="EN72" i="9"/>
  <c r="EN74" i="9" s="1"/>
  <c r="EM72" i="9"/>
  <c r="EL72" i="9"/>
  <c r="EK72" i="9"/>
  <c r="EJ72" i="9"/>
  <c r="EI72" i="9"/>
  <c r="EH72" i="9"/>
  <c r="EH76" i="9" s="1"/>
  <c r="EG72" i="9"/>
  <c r="EF72" i="9"/>
  <c r="EE72" i="9"/>
  <c r="EB72" i="9"/>
  <c r="EB75" i="9" s="1"/>
  <c r="DQ72" i="9"/>
  <c r="DH72" i="9"/>
  <c r="DG72" i="9"/>
  <c r="DE72" i="9"/>
  <c r="DD72" i="9"/>
  <c r="DC72" i="9"/>
  <c r="DB72" i="9"/>
  <c r="DA72" i="9"/>
  <c r="CZ72" i="9"/>
  <c r="CY72" i="9"/>
  <c r="CX72" i="9"/>
  <c r="CX76" i="9" s="1"/>
  <c r="CW72" i="9"/>
  <c r="CV72" i="9"/>
  <c r="CU72" i="9"/>
  <c r="CT72" i="9"/>
  <c r="CT76" i="9" s="1"/>
  <c r="CS72" i="9"/>
  <c r="CR72" i="9"/>
  <c r="CQ72" i="9"/>
  <c r="CP72" i="9"/>
  <c r="CP76" i="9" s="1"/>
  <c r="CO72" i="9"/>
  <c r="CN72" i="9"/>
  <c r="CM72" i="9"/>
  <c r="CL72" i="9"/>
  <c r="CK72" i="9"/>
  <c r="CJ72" i="9"/>
  <c r="CI72" i="9"/>
  <c r="CH72" i="9"/>
  <c r="CH76" i="9" s="1"/>
  <c r="CG72" i="9"/>
  <c r="CF72" i="9"/>
  <c r="CE72" i="9"/>
  <c r="CD72" i="9"/>
  <c r="CD76" i="9" s="1"/>
  <c r="CC72" i="9"/>
  <c r="CB72" i="9"/>
  <c r="CA72" i="9"/>
  <c r="BZ72" i="9"/>
  <c r="BZ76" i="9" s="1"/>
  <c r="BX72" i="9"/>
  <c r="BX73" i="9" s="1"/>
  <c r="BW72" i="9"/>
  <c r="BV72" i="9"/>
  <c r="BU72" i="9"/>
  <c r="BT72" i="9"/>
  <c r="BT74" i="9" s="1"/>
  <c r="BS72" i="9"/>
  <c r="BR72" i="9"/>
  <c r="BQ72" i="9"/>
  <c r="BN72" i="9"/>
  <c r="BE72" i="9"/>
  <c r="BD72" i="9"/>
  <c r="BD75" i="9" s="1"/>
  <c r="BB72" i="9"/>
  <c r="BA72" i="9"/>
  <c r="AZ72" i="9"/>
  <c r="AY72" i="9"/>
  <c r="AY76" i="9" s="1"/>
  <c r="AX72" i="9"/>
  <c r="AW72" i="9"/>
  <c r="AW74" i="9" s="1"/>
  <c r="AV72" i="9"/>
  <c r="AU72" i="9"/>
  <c r="AU74" i="9" s="1"/>
  <c r="AR72" i="9"/>
  <c r="AI72" i="9"/>
  <c r="AI75" i="9" s="1"/>
  <c r="AH72" i="9"/>
  <c r="AF72" i="9"/>
  <c r="AE72" i="9"/>
  <c r="AD72" i="9"/>
  <c r="AC72" i="9"/>
  <c r="AB72" i="9"/>
  <c r="AA72" i="9"/>
  <c r="Z72" i="9"/>
  <c r="Y72" i="9"/>
  <c r="Y75" i="9" s="1"/>
  <c r="X72" i="9"/>
  <c r="W72" i="9"/>
  <c r="U72" i="9"/>
  <c r="U75" i="9" s="1"/>
  <c r="T72" i="9"/>
  <c r="S72" i="9"/>
  <c r="S75" i="9" s="1"/>
  <c r="R72" i="9"/>
  <c r="Q72" i="9"/>
  <c r="Q76" i="9" s="1"/>
  <c r="P72" i="9"/>
  <c r="O72" i="9"/>
  <c r="N72" i="9"/>
  <c r="K72" i="9"/>
  <c r="EO71" i="9"/>
  <c r="EN71" i="9"/>
  <c r="EL71" i="9"/>
  <c r="EK71" i="9"/>
  <c r="EM71" i="9" s="1"/>
  <c r="EJ71" i="9"/>
  <c r="EJ67" i="9" s="1"/>
  <c r="EI71" i="9"/>
  <c r="EH71" i="9"/>
  <c r="EG71" i="9"/>
  <c r="EF71" i="9"/>
  <c r="EF67" i="9" s="1"/>
  <c r="EE71" i="9"/>
  <c r="EB71" i="9"/>
  <c r="DQ71" i="9"/>
  <c r="DH71" i="9"/>
  <c r="DH67" i="9" s="1"/>
  <c r="DG71" i="9"/>
  <c r="DE71" i="9"/>
  <c r="DD71" i="9"/>
  <c r="DC71" i="9"/>
  <c r="DB71" i="9"/>
  <c r="DA71" i="9"/>
  <c r="CZ71" i="9"/>
  <c r="CZ67" i="9" s="1"/>
  <c r="CY71" i="9"/>
  <c r="CX71" i="9"/>
  <c r="CW71" i="9"/>
  <c r="CV71" i="9"/>
  <c r="CV67" i="9" s="1"/>
  <c r="CT71" i="9"/>
  <c r="CS71" i="9"/>
  <c r="CU71" i="9" s="1"/>
  <c r="CR71" i="9"/>
  <c r="CQ71" i="9"/>
  <c r="CP71" i="9"/>
  <c r="CO71" i="9"/>
  <c r="CN71" i="9"/>
  <c r="CN67" i="9" s="1"/>
  <c r="CM71" i="9"/>
  <c r="CL71" i="9"/>
  <c r="CK71" i="9"/>
  <c r="CI71" i="9"/>
  <c r="CH71" i="9"/>
  <c r="CG71" i="9"/>
  <c r="CF71" i="9"/>
  <c r="CF67" i="9" s="1"/>
  <c r="CE71" i="9"/>
  <c r="CD71" i="9"/>
  <c r="CC71" i="9"/>
  <c r="CC70" i="9" s="1"/>
  <c r="CB71" i="9"/>
  <c r="CA71" i="9"/>
  <c r="BZ71" i="9"/>
  <c r="BY71" i="9"/>
  <c r="BX71" i="9"/>
  <c r="BX67" i="9" s="1"/>
  <c r="BW71" i="9"/>
  <c r="BV71" i="9"/>
  <c r="BU71" i="9"/>
  <c r="BT71" i="9"/>
  <c r="BS71" i="9"/>
  <c r="BR71" i="9"/>
  <c r="BQ71" i="9"/>
  <c r="BN71" i="9"/>
  <c r="BE71" i="9"/>
  <c r="BD71" i="9"/>
  <c r="BC71" i="9"/>
  <c r="BB71" i="9"/>
  <c r="BA71" i="9"/>
  <c r="AZ71" i="9"/>
  <c r="AY71" i="9"/>
  <c r="AY68" i="9" s="1"/>
  <c r="AX71" i="9"/>
  <c r="AW71" i="9"/>
  <c r="AV71" i="9"/>
  <c r="AU71" i="9"/>
  <c r="AR71" i="9"/>
  <c r="W71" i="9" s="1"/>
  <c r="AI71" i="9"/>
  <c r="AH71" i="9"/>
  <c r="AG71" i="9"/>
  <c r="AF71" i="9"/>
  <c r="AF67" i="9" s="1"/>
  <c r="AE71" i="9"/>
  <c r="AD71" i="9"/>
  <c r="AC71" i="9"/>
  <c r="AC70" i="9" s="1"/>
  <c r="AB71" i="9"/>
  <c r="AA71" i="9"/>
  <c r="Z71" i="9"/>
  <c r="Y71" i="9"/>
  <c r="X71" i="9"/>
  <c r="X67" i="9" s="1"/>
  <c r="U71" i="9"/>
  <c r="T71" i="9"/>
  <c r="V71" i="9" s="1"/>
  <c r="S71" i="9"/>
  <c r="R71" i="9"/>
  <c r="Q71" i="9"/>
  <c r="P71" i="9"/>
  <c r="O71" i="9"/>
  <c r="N71" i="9"/>
  <c r="K71" i="9"/>
  <c r="EL70" i="9"/>
  <c r="EK70" i="9"/>
  <c r="ED70" i="9"/>
  <c r="EC70" i="9"/>
  <c r="EA70" i="9"/>
  <c r="DZ70" i="9"/>
  <c r="DY70" i="9"/>
  <c r="DX70" i="9"/>
  <c r="DW70" i="9"/>
  <c r="DV70" i="9"/>
  <c r="DU70" i="9"/>
  <c r="DT70" i="9"/>
  <c r="DS70" i="9"/>
  <c r="DR70" i="9"/>
  <c r="DQ70" i="9"/>
  <c r="DP70" i="9"/>
  <c r="DO70" i="9"/>
  <c r="DN70" i="9"/>
  <c r="DM70" i="9"/>
  <c r="DL70" i="9"/>
  <c r="DK70" i="9"/>
  <c r="DJ70" i="9"/>
  <c r="DI70" i="9"/>
  <c r="DA70" i="9"/>
  <c r="CX70" i="9"/>
  <c r="CP70" i="9"/>
  <c r="CK70" i="9"/>
  <c r="BU70" i="9"/>
  <c r="BP70" i="9"/>
  <c r="BO70" i="9"/>
  <c r="BN70" i="9"/>
  <c r="BM70" i="9"/>
  <c r="BL70" i="9"/>
  <c r="BK70" i="9"/>
  <c r="BJ70" i="9"/>
  <c r="BI70" i="9"/>
  <c r="BH70" i="9"/>
  <c r="BG70" i="9"/>
  <c r="BF70" i="9"/>
  <c r="AX70" i="9"/>
  <c r="AT70" i="9"/>
  <c r="AS70" i="9"/>
  <c r="AQ70" i="9"/>
  <c r="AP70" i="9"/>
  <c r="AR70" i="9" s="1"/>
  <c r="AO70" i="9"/>
  <c r="AN70" i="9"/>
  <c r="AM70" i="9"/>
  <c r="AL70" i="9"/>
  <c r="AK70" i="9"/>
  <c r="AJ70" i="9"/>
  <c r="AH70" i="9"/>
  <c r="Z70" i="9"/>
  <c r="U70" i="9"/>
  <c r="M70" i="9"/>
  <c r="L70" i="9"/>
  <c r="J70" i="9"/>
  <c r="I70" i="9"/>
  <c r="K70" i="9" s="1"/>
  <c r="H70" i="9"/>
  <c r="G70" i="9"/>
  <c r="F70" i="9"/>
  <c r="E70" i="9"/>
  <c r="D70" i="9"/>
  <c r="C70" i="9"/>
  <c r="EK69" i="9"/>
  <c r="EJ69" i="9"/>
  <c r="EF69" i="9"/>
  <c r="ED69" i="9"/>
  <c r="EC69" i="9"/>
  <c r="EA69" i="9"/>
  <c r="DZ69" i="9"/>
  <c r="DY69" i="9"/>
  <c r="DX69" i="9"/>
  <c r="DW69" i="9"/>
  <c r="DV69" i="9"/>
  <c r="DU69" i="9"/>
  <c r="DT69" i="9"/>
  <c r="DS69" i="9"/>
  <c r="DR69" i="9"/>
  <c r="DQ69" i="9"/>
  <c r="DP69" i="9"/>
  <c r="DO69" i="9"/>
  <c r="DN69" i="9"/>
  <c r="DM69" i="9"/>
  <c r="DL69" i="9"/>
  <c r="DK69" i="9"/>
  <c r="DJ69" i="9"/>
  <c r="DI69" i="9"/>
  <c r="DH69" i="9"/>
  <c r="DD69" i="9"/>
  <c r="DA69" i="9"/>
  <c r="CZ69" i="9"/>
  <c r="CV69" i="9"/>
  <c r="CS69" i="9"/>
  <c r="CN69" i="9"/>
  <c r="CK69" i="9"/>
  <c r="CF69" i="9"/>
  <c r="CC69" i="9"/>
  <c r="BX69" i="9"/>
  <c r="BU69" i="9"/>
  <c r="BP69" i="9"/>
  <c r="BO69" i="9"/>
  <c r="BM69" i="9"/>
  <c r="BL69" i="9"/>
  <c r="BN69" i="9" s="1"/>
  <c r="BK69" i="9"/>
  <c r="BJ69" i="9"/>
  <c r="BI69" i="9"/>
  <c r="BH69" i="9"/>
  <c r="BG69" i="9"/>
  <c r="BF69" i="9"/>
  <c r="AZ69" i="9"/>
  <c r="AT69" i="9"/>
  <c r="AS69" i="9"/>
  <c r="AR69" i="9"/>
  <c r="AQ69" i="9"/>
  <c r="AP69" i="9"/>
  <c r="AO69" i="9"/>
  <c r="AN69" i="9"/>
  <c r="AM69" i="9"/>
  <c r="AL69" i="9"/>
  <c r="AK69" i="9"/>
  <c r="AJ69" i="9"/>
  <c r="AF69" i="9"/>
  <c r="AC69" i="9"/>
  <c r="X69" i="9"/>
  <c r="U69" i="9"/>
  <c r="T69" i="9"/>
  <c r="P69" i="9"/>
  <c r="M69" i="9"/>
  <c r="L69" i="9"/>
  <c r="J69" i="9"/>
  <c r="I69" i="9"/>
  <c r="K69" i="9" s="1"/>
  <c r="H69" i="9"/>
  <c r="G69" i="9"/>
  <c r="F69" i="9"/>
  <c r="E69" i="9"/>
  <c r="D69" i="9"/>
  <c r="C69" i="9"/>
  <c r="EJ68" i="9"/>
  <c r="EF68" i="9"/>
  <c r="ED68" i="9"/>
  <c r="EC68" i="9"/>
  <c r="EA68" i="9"/>
  <c r="DZ68" i="9"/>
  <c r="DY68" i="9"/>
  <c r="DX68" i="9"/>
  <c r="DW68" i="9"/>
  <c r="DV68" i="9"/>
  <c r="DU68" i="9"/>
  <c r="DT68" i="9"/>
  <c r="DS68" i="9"/>
  <c r="DR68" i="9"/>
  <c r="DP68" i="9"/>
  <c r="DO68" i="9"/>
  <c r="DQ68" i="9" s="1"/>
  <c r="DN68" i="9"/>
  <c r="DM68" i="9"/>
  <c r="DL68" i="9"/>
  <c r="DK68" i="9"/>
  <c r="DJ68" i="9"/>
  <c r="DI68" i="9"/>
  <c r="DH68" i="9"/>
  <c r="DD68" i="9"/>
  <c r="CZ68" i="9"/>
  <c r="CV68" i="9"/>
  <c r="CN68" i="9"/>
  <c r="CF68" i="9"/>
  <c r="CE68" i="9"/>
  <c r="BX68" i="9"/>
  <c r="BP68" i="9"/>
  <c r="BO68" i="9"/>
  <c r="BM68" i="9"/>
  <c r="BL68" i="9"/>
  <c r="BN68" i="9" s="1"/>
  <c r="BK68" i="9"/>
  <c r="BJ68" i="9"/>
  <c r="BI68" i="9"/>
  <c r="BH68" i="9"/>
  <c r="BG68" i="9"/>
  <c r="BF68" i="9"/>
  <c r="AZ68" i="9"/>
  <c r="AT68" i="9"/>
  <c r="AS68" i="9"/>
  <c r="AR68" i="9"/>
  <c r="AQ68" i="9"/>
  <c r="AP68" i="9"/>
  <c r="AO68" i="9"/>
  <c r="AN68" i="9"/>
  <c r="AM68" i="9"/>
  <c r="AL68" i="9"/>
  <c r="AK68" i="9"/>
  <c r="AJ68" i="9"/>
  <c r="AF68" i="9"/>
  <c r="X68" i="9"/>
  <c r="T68" i="9"/>
  <c r="P68" i="9"/>
  <c r="M68" i="9"/>
  <c r="L68" i="9"/>
  <c r="K68" i="9"/>
  <c r="J68" i="9"/>
  <c r="I68" i="9"/>
  <c r="H68" i="9"/>
  <c r="G68" i="9"/>
  <c r="F68" i="9"/>
  <c r="E68" i="9"/>
  <c r="D68" i="9"/>
  <c r="C68" i="9"/>
  <c r="EH67" i="9"/>
  <c r="ED67" i="9"/>
  <c r="EC67" i="9"/>
  <c r="EA67" i="9"/>
  <c r="DZ67" i="9"/>
  <c r="DY67" i="9"/>
  <c r="DX67" i="9"/>
  <c r="DW67" i="9"/>
  <c r="DV67" i="9"/>
  <c r="DU67" i="9"/>
  <c r="DT67" i="9"/>
  <c r="DS67" i="9"/>
  <c r="DR67" i="9"/>
  <c r="DP67" i="9"/>
  <c r="DO67" i="9"/>
  <c r="DQ67" i="9" s="1"/>
  <c r="DN67" i="9"/>
  <c r="DM67" i="9"/>
  <c r="DL67" i="9"/>
  <c r="DK67" i="9"/>
  <c r="DJ67" i="9"/>
  <c r="DI67" i="9"/>
  <c r="DB67" i="9"/>
  <c r="CT67" i="9"/>
  <c r="CL67" i="9"/>
  <c r="BW67" i="9"/>
  <c r="BP67" i="9"/>
  <c r="BO67" i="9"/>
  <c r="BN67" i="9"/>
  <c r="BM67" i="9"/>
  <c r="BL67" i="9"/>
  <c r="BK67" i="9"/>
  <c r="BJ67" i="9"/>
  <c r="BI67" i="9"/>
  <c r="BH67" i="9"/>
  <c r="BG67" i="9"/>
  <c r="BF67" i="9"/>
  <c r="BB67" i="9"/>
  <c r="AY67" i="9"/>
  <c r="AT67" i="9"/>
  <c r="AS67" i="9"/>
  <c r="AQ67" i="9"/>
  <c r="AP67" i="9"/>
  <c r="AR67" i="9" s="1"/>
  <c r="AO67" i="9"/>
  <c r="AN67" i="9"/>
  <c r="AM67" i="9"/>
  <c r="AL67" i="9"/>
  <c r="AK67" i="9"/>
  <c r="AJ67" i="9"/>
  <c r="V67" i="9"/>
  <c r="T67" i="9"/>
  <c r="P67" i="9"/>
  <c r="M67" i="9"/>
  <c r="L67" i="9"/>
  <c r="K67" i="9"/>
  <c r="J67" i="9"/>
  <c r="I67" i="9"/>
  <c r="H67" i="9"/>
  <c r="G67" i="9"/>
  <c r="F67" i="9"/>
  <c r="E67" i="9"/>
  <c r="D67" i="9"/>
  <c r="C67" i="9"/>
  <c r="EO66" i="9"/>
  <c r="EN66" i="9"/>
  <c r="EN70" i="9" s="1"/>
  <c r="EM66" i="9"/>
  <c r="EL66" i="9"/>
  <c r="EK66" i="9"/>
  <c r="EJ66" i="9"/>
  <c r="EJ70" i="9" s="1"/>
  <c r="EI66" i="9"/>
  <c r="EH66" i="9"/>
  <c r="EG66" i="9"/>
  <c r="EF66" i="9"/>
  <c r="EF70" i="9" s="1"/>
  <c r="EE66" i="9"/>
  <c r="EB66" i="9"/>
  <c r="EB68" i="9" s="1"/>
  <c r="DQ66" i="9"/>
  <c r="DH66" i="9"/>
  <c r="DH70" i="9" s="1"/>
  <c r="DG66" i="9"/>
  <c r="DF66" i="9"/>
  <c r="DE66" i="9"/>
  <c r="DD66" i="9"/>
  <c r="DD70" i="9" s="1"/>
  <c r="DC66" i="9"/>
  <c r="DB66" i="9"/>
  <c r="DB70" i="9" s="1"/>
  <c r="DA66" i="9"/>
  <c r="CZ66" i="9"/>
  <c r="CZ70" i="9" s="1"/>
  <c r="CY66" i="9"/>
  <c r="CX66" i="9"/>
  <c r="CX67" i="9" s="1"/>
  <c r="CW66" i="9"/>
  <c r="CV66" i="9"/>
  <c r="CV70" i="9" s="1"/>
  <c r="CU66" i="9"/>
  <c r="CT66" i="9"/>
  <c r="CT70" i="9" s="1"/>
  <c r="CS66" i="9"/>
  <c r="CR66" i="9"/>
  <c r="CR70" i="9" s="1"/>
  <c r="CQ66" i="9"/>
  <c r="CP66" i="9"/>
  <c r="CP67" i="9" s="1"/>
  <c r="CO66" i="9"/>
  <c r="CN66" i="9"/>
  <c r="CN70" i="9" s="1"/>
  <c r="CM66" i="9"/>
  <c r="CL66" i="9"/>
  <c r="CL70" i="9" s="1"/>
  <c r="CK66" i="9"/>
  <c r="CI66" i="9"/>
  <c r="CH66" i="9"/>
  <c r="CG66" i="9"/>
  <c r="CG69" i="9" s="1"/>
  <c r="CF66" i="9"/>
  <c r="CE66" i="9"/>
  <c r="CD66" i="9"/>
  <c r="CC66" i="9"/>
  <c r="CB66" i="9"/>
  <c r="CA66" i="9"/>
  <c r="BZ66" i="9"/>
  <c r="BX66" i="9"/>
  <c r="BW66" i="9"/>
  <c r="BV66" i="9"/>
  <c r="BU66" i="9"/>
  <c r="BT66" i="9"/>
  <c r="BS66" i="9"/>
  <c r="BR66" i="9"/>
  <c r="BQ66" i="9"/>
  <c r="BQ69" i="9" s="1"/>
  <c r="BN66" i="9"/>
  <c r="BE66" i="9"/>
  <c r="BD66" i="9"/>
  <c r="BB66" i="9"/>
  <c r="BA66" i="9"/>
  <c r="BA69" i="9" s="1"/>
  <c r="AZ66" i="9"/>
  <c r="AY66" i="9"/>
  <c r="AX66" i="9"/>
  <c r="AW66" i="9"/>
  <c r="AV66" i="9"/>
  <c r="AU66" i="9"/>
  <c r="AU68" i="9" s="1"/>
  <c r="AR66" i="9"/>
  <c r="AI66" i="9"/>
  <c r="AH66" i="9"/>
  <c r="AF66" i="9"/>
  <c r="AE66" i="9"/>
  <c r="AE61" i="9" s="1"/>
  <c r="AD66" i="9"/>
  <c r="AC66" i="9"/>
  <c r="AB66" i="9"/>
  <c r="AA66" i="9"/>
  <c r="Z66" i="9"/>
  <c r="Y66" i="9"/>
  <c r="X66" i="9"/>
  <c r="W66" i="9"/>
  <c r="V66" i="9"/>
  <c r="U66" i="9"/>
  <c r="T66" i="9"/>
  <c r="T70" i="9" s="1"/>
  <c r="S66" i="9"/>
  <c r="R66" i="9"/>
  <c r="Q66" i="9"/>
  <c r="Q69" i="9" s="1"/>
  <c r="P66" i="9"/>
  <c r="P70" i="9" s="1"/>
  <c r="O66" i="9"/>
  <c r="N66" i="9"/>
  <c r="K66" i="9"/>
  <c r="EN65" i="9"/>
  <c r="EM65" i="9"/>
  <c r="EJ65" i="9"/>
  <c r="EF65" i="9"/>
  <c r="ED65" i="9"/>
  <c r="EC65" i="9"/>
  <c r="EA65" i="9"/>
  <c r="DZ65" i="9"/>
  <c r="DY65" i="9"/>
  <c r="DX65" i="9"/>
  <c r="DW65" i="9"/>
  <c r="DV65" i="9"/>
  <c r="DU65" i="9"/>
  <c r="DT65" i="9"/>
  <c r="DS65" i="9"/>
  <c r="DR65" i="9"/>
  <c r="DP65" i="9"/>
  <c r="DO65" i="9"/>
  <c r="DQ65" i="9" s="1"/>
  <c r="DN65" i="9"/>
  <c r="DM65" i="9"/>
  <c r="DL65" i="9"/>
  <c r="DK65" i="9"/>
  <c r="DJ65" i="9"/>
  <c r="DI65" i="9"/>
  <c r="DH65" i="9"/>
  <c r="DD65" i="9"/>
  <c r="DF65" i="9" s="1"/>
  <c r="CZ65" i="9"/>
  <c r="CV65" i="9"/>
  <c r="CR65" i="9"/>
  <c r="CN65" i="9"/>
  <c r="CF65" i="9"/>
  <c r="CB65" i="9"/>
  <c r="BX65" i="9"/>
  <c r="BW65" i="9"/>
  <c r="BY65" i="9" s="1"/>
  <c r="BT65" i="9"/>
  <c r="BR65" i="9"/>
  <c r="BP65" i="9"/>
  <c r="BO65" i="9"/>
  <c r="BM65" i="9"/>
  <c r="BL65" i="9"/>
  <c r="BN65" i="9" s="1"/>
  <c r="BK65" i="9"/>
  <c r="BJ65" i="9"/>
  <c r="BI65" i="9"/>
  <c r="BH65" i="9"/>
  <c r="BG65" i="9"/>
  <c r="BF65" i="9"/>
  <c r="BB65" i="9"/>
  <c r="AX65" i="9"/>
  <c r="AT65" i="9"/>
  <c r="AS65" i="9"/>
  <c r="AQ65" i="9"/>
  <c r="AP65" i="9"/>
  <c r="AR65" i="9" s="1"/>
  <c r="AO65" i="9"/>
  <c r="AN65" i="9"/>
  <c r="AM65" i="9"/>
  <c r="AL65" i="9"/>
  <c r="AK65" i="9"/>
  <c r="AJ65" i="9"/>
  <c r="AH65" i="9"/>
  <c r="AF65" i="9"/>
  <c r="AB65" i="9"/>
  <c r="X65" i="9"/>
  <c r="T65" i="9"/>
  <c r="R65" i="9"/>
  <c r="P65" i="9"/>
  <c r="M65" i="9"/>
  <c r="L65" i="9"/>
  <c r="K65" i="9"/>
  <c r="J65" i="9"/>
  <c r="I65" i="9"/>
  <c r="H65" i="9"/>
  <c r="G65" i="9"/>
  <c r="F65" i="9"/>
  <c r="E65" i="9"/>
  <c r="D65" i="9"/>
  <c r="C65" i="9"/>
  <c r="EG64" i="9"/>
  <c r="ED64" i="9"/>
  <c r="EC64" i="9"/>
  <c r="EA64" i="9"/>
  <c r="DZ64" i="9"/>
  <c r="DY64" i="9"/>
  <c r="DX64" i="9"/>
  <c r="DW64" i="9"/>
  <c r="DV64" i="9"/>
  <c r="DU64" i="9"/>
  <c r="DT64" i="9"/>
  <c r="DS64" i="9"/>
  <c r="DR64" i="9"/>
  <c r="DP64" i="9"/>
  <c r="DO64" i="9"/>
  <c r="DQ64" i="9" s="1"/>
  <c r="DN64" i="9"/>
  <c r="DM64" i="9"/>
  <c r="DL64" i="9"/>
  <c r="DK64" i="9"/>
  <c r="DJ64" i="9"/>
  <c r="DI64" i="9"/>
  <c r="DF64" i="9"/>
  <c r="DA64" i="9"/>
  <c r="CW64" i="9"/>
  <c r="CK64" i="9"/>
  <c r="BV64" i="9"/>
  <c r="BP64" i="9"/>
  <c r="BO64" i="9"/>
  <c r="BN64" i="9"/>
  <c r="BM64" i="9"/>
  <c r="BL64" i="9"/>
  <c r="BK64" i="9"/>
  <c r="BJ64" i="9"/>
  <c r="BI64" i="9"/>
  <c r="BH64" i="9"/>
  <c r="BG64" i="9"/>
  <c r="BF64" i="9"/>
  <c r="BE64" i="9"/>
  <c r="BB64" i="9"/>
  <c r="AX64" i="9"/>
  <c r="AT64" i="9"/>
  <c r="AS64" i="9"/>
  <c r="AQ64" i="9"/>
  <c r="AP64" i="9"/>
  <c r="AR64" i="9" s="1"/>
  <c r="AO64" i="9"/>
  <c r="AN64" i="9"/>
  <c r="AM64" i="9"/>
  <c r="AL64" i="9"/>
  <c r="AK64" i="9"/>
  <c r="AJ64" i="9"/>
  <c r="Z64" i="9"/>
  <c r="M64" i="9"/>
  <c r="L64" i="9"/>
  <c r="K64" i="9"/>
  <c r="J64" i="9"/>
  <c r="I64" i="9"/>
  <c r="H64" i="9"/>
  <c r="G64" i="9"/>
  <c r="F64" i="9"/>
  <c r="E64" i="9"/>
  <c r="D64" i="9"/>
  <c r="C64" i="9"/>
  <c r="EN63" i="9"/>
  <c r="EK63" i="9"/>
  <c r="EJ63" i="9"/>
  <c r="EG63" i="9"/>
  <c r="EF63" i="9"/>
  <c r="ED63" i="9"/>
  <c r="EC63" i="9"/>
  <c r="EA63" i="9"/>
  <c r="DZ63" i="9"/>
  <c r="DY63" i="9"/>
  <c r="DX63" i="9"/>
  <c r="DW63" i="9"/>
  <c r="DV63" i="9"/>
  <c r="DU63" i="9"/>
  <c r="DT63" i="9"/>
  <c r="DS63" i="9"/>
  <c r="DR63" i="9"/>
  <c r="DQ63" i="9"/>
  <c r="DP63" i="9"/>
  <c r="DO63" i="9"/>
  <c r="DN63" i="9"/>
  <c r="DM63" i="9"/>
  <c r="DL63" i="9"/>
  <c r="DK63" i="9"/>
  <c r="DJ63" i="9"/>
  <c r="DI63" i="9"/>
  <c r="DH63" i="9"/>
  <c r="DF63" i="9"/>
  <c r="DD63" i="9"/>
  <c r="DA63" i="9"/>
  <c r="CZ63" i="9"/>
  <c r="CW63" i="9"/>
  <c r="CV63" i="9"/>
  <c r="CR63" i="9"/>
  <c r="CN63" i="9"/>
  <c r="CK63" i="9"/>
  <c r="CF63" i="9"/>
  <c r="CB63" i="9"/>
  <c r="BX63" i="9"/>
  <c r="BT63" i="9"/>
  <c r="BP63" i="9"/>
  <c r="BO63" i="9"/>
  <c r="BM63" i="9"/>
  <c r="BL63" i="9"/>
  <c r="BN63" i="9" s="1"/>
  <c r="BK63" i="9"/>
  <c r="BJ63" i="9"/>
  <c r="BI63" i="9"/>
  <c r="BH63" i="9"/>
  <c r="BG63" i="9"/>
  <c r="BF63" i="9"/>
  <c r="BE63" i="9"/>
  <c r="BB63" i="9"/>
  <c r="AZ63" i="9"/>
  <c r="AX63" i="9"/>
  <c r="AT63" i="9"/>
  <c r="AS63" i="9"/>
  <c r="AQ63" i="9"/>
  <c r="AP63" i="9"/>
  <c r="AR63" i="9" s="1"/>
  <c r="AO63" i="9"/>
  <c r="AN63" i="9"/>
  <c r="AM63" i="9"/>
  <c r="AL63" i="9"/>
  <c r="AK63" i="9"/>
  <c r="AJ63" i="9"/>
  <c r="AF63" i="9"/>
  <c r="AB63" i="9"/>
  <c r="X63" i="9"/>
  <c r="T63" i="9"/>
  <c r="P63" i="9"/>
  <c r="M63" i="9"/>
  <c r="L63" i="9"/>
  <c r="J63" i="9"/>
  <c r="I63" i="9"/>
  <c r="K63" i="9" s="1"/>
  <c r="H63" i="9"/>
  <c r="G63" i="9"/>
  <c r="F63" i="9"/>
  <c r="E63" i="9"/>
  <c r="D63" i="9"/>
  <c r="C63" i="9"/>
  <c r="EO62" i="9"/>
  <c r="EN62" i="9"/>
  <c r="EK62" i="9"/>
  <c r="EJ62" i="9"/>
  <c r="EF62" i="9"/>
  <c r="ED62" i="9"/>
  <c r="EC62" i="9"/>
  <c r="EA62" i="9"/>
  <c r="DZ62" i="9"/>
  <c r="DY62" i="9"/>
  <c r="DX62" i="9"/>
  <c r="DW62" i="9"/>
  <c r="DV62" i="9"/>
  <c r="DU62" i="9"/>
  <c r="DT62" i="9"/>
  <c r="DS62" i="9"/>
  <c r="DR62" i="9"/>
  <c r="DP62" i="9"/>
  <c r="DO62" i="9"/>
  <c r="DQ62" i="9" s="1"/>
  <c r="DN62" i="9"/>
  <c r="DM62" i="9"/>
  <c r="DL62" i="9"/>
  <c r="DK62" i="9"/>
  <c r="DJ62" i="9"/>
  <c r="DI62" i="9"/>
  <c r="DH62" i="9"/>
  <c r="DD62" i="9"/>
  <c r="DA62" i="9"/>
  <c r="CZ62" i="9"/>
  <c r="CW62" i="9"/>
  <c r="CV62" i="9"/>
  <c r="CR62" i="9"/>
  <c r="CN62" i="9"/>
  <c r="CK62" i="9"/>
  <c r="CF62" i="9"/>
  <c r="CB62" i="9"/>
  <c r="BX62" i="9"/>
  <c r="BW62" i="9"/>
  <c r="BY62" i="9" s="1"/>
  <c r="BT62" i="9"/>
  <c r="BP62" i="9"/>
  <c r="BO62" i="9"/>
  <c r="BM62" i="9"/>
  <c r="BL62" i="9"/>
  <c r="BN62" i="9" s="1"/>
  <c r="BK62" i="9"/>
  <c r="BJ62" i="9"/>
  <c r="BI62" i="9"/>
  <c r="BH62" i="9"/>
  <c r="BG62" i="9"/>
  <c r="BF62" i="9"/>
  <c r="AW62" i="9"/>
  <c r="AT62" i="9"/>
  <c r="AS62" i="9"/>
  <c r="AR62" i="9"/>
  <c r="AQ62" i="9"/>
  <c r="AP62" i="9"/>
  <c r="AO62" i="9"/>
  <c r="AN62" i="9"/>
  <c r="AM62" i="9"/>
  <c r="AL62" i="9"/>
  <c r="AK62" i="9"/>
  <c r="AJ62" i="9"/>
  <c r="AF62" i="9"/>
  <c r="AB62" i="9"/>
  <c r="X62" i="9"/>
  <c r="T62" i="9"/>
  <c r="P62" i="9"/>
  <c r="M62" i="9"/>
  <c r="L62" i="9"/>
  <c r="K62" i="9"/>
  <c r="J62" i="9"/>
  <c r="I62" i="9"/>
  <c r="H62" i="9"/>
  <c r="G62" i="9"/>
  <c r="F62" i="9"/>
  <c r="E62" i="9"/>
  <c r="D62" i="9"/>
  <c r="C62" i="9"/>
  <c r="EN61" i="9"/>
  <c r="EJ61" i="9"/>
  <c r="EF61" i="9"/>
  <c r="ED61" i="9"/>
  <c r="EC61" i="9"/>
  <c r="EA61" i="9"/>
  <c r="DZ61" i="9"/>
  <c r="DY61" i="9"/>
  <c r="DX61" i="9"/>
  <c r="DW61" i="9"/>
  <c r="DV61" i="9"/>
  <c r="DU61" i="9"/>
  <c r="DT61" i="9"/>
  <c r="DS61" i="9"/>
  <c r="DR61" i="9"/>
  <c r="DP61" i="9"/>
  <c r="DO61" i="9"/>
  <c r="DQ61" i="9" s="1"/>
  <c r="DN61" i="9"/>
  <c r="DM61" i="9"/>
  <c r="DL61" i="9"/>
  <c r="DK61" i="9"/>
  <c r="DJ61" i="9"/>
  <c r="DI61" i="9"/>
  <c r="DH61" i="9"/>
  <c r="DD61" i="9"/>
  <c r="CZ61" i="9"/>
  <c r="CV61" i="9"/>
  <c r="CR61" i="9"/>
  <c r="CN61" i="9"/>
  <c r="CF61" i="9"/>
  <c r="CE61" i="9"/>
  <c r="CB61" i="9"/>
  <c r="BX61" i="9"/>
  <c r="BV61" i="9"/>
  <c r="BT61" i="9"/>
  <c r="BP61" i="9"/>
  <c r="BO61" i="9"/>
  <c r="BM61" i="9"/>
  <c r="BL61" i="9"/>
  <c r="BN61" i="9" s="1"/>
  <c r="BK61" i="9"/>
  <c r="BJ61" i="9"/>
  <c r="BI61" i="9"/>
  <c r="BH61" i="9"/>
  <c r="BG61" i="9"/>
  <c r="BF61" i="9"/>
  <c r="BB61" i="9"/>
  <c r="AX61" i="9"/>
  <c r="AV61" i="9"/>
  <c r="AT61" i="9"/>
  <c r="AS61" i="9"/>
  <c r="AR61" i="9"/>
  <c r="AQ61" i="9"/>
  <c r="AP61" i="9"/>
  <c r="AO61" i="9"/>
  <c r="AN61" i="9"/>
  <c r="AM61" i="9"/>
  <c r="AL61" i="9"/>
  <c r="AK61" i="9"/>
  <c r="AJ61" i="9"/>
  <c r="AF61" i="9"/>
  <c r="AB61" i="9"/>
  <c r="Z61" i="9"/>
  <c r="X61" i="9"/>
  <c r="T61" i="9"/>
  <c r="P61" i="9"/>
  <c r="M61" i="9"/>
  <c r="L61" i="9"/>
  <c r="K61" i="9"/>
  <c r="J61" i="9"/>
  <c r="I61" i="9"/>
  <c r="H61" i="9"/>
  <c r="G61" i="9"/>
  <c r="F61" i="9"/>
  <c r="E61" i="9"/>
  <c r="D61" i="9"/>
  <c r="C61" i="9"/>
  <c r="K44" i="9" s="1"/>
  <c r="EO60" i="9"/>
  <c r="EO64" i="9" s="1"/>
  <c r="EN60" i="9"/>
  <c r="EN64" i="9" s="1"/>
  <c r="EM60" i="9"/>
  <c r="EL60" i="9"/>
  <c r="EK60" i="9"/>
  <c r="EJ60" i="9"/>
  <c r="EJ64" i="9" s="1"/>
  <c r="EI60" i="9"/>
  <c r="EH60" i="9"/>
  <c r="EG60" i="9"/>
  <c r="EG62" i="9" s="1"/>
  <c r="EF60" i="9"/>
  <c r="EF64" i="9" s="1"/>
  <c r="EE60" i="9"/>
  <c r="EB60" i="9"/>
  <c r="DQ60" i="9"/>
  <c r="DH60" i="9"/>
  <c r="DH64" i="9" s="1"/>
  <c r="DG60" i="9"/>
  <c r="DF60" i="9"/>
  <c r="DE60" i="9"/>
  <c r="DD60" i="9"/>
  <c r="DD64" i="9" s="1"/>
  <c r="DC60" i="9"/>
  <c r="DB60" i="9"/>
  <c r="DA60" i="9"/>
  <c r="CZ60" i="9"/>
  <c r="CZ64" i="9" s="1"/>
  <c r="CY60" i="9"/>
  <c r="CX60" i="9"/>
  <c r="CW60" i="9"/>
  <c r="CV60" i="9"/>
  <c r="CV64" i="9" s="1"/>
  <c r="CU60" i="9"/>
  <c r="CT60" i="9"/>
  <c r="CS60" i="9"/>
  <c r="CS64" i="9" s="1"/>
  <c r="CR60" i="9"/>
  <c r="CR64" i="9" s="1"/>
  <c r="CQ60" i="9"/>
  <c r="CP60" i="9"/>
  <c r="CO60" i="9"/>
  <c r="CN60" i="9"/>
  <c r="CN64" i="9" s="1"/>
  <c r="CM60" i="9"/>
  <c r="CL60" i="9"/>
  <c r="CK60" i="9"/>
  <c r="CI60" i="9"/>
  <c r="CH60" i="9"/>
  <c r="CG60" i="9"/>
  <c r="CF60" i="9"/>
  <c r="CF64" i="9" s="1"/>
  <c r="CE60" i="9"/>
  <c r="CD60" i="9"/>
  <c r="CC60" i="9"/>
  <c r="CB60" i="9"/>
  <c r="CB64" i="9" s="1"/>
  <c r="CA60" i="9"/>
  <c r="BZ60" i="9"/>
  <c r="BY60" i="9"/>
  <c r="BX60" i="9"/>
  <c r="BX64" i="9" s="1"/>
  <c r="BW60" i="9"/>
  <c r="BV60" i="9"/>
  <c r="BU60" i="9"/>
  <c r="BT60" i="9"/>
  <c r="BT64" i="9" s="1"/>
  <c r="BS60" i="9"/>
  <c r="BR60" i="9"/>
  <c r="BQ60" i="9"/>
  <c r="BN60" i="9"/>
  <c r="BE60" i="9"/>
  <c r="BD60" i="9"/>
  <c r="BC60" i="9"/>
  <c r="BB60" i="9"/>
  <c r="BB62" i="9" s="1"/>
  <c r="BA60" i="9"/>
  <c r="AZ60" i="9"/>
  <c r="AY60" i="9"/>
  <c r="AX60" i="9"/>
  <c r="AX62" i="9" s="1"/>
  <c r="AW60" i="9"/>
  <c r="AV60" i="9"/>
  <c r="AU60" i="9"/>
  <c r="AR60" i="9"/>
  <c r="AI60" i="9"/>
  <c r="AH60" i="9"/>
  <c r="AG60" i="9"/>
  <c r="AF60" i="9"/>
  <c r="AF64" i="9" s="1"/>
  <c r="AE60" i="9"/>
  <c r="AD60" i="9"/>
  <c r="AC60" i="9"/>
  <c r="AB60" i="9"/>
  <c r="AB64" i="9" s="1"/>
  <c r="AA60" i="9"/>
  <c r="Z60" i="9"/>
  <c r="Y60" i="9"/>
  <c r="X60" i="9"/>
  <c r="X64" i="9" s="1"/>
  <c r="V60" i="9"/>
  <c r="U60" i="9"/>
  <c r="T60" i="9"/>
  <c r="T64" i="9" s="1"/>
  <c r="S60" i="9"/>
  <c r="R60" i="9"/>
  <c r="Q60" i="9"/>
  <c r="P60" i="9"/>
  <c r="P64" i="9" s="1"/>
  <c r="O60" i="9"/>
  <c r="N60" i="9"/>
  <c r="K60" i="9"/>
  <c r="W60" i="9" s="1"/>
  <c r="ED59" i="9"/>
  <c r="EC59" i="9"/>
  <c r="EA59" i="9"/>
  <c r="DZ59" i="9"/>
  <c r="DY59" i="9"/>
  <c r="DX59" i="9"/>
  <c r="DW59" i="9"/>
  <c r="DV59" i="9"/>
  <c r="DU59" i="9"/>
  <c r="DT59" i="9"/>
  <c r="DS59" i="9"/>
  <c r="DR59" i="9"/>
  <c r="DQ59" i="9"/>
  <c r="DP59" i="9"/>
  <c r="DO59" i="9"/>
  <c r="DN59" i="9"/>
  <c r="DM59" i="9"/>
  <c r="DL59" i="9"/>
  <c r="DK59" i="9"/>
  <c r="DJ59" i="9"/>
  <c r="DI59" i="9"/>
  <c r="DH59" i="9"/>
  <c r="DD59" i="9"/>
  <c r="DF59" i="9" s="1"/>
  <c r="DB59" i="9"/>
  <c r="CW59" i="9"/>
  <c r="CR59" i="9"/>
  <c r="CN59" i="9"/>
  <c r="CB59" i="9"/>
  <c r="BX59" i="9"/>
  <c r="BP59" i="9"/>
  <c r="BO59" i="9"/>
  <c r="BN59" i="9"/>
  <c r="BM59" i="9"/>
  <c r="BL59" i="9"/>
  <c r="BK59" i="9"/>
  <c r="BJ59" i="9"/>
  <c r="BI59" i="9"/>
  <c r="BH59" i="9"/>
  <c r="BG59" i="9"/>
  <c r="BF59" i="9"/>
  <c r="BE59" i="9"/>
  <c r="BB59" i="9"/>
  <c r="BA59" i="9"/>
  <c r="BC59" i="9" s="1"/>
  <c r="AX59" i="9"/>
  <c r="AW59" i="9"/>
  <c r="AT59" i="9"/>
  <c r="AS59" i="9"/>
  <c r="AQ59" i="9"/>
  <c r="AP59" i="9"/>
  <c r="AR59" i="9" s="1"/>
  <c r="AO59" i="9"/>
  <c r="AN59" i="9"/>
  <c r="AM59" i="9"/>
  <c r="AL59" i="9"/>
  <c r="AK59" i="9"/>
  <c r="AJ59" i="9"/>
  <c r="Z59" i="9"/>
  <c r="U59" i="9"/>
  <c r="R59" i="9"/>
  <c r="M59" i="9"/>
  <c r="L59" i="9"/>
  <c r="J59" i="9"/>
  <c r="I59" i="9"/>
  <c r="K59" i="9" s="1"/>
  <c r="H59" i="9"/>
  <c r="G59" i="9"/>
  <c r="F59" i="9"/>
  <c r="E59" i="9"/>
  <c r="D59" i="9"/>
  <c r="C59" i="9"/>
  <c r="EN58" i="9"/>
  <c r="EK58" i="9"/>
  <c r="EJ58" i="9"/>
  <c r="EI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E58" i="9"/>
  <c r="DD58" i="9"/>
  <c r="DF58" i="9" s="1"/>
  <c r="DC58" i="9"/>
  <c r="DA58" i="9"/>
  <c r="CZ58" i="9"/>
  <c r="CY58" i="9"/>
  <c r="CW58" i="9"/>
  <c r="CV58" i="9"/>
  <c r="CR58" i="9"/>
  <c r="CQ58" i="9"/>
  <c r="CO58" i="9"/>
  <c r="CN58" i="9"/>
  <c r="CM58" i="9"/>
  <c r="CK58" i="9"/>
  <c r="CI58" i="9"/>
  <c r="CF58" i="9"/>
  <c r="CB58" i="9"/>
  <c r="BX58" i="9"/>
  <c r="BT58" i="9"/>
  <c r="BP58" i="9"/>
  <c r="BO58" i="9"/>
  <c r="BM58" i="9"/>
  <c r="BL58" i="9"/>
  <c r="BN58" i="9" s="1"/>
  <c r="BK58" i="9"/>
  <c r="BJ58" i="9"/>
  <c r="BI58" i="9"/>
  <c r="BH58" i="9"/>
  <c r="BG58" i="9"/>
  <c r="BF58" i="9"/>
  <c r="BE58" i="9"/>
  <c r="BA58" i="9"/>
  <c r="BC58" i="9" s="1"/>
  <c r="AZ58" i="9"/>
  <c r="AW58" i="9"/>
  <c r="AT58" i="9"/>
  <c r="AS58" i="9"/>
  <c r="AR58" i="9"/>
  <c r="AQ58" i="9"/>
  <c r="AP58" i="9"/>
  <c r="AO58" i="9"/>
  <c r="AN58" i="9"/>
  <c r="AM58" i="9"/>
  <c r="AL58" i="9"/>
  <c r="AK58" i="9"/>
  <c r="AJ58" i="9"/>
  <c r="AF58" i="9"/>
  <c r="AB58" i="9"/>
  <c r="X58" i="9"/>
  <c r="T58" i="9"/>
  <c r="P58" i="9"/>
  <c r="M58" i="9"/>
  <c r="L58" i="9"/>
  <c r="J58" i="9"/>
  <c r="I58" i="9"/>
  <c r="K58" i="9" s="1"/>
  <c r="H58" i="9"/>
  <c r="G58" i="9"/>
  <c r="F58" i="9"/>
  <c r="E58" i="9"/>
  <c r="D58" i="9"/>
  <c r="C58" i="9"/>
  <c r="EN57" i="9"/>
  <c r="EJ57" i="9"/>
  <c r="EI57" i="9"/>
  <c r="EF57" i="9"/>
  <c r="EE57" i="9"/>
  <c r="ED57" i="9"/>
  <c r="EC57" i="9"/>
  <c r="EA57" i="9"/>
  <c r="DZ57" i="9"/>
  <c r="DY57" i="9"/>
  <c r="DX57" i="9"/>
  <c r="DW57" i="9"/>
  <c r="DV57" i="9"/>
  <c r="DU57" i="9"/>
  <c r="DT57" i="9"/>
  <c r="DS57" i="9"/>
  <c r="DR57" i="9"/>
  <c r="DP57" i="9"/>
  <c r="DO57" i="9"/>
  <c r="DQ57" i="9" s="1"/>
  <c r="DN57" i="9"/>
  <c r="DM57" i="9"/>
  <c r="DL57" i="9"/>
  <c r="DK57" i="9"/>
  <c r="DJ57" i="9"/>
  <c r="DI57" i="9"/>
  <c r="DH57" i="9"/>
  <c r="DG57" i="9"/>
  <c r="DD57" i="9"/>
  <c r="DF57" i="9" s="1"/>
  <c r="DC57" i="9"/>
  <c r="CZ57" i="9"/>
  <c r="CY57" i="9"/>
  <c r="CV57" i="9"/>
  <c r="CR57" i="9"/>
  <c r="CQ57" i="9"/>
  <c r="CN57" i="9"/>
  <c r="CM57" i="9"/>
  <c r="CI57" i="9"/>
  <c r="CF57" i="9"/>
  <c r="CE57" i="9"/>
  <c r="CB57" i="9"/>
  <c r="CA57" i="9"/>
  <c r="BX57" i="9"/>
  <c r="BW57" i="9"/>
  <c r="BY57" i="9" s="1"/>
  <c r="BT57" i="9"/>
  <c r="BS57" i="9"/>
  <c r="BP57" i="9"/>
  <c r="BO57" i="9"/>
  <c r="BM57" i="9"/>
  <c r="BL57" i="9"/>
  <c r="BN57" i="9" s="1"/>
  <c r="BK57" i="9"/>
  <c r="BJ57" i="9"/>
  <c r="BI57" i="9"/>
  <c r="BH57" i="9"/>
  <c r="BG57" i="9"/>
  <c r="BF57" i="9"/>
  <c r="AZ57" i="9"/>
  <c r="AY57" i="9"/>
  <c r="AT57" i="9"/>
  <c r="AS57" i="9"/>
  <c r="AR57" i="9"/>
  <c r="AQ57" i="9"/>
  <c r="AP57" i="9"/>
  <c r="AO57" i="9"/>
  <c r="AN57" i="9"/>
  <c r="AM57" i="9"/>
  <c r="AL57" i="9"/>
  <c r="AK57" i="9"/>
  <c r="AJ57" i="9"/>
  <c r="AI57" i="9"/>
  <c r="AF57" i="9"/>
  <c r="AE57" i="9"/>
  <c r="AG57" i="9" s="1"/>
  <c r="AB57" i="9"/>
  <c r="AA57" i="9"/>
  <c r="X57" i="9"/>
  <c r="T57" i="9"/>
  <c r="V57" i="9" s="1"/>
  <c r="S57" i="9"/>
  <c r="P57" i="9"/>
  <c r="O57" i="9"/>
  <c r="M57" i="9"/>
  <c r="L57" i="9"/>
  <c r="K57" i="9"/>
  <c r="J57" i="9"/>
  <c r="I57" i="9"/>
  <c r="H57" i="9"/>
  <c r="G57" i="9"/>
  <c r="F57" i="9"/>
  <c r="E57" i="9"/>
  <c r="D57" i="9"/>
  <c r="C57" i="9"/>
  <c r="EI56" i="9"/>
  <c r="EH56" i="9"/>
  <c r="EE56" i="9"/>
  <c r="ED56" i="9"/>
  <c r="EC56" i="9"/>
  <c r="EA56" i="9"/>
  <c r="DZ56" i="9"/>
  <c r="DY56" i="9"/>
  <c r="DX56" i="9"/>
  <c r="DW56" i="9"/>
  <c r="DV56" i="9"/>
  <c r="DU56" i="9"/>
  <c r="DT56" i="9"/>
  <c r="DS56" i="9"/>
  <c r="DR56" i="9"/>
  <c r="DP56" i="9"/>
  <c r="DO56" i="9"/>
  <c r="DN56" i="9"/>
  <c r="DM56" i="9"/>
  <c r="DL56" i="9"/>
  <c r="DK56" i="9"/>
  <c r="DJ56" i="9"/>
  <c r="DI56" i="9"/>
  <c r="DG56" i="9"/>
  <c r="DC56" i="9"/>
  <c r="DB56" i="9"/>
  <c r="CY56" i="9"/>
  <c r="CQ56" i="9"/>
  <c r="CM56" i="9"/>
  <c r="CI56" i="9"/>
  <c r="CE56" i="9"/>
  <c r="CA56" i="9"/>
  <c r="BW56" i="9"/>
  <c r="BY56" i="9" s="1"/>
  <c r="BV56" i="9"/>
  <c r="BS56" i="9"/>
  <c r="BP56" i="9"/>
  <c r="BO56" i="9"/>
  <c r="BN56" i="9"/>
  <c r="BM56" i="9"/>
  <c r="BL56" i="9"/>
  <c r="BK56" i="9"/>
  <c r="BJ56" i="9"/>
  <c r="BI56" i="9"/>
  <c r="BH56" i="9"/>
  <c r="BG56" i="9"/>
  <c r="BF56" i="9"/>
  <c r="BE56" i="9"/>
  <c r="BB56" i="9"/>
  <c r="BA56" i="9"/>
  <c r="AX56" i="9"/>
  <c r="AW56" i="9"/>
  <c r="AT56" i="9"/>
  <c r="AS56" i="9"/>
  <c r="AQ56" i="9"/>
  <c r="AP56" i="9"/>
  <c r="AR56" i="9" s="1"/>
  <c r="AO56" i="9"/>
  <c r="AN56" i="9"/>
  <c r="AM56" i="9"/>
  <c r="AL56" i="9"/>
  <c r="AK56" i="9"/>
  <c r="AJ56" i="9"/>
  <c r="AI56" i="9"/>
  <c r="AE56" i="9"/>
  <c r="AG56" i="9" s="1"/>
  <c r="AD56" i="9"/>
  <c r="AA56" i="9"/>
  <c r="S56" i="9"/>
  <c r="R56" i="9"/>
  <c r="O56" i="9"/>
  <c r="N56" i="9"/>
  <c r="M56" i="9"/>
  <c r="L56" i="9"/>
  <c r="K56" i="9"/>
  <c r="J56" i="9"/>
  <c r="I56" i="9"/>
  <c r="H56" i="9"/>
  <c r="G56" i="9"/>
  <c r="F56" i="9"/>
  <c r="E56" i="9"/>
  <c r="D56" i="9"/>
  <c r="C56" i="9"/>
  <c r="EO55" i="9"/>
  <c r="EN55" i="9"/>
  <c r="EN59" i="9" s="1"/>
  <c r="EL55" i="9"/>
  <c r="EK55" i="9"/>
  <c r="EJ55" i="9"/>
  <c r="EJ59" i="9" s="1"/>
  <c r="EI55" i="9"/>
  <c r="EI59" i="9" s="1"/>
  <c r="EH55" i="9"/>
  <c r="EG55" i="9"/>
  <c r="EF55" i="9"/>
  <c r="EF59" i="9" s="1"/>
  <c r="EE55" i="9"/>
  <c r="EE59" i="9" s="1"/>
  <c r="EB55" i="9"/>
  <c r="DQ55" i="9"/>
  <c r="DH55" i="9"/>
  <c r="DH56" i="9" s="1"/>
  <c r="DG55" i="9"/>
  <c r="DG59" i="9" s="1"/>
  <c r="DF55" i="9"/>
  <c r="DE55" i="9"/>
  <c r="DD55" i="9"/>
  <c r="DD56" i="9" s="1"/>
  <c r="DF56" i="9" s="1"/>
  <c r="DC55" i="9"/>
  <c r="DC59" i="9" s="1"/>
  <c r="DB55" i="9"/>
  <c r="DA55" i="9"/>
  <c r="CZ55" i="9"/>
  <c r="CZ59" i="9" s="1"/>
  <c r="CY55" i="9"/>
  <c r="CY59" i="9" s="1"/>
  <c r="CX55" i="9"/>
  <c r="CW55" i="9"/>
  <c r="CV55" i="9"/>
  <c r="CV59" i="9" s="1"/>
  <c r="CT55" i="9"/>
  <c r="CS55" i="9"/>
  <c r="CS59" i="9" s="1"/>
  <c r="CR55" i="9"/>
  <c r="CR56" i="9" s="1"/>
  <c r="CQ55" i="9"/>
  <c r="CQ59" i="9" s="1"/>
  <c r="CP55" i="9"/>
  <c r="CO55" i="9"/>
  <c r="CN55" i="9"/>
  <c r="CN56" i="9" s="1"/>
  <c r="CM55" i="9"/>
  <c r="CM59" i="9" s="1"/>
  <c r="CL55" i="9"/>
  <c r="CK55" i="9"/>
  <c r="CI55" i="9"/>
  <c r="CI59" i="9" s="1"/>
  <c r="CH55" i="9"/>
  <c r="CG55" i="9"/>
  <c r="CF55" i="9"/>
  <c r="CF59" i="9" s="1"/>
  <c r="CE55" i="9"/>
  <c r="CE59" i="9" s="1"/>
  <c r="CD55" i="9"/>
  <c r="CC55" i="9"/>
  <c r="CB55" i="9"/>
  <c r="CB56" i="9" s="1"/>
  <c r="CA55" i="9"/>
  <c r="CA59" i="9" s="1"/>
  <c r="BZ55" i="9"/>
  <c r="BY55" i="9"/>
  <c r="BX55" i="9"/>
  <c r="BX56" i="9" s="1"/>
  <c r="BW55" i="9"/>
  <c r="BW59" i="9" s="1"/>
  <c r="BV55" i="9"/>
  <c r="BU55" i="9"/>
  <c r="BT55" i="9"/>
  <c r="BT59" i="9" s="1"/>
  <c r="BS55" i="9"/>
  <c r="BS59" i="9" s="1"/>
  <c r="BR55" i="9"/>
  <c r="BR59" i="9" s="1"/>
  <c r="BQ55" i="9"/>
  <c r="BN55" i="9"/>
  <c r="BE55" i="9"/>
  <c r="BE57" i="9" s="1"/>
  <c r="BD55" i="9"/>
  <c r="BC55" i="9"/>
  <c r="BB55" i="9"/>
  <c r="BB57" i="9" s="1"/>
  <c r="BA55" i="9"/>
  <c r="BA57" i="9" s="1"/>
  <c r="BC57" i="9" s="1"/>
  <c r="AZ55" i="9"/>
  <c r="AY55" i="9"/>
  <c r="AX55" i="9"/>
  <c r="AX57" i="9" s="1"/>
  <c r="AW55" i="9"/>
  <c r="AW57" i="9" s="1"/>
  <c r="AV55" i="9"/>
  <c r="AU55" i="9"/>
  <c r="AR55" i="9"/>
  <c r="AI55" i="9"/>
  <c r="AI58" i="9" s="1"/>
  <c r="AH55" i="9"/>
  <c r="AG55" i="9"/>
  <c r="AF55" i="9"/>
  <c r="AF59" i="9" s="1"/>
  <c r="AE55" i="9"/>
  <c r="AE58" i="9" s="1"/>
  <c r="AG58" i="9" s="1"/>
  <c r="AD55" i="9"/>
  <c r="AC55" i="9"/>
  <c r="AB55" i="9"/>
  <c r="AB59" i="9" s="1"/>
  <c r="AA55" i="9"/>
  <c r="AA58" i="9" s="1"/>
  <c r="Z55" i="9"/>
  <c r="Y55" i="9"/>
  <c r="X55" i="9"/>
  <c r="X59" i="9" s="1"/>
  <c r="V55" i="9"/>
  <c r="U55" i="9"/>
  <c r="T55" i="9"/>
  <c r="T59" i="9" s="1"/>
  <c r="S55" i="9"/>
  <c r="S58" i="9" s="1"/>
  <c r="R55" i="9"/>
  <c r="Q55" i="9"/>
  <c r="P55" i="9"/>
  <c r="P59" i="9" s="1"/>
  <c r="O55" i="9"/>
  <c r="O58" i="9" s="1"/>
  <c r="N55" i="9"/>
  <c r="K55" i="9"/>
  <c r="EO54" i="9"/>
  <c r="EN54" i="9"/>
  <c r="EM54" i="9"/>
  <c r="EL54" i="9"/>
  <c r="EK54" i="9"/>
  <c r="EJ54" i="9"/>
  <c r="EI54" i="9"/>
  <c r="EH54" i="9"/>
  <c r="EH51" i="9" s="1"/>
  <c r="EG54" i="9"/>
  <c r="EF54" i="9"/>
  <c r="EE54" i="9"/>
  <c r="EB54" i="9"/>
  <c r="EB53" i="9" s="1"/>
  <c r="DQ54" i="9"/>
  <c r="DH54" i="9"/>
  <c r="DG54" i="9"/>
  <c r="DF54" i="9"/>
  <c r="DE54" i="9"/>
  <c r="DD54" i="9"/>
  <c r="DC54" i="9"/>
  <c r="DB54" i="9"/>
  <c r="DB52" i="9" s="1"/>
  <c r="DA54" i="9"/>
  <c r="CZ54" i="9"/>
  <c r="CY54" i="9"/>
  <c r="CX54" i="9"/>
  <c r="CW54" i="9"/>
  <c r="CV54" i="9"/>
  <c r="CU54" i="9"/>
  <c r="CT54" i="9"/>
  <c r="CT52" i="9" s="1"/>
  <c r="CS54" i="9"/>
  <c r="CR54" i="9"/>
  <c r="CQ54" i="9"/>
  <c r="CP54" i="9"/>
  <c r="CP51" i="9" s="1"/>
  <c r="CO54" i="9"/>
  <c r="CN54" i="9"/>
  <c r="CM54" i="9"/>
  <c r="CL54" i="9"/>
  <c r="CL52" i="9" s="1"/>
  <c r="CK54" i="9"/>
  <c r="CI54" i="9"/>
  <c r="CH54" i="9"/>
  <c r="CJ54" i="9" s="1"/>
  <c r="CG54" i="9"/>
  <c r="CF54" i="9"/>
  <c r="CE54" i="9"/>
  <c r="CD54" i="9"/>
  <c r="CC54" i="9"/>
  <c r="CB54" i="9"/>
  <c r="CA54" i="9"/>
  <c r="BZ54" i="9"/>
  <c r="BX54" i="9"/>
  <c r="BW54" i="9"/>
  <c r="BV54" i="9"/>
  <c r="BV52" i="9" s="1"/>
  <c r="BU54" i="9"/>
  <c r="BT54" i="9"/>
  <c r="BS54" i="9"/>
  <c r="BS53" i="9" s="1"/>
  <c r="BR54" i="9"/>
  <c r="BR51" i="9" s="1"/>
  <c r="BQ54" i="9"/>
  <c r="BN54" i="9"/>
  <c r="BE54" i="9"/>
  <c r="BD54" i="9"/>
  <c r="BB54" i="9"/>
  <c r="BA54" i="9"/>
  <c r="BC54" i="9" s="1"/>
  <c r="AZ54" i="9"/>
  <c r="AY54" i="9"/>
  <c r="AX54" i="9"/>
  <c r="AW54" i="9"/>
  <c r="AW50" i="9" s="1"/>
  <c r="AV54" i="9"/>
  <c r="AV50" i="9" s="1"/>
  <c r="AU54" i="9"/>
  <c r="AR54" i="9"/>
  <c r="AI54" i="9"/>
  <c r="AH54" i="9"/>
  <c r="AF54" i="9"/>
  <c r="AE54" i="9"/>
  <c r="AG54" i="9" s="1"/>
  <c r="AD54" i="9"/>
  <c r="AC54" i="9"/>
  <c r="AB54" i="9"/>
  <c r="AA54" i="9"/>
  <c r="Z54" i="9"/>
  <c r="Z51" i="9" s="1"/>
  <c r="Y54" i="9"/>
  <c r="X54" i="9"/>
  <c r="W54" i="9"/>
  <c r="V54" i="9"/>
  <c r="U54" i="9"/>
  <c r="T54" i="9"/>
  <c r="S54" i="9"/>
  <c r="R54" i="9"/>
  <c r="Q54" i="9"/>
  <c r="P54" i="9"/>
  <c r="O54" i="9"/>
  <c r="N54" i="9"/>
  <c r="N51" i="9" s="1"/>
  <c r="K54" i="9"/>
  <c r="EJ53" i="9"/>
  <c r="EI53" i="9"/>
  <c r="ED53" i="9"/>
  <c r="EC53" i="9"/>
  <c r="EA53" i="9"/>
  <c r="DZ53" i="9"/>
  <c r="DY53" i="9"/>
  <c r="DX53" i="9"/>
  <c r="DW53" i="9"/>
  <c r="DV53" i="9"/>
  <c r="DU53" i="9"/>
  <c r="DT53" i="9"/>
  <c r="DS53" i="9"/>
  <c r="DR53" i="9"/>
  <c r="DP53" i="9"/>
  <c r="DO53" i="9"/>
  <c r="DQ53" i="9" s="1"/>
  <c r="DN53" i="9"/>
  <c r="DM53" i="9"/>
  <c r="DL53" i="9"/>
  <c r="DK53" i="9"/>
  <c r="DJ53" i="9"/>
  <c r="DI53" i="9"/>
  <c r="DH53" i="9"/>
  <c r="CZ53" i="9"/>
  <c r="CR53" i="9"/>
  <c r="CE53" i="9"/>
  <c r="CB53" i="9"/>
  <c r="BW53" i="9"/>
  <c r="BT53" i="9"/>
  <c r="BP53" i="9"/>
  <c r="BO53" i="9"/>
  <c r="BM53" i="9"/>
  <c r="BL53" i="9"/>
  <c r="BK53" i="9"/>
  <c r="BJ53" i="9"/>
  <c r="BI53" i="9"/>
  <c r="BH53" i="9"/>
  <c r="BG53" i="9"/>
  <c r="BF53" i="9"/>
  <c r="BD53" i="9"/>
  <c r="AY53" i="9"/>
  <c r="AV53" i="9"/>
  <c r="AU53" i="9"/>
  <c r="AT53" i="9"/>
  <c r="AS53" i="9"/>
  <c r="AR53" i="9"/>
  <c r="AQ53" i="9"/>
  <c r="AP53" i="9"/>
  <c r="AO53" i="9"/>
  <c r="AN53" i="9"/>
  <c r="AM53" i="9"/>
  <c r="AL53" i="9"/>
  <c r="AK53" i="9"/>
  <c r="AJ53" i="9"/>
  <c r="T53" i="9"/>
  <c r="O53" i="9"/>
  <c r="M53" i="9"/>
  <c r="L53" i="9"/>
  <c r="K53" i="9"/>
  <c r="J53" i="9"/>
  <c r="I53" i="9"/>
  <c r="H53" i="9"/>
  <c r="G53" i="9"/>
  <c r="F53" i="9"/>
  <c r="E53" i="9"/>
  <c r="D53" i="9"/>
  <c r="C53" i="9"/>
  <c r="EO52" i="9"/>
  <c r="EK52" i="9"/>
  <c r="EI52" i="9"/>
  <c r="EH52" i="9"/>
  <c r="EG52" i="9"/>
  <c r="ED52" i="9"/>
  <c r="EC52" i="9"/>
  <c r="EA52" i="9"/>
  <c r="DZ52" i="9"/>
  <c r="DY52" i="9"/>
  <c r="DX52" i="9"/>
  <c r="DW52" i="9"/>
  <c r="DV52" i="9"/>
  <c r="DU52" i="9"/>
  <c r="DT52" i="9"/>
  <c r="DS52" i="9"/>
  <c r="DR52" i="9"/>
  <c r="DP52" i="9"/>
  <c r="DO52" i="9"/>
  <c r="DQ52" i="9" s="1"/>
  <c r="DN52" i="9"/>
  <c r="DM52" i="9"/>
  <c r="DL52" i="9"/>
  <c r="DK52" i="9"/>
  <c r="DJ52" i="9"/>
  <c r="DI52" i="9"/>
  <c r="DE52" i="9"/>
  <c r="DA52" i="9"/>
  <c r="CW52" i="9"/>
  <c r="CS52" i="9"/>
  <c r="CQ52" i="9"/>
  <c r="CP52" i="9"/>
  <c r="CO52" i="9"/>
  <c r="CK52" i="9"/>
  <c r="CH52" i="9"/>
  <c r="CG52" i="9"/>
  <c r="CD52" i="9"/>
  <c r="CC52" i="9"/>
  <c r="CA52" i="9"/>
  <c r="BZ52" i="9"/>
  <c r="BU52" i="9"/>
  <c r="BS52" i="9"/>
  <c r="BR52" i="9"/>
  <c r="BQ52" i="9"/>
  <c r="BP52" i="9"/>
  <c r="BO52" i="9"/>
  <c r="BN52" i="9"/>
  <c r="BM52" i="9"/>
  <c r="BL52" i="9"/>
  <c r="BK52" i="9"/>
  <c r="BJ52" i="9"/>
  <c r="BI52" i="9"/>
  <c r="BH52" i="9"/>
  <c r="BG52" i="9"/>
  <c r="BF52" i="9"/>
  <c r="AY52" i="9"/>
  <c r="AU52" i="9"/>
  <c r="AT52" i="9"/>
  <c r="AS52" i="9"/>
  <c r="AQ52" i="9"/>
  <c r="AP52" i="9"/>
  <c r="AR52" i="9" s="1"/>
  <c r="AO52" i="9"/>
  <c r="AN52" i="9"/>
  <c r="AM52" i="9"/>
  <c r="AL52" i="9"/>
  <c r="AK52" i="9"/>
  <c r="AJ52" i="9"/>
  <c r="AD52" i="9"/>
  <c r="AC52" i="9"/>
  <c r="Y52" i="9"/>
  <c r="U52" i="9"/>
  <c r="S52" i="9"/>
  <c r="Q52" i="9"/>
  <c r="O52" i="9"/>
  <c r="N52" i="9"/>
  <c r="M52" i="9"/>
  <c r="L52" i="9"/>
  <c r="K52" i="9"/>
  <c r="J52" i="9"/>
  <c r="I52" i="9"/>
  <c r="H52" i="9"/>
  <c r="G52" i="9"/>
  <c r="F52" i="9"/>
  <c r="E52" i="9"/>
  <c r="D52" i="9"/>
  <c r="C52" i="9"/>
  <c r="EO51" i="9"/>
  <c r="EK51" i="9"/>
  <c r="EG51" i="9"/>
  <c r="ED51" i="9"/>
  <c r="EC51" i="9"/>
  <c r="EA51" i="9"/>
  <c r="DZ51" i="9"/>
  <c r="DY51" i="9"/>
  <c r="DX51" i="9"/>
  <c r="DW51" i="9"/>
  <c r="DV51" i="9"/>
  <c r="DU51" i="9"/>
  <c r="DT51" i="9"/>
  <c r="DS51" i="9"/>
  <c r="DR51" i="9"/>
  <c r="DQ51" i="9"/>
  <c r="DP51" i="9"/>
  <c r="DO51" i="9"/>
  <c r="DN51" i="9"/>
  <c r="DM51" i="9"/>
  <c r="DL51" i="9"/>
  <c r="DK51" i="9"/>
  <c r="DJ51" i="9"/>
  <c r="DI51" i="9"/>
  <c r="DE51" i="9"/>
  <c r="DA51" i="9"/>
  <c r="CW51" i="9"/>
  <c r="CT51" i="9"/>
  <c r="CS51" i="9"/>
  <c r="CO51" i="9"/>
  <c r="CL51" i="9"/>
  <c r="CK51" i="9"/>
  <c r="CH51" i="9"/>
  <c r="CG51" i="9"/>
  <c r="CD51" i="9"/>
  <c r="CC51" i="9"/>
  <c r="BZ51" i="9"/>
  <c r="BV51" i="9"/>
  <c r="BU51" i="9"/>
  <c r="BQ51" i="9"/>
  <c r="BP51" i="9"/>
  <c r="BO51" i="9"/>
  <c r="BN51" i="9"/>
  <c r="BM51" i="9"/>
  <c r="BL51" i="9"/>
  <c r="BK51" i="9"/>
  <c r="BJ51" i="9"/>
  <c r="BI51" i="9"/>
  <c r="BH51" i="9"/>
  <c r="BG51" i="9"/>
  <c r="BF51" i="9"/>
  <c r="BE51" i="9"/>
  <c r="AW51" i="9"/>
  <c r="AT51" i="9"/>
  <c r="AS51" i="9"/>
  <c r="AQ51" i="9"/>
  <c r="AP51" i="9"/>
  <c r="AR51" i="9" s="1"/>
  <c r="AO51" i="9"/>
  <c r="AN51" i="9"/>
  <c r="AM51" i="9"/>
  <c r="AL51" i="9"/>
  <c r="AK51" i="9"/>
  <c r="AJ51" i="9"/>
  <c r="AD51" i="9"/>
  <c r="AC51" i="9"/>
  <c r="Y51" i="9"/>
  <c r="U51" i="9"/>
  <c r="Q51" i="9"/>
  <c r="M51" i="9"/>
  <c r="L51" i="9"/>
  <c r="J51" i="9"/>
  <c r="I51" i="9"/>
  <c r="K51" i="9" s="1"/>
  <c r="H51" i="9"/>
  <c r="G51" i="9"/>
  <c r="F51" i="9"/>
  <c r="E51" i="9"/>
  <c r="D51" i="9"/>
  <c r="C51" i="9"/>
  <c r="EO50" i="9"/>
  <c r="EK50" i="9"/>
  <c r="EG50" i="9"/>
  <c r="EF50" i="9"/>
  <c r="ED50" i="9"/>
  <c r="EC50" i="9"/>
  <c r="EB50" i="9"/>
  <c r="EA50" i="9"/>
  <c r="DZ50" i="9"/>
  <c r="DY50" i="9"/>
  <c r="DX50" i="9"/>
  <c r="DW50" i="9"/>
  <c r="DV50" i="9"/>
  <c r="DU50" i="9"/>
  <c r="DT50" i="9"/>
  <c r="DS50" i="9"/>
  <c r="DR50" i="9"/>
  <c r="DQ50" i="9"/>
  <c r="DP50" i="9"/>
  <c r="DO50" i="9"/>
  <c r="DN50" i="9"/>
  <c r="DM50" i="9"/>
  <c r="DL50" i="9"/>
  <c r="DK50" i="9"/>
  <c r="DJ50" i="9"/>
  <c r="DI50" i="9"/>
  <c r="DH50" i="9"/>
  <c r="DE50" i="9"/>
  <c r="DD50" i="9"/>
  <c r="DF50" i="9" s="1"/>
  <c r="DA50" i="9"/>
  <c r="CZ50" i="9"/>
  <c r="CW50" i="9"/>
  <c r="CV50" i="9"/>
  <c r="CS50" i="9"/>
  <c r="CR50" i="9"/>
  <c r="CO50" i="9"/>
  <c r="CN50" i="9"/>
  <c r="CK50" i="9"/>
  <c r="CG50" i="9"/>
  <c r="CF50" i="9"/>
  <c r="CC50" i="9"/>
  <c r="CB50" i="9"/>
  <c r="BU50" i="9"/>
  <c r="BT50" i="9"/>
  <c r="BQ50" i="9"/>
  <c r="BP50" i="9"/>
  <c r="BO50" i="9"/>
  <c r="BM50" i="9"/>
  <c r="BL50" i="9"/>
  <c r="BN50" i="9" s="1"/>
  <c r="BK50" i="9"/>
  <c r="BJ50" i="9"/>
  <c r="BI50" i="9"/>
  <c r="BH50" i="9"/>
  <c r="BG50" i="9"/>
  <c r="BF50" i="9"/>
  <c r="BE50" i="9"/>
  <c r="BD50" i="9"/>
  <c r="AY50" i="9"/>
  <c r="AU50" i="9"/>
  <c r="AT50" i="9"/>
  <c r="AS50" i="9"/>
  <c r="AR50" i="9"/>
  <c r="AQ50" i="9"/>
  <c r="AP50" i="9"/>
  <c r="AO50" i="9"/>
  <c r="AN50" i="9"/>
  <c r="AM50" i="9"/>
  <c r="AL50" i="9"/>
  <c r="AK50" i="9"/>
  <c r="AJ50" i="9"/>
  <c r="AF50" i="9"/>
  <c r="AC50" i="9"/>
  <c r="Y50" i="9"/>
  <c r="U50" i="9"/>
  <c r="T50" i="9"/>
  <c r="Q50" i="9"/>
  <c r="P50" i="9"/>
  <c r="M50" i="9"/>
  <c r="L50" i="9"/>
  <c r="J50" i="9"/>
  <c r="I50" i="9"/>
  <c r="K50" i="9" s="1"/>
  <c r="H50" i="9"/>
  <c r="G50" i="9"/>
  <c r="F50" i="9"/>
  <c r="E50" i="9"/>
  <c r="D50" i="9"/>
  <c r="C50" i="9"/>
  <c r="EO49" i="9"/>
  <c r="EO53" i="9" s="1"/>
  <c r="EN49" i="9"/>
  <c r="EL49" i="9"/>
  <c r="EK49" i="9"/>
  <c r="EK53" i="9" s="1"/>
  <c r="EJ49" i="9"/>
  <c r="EI49" i="9"/>
  <c r="EH49" i="9"/>
  <c r="EG49" i="9"/>
  <c r="EG53" i="9" s="1"/>
  <c r="EF49" i="9"/>
  <c r="EE49" i="9"/>
  <c r="EB49" i="9"/>
  <c r="DQ49" i="9"/>
  <c r="DH49" i="9"/>
  <c r="DG49" i="9"/>
  <c r="DE49" i="9"/>
  <c r="DE53" i="9" s="1"/>
  <c r="DD49" i="9"/>
  <c r="DC49" i="9"/>
  <c r="DB49" i="9"/>
  <c r="DB53" i="9" s="1"/>
  <c r="DA49" i="9"/>
  <c r="DA53" i="9" s="1"/>
  <c r="CZ49" i="9"/>
  <c r="CY49" i="9"/>
  <c r="CX49" i="9"/>
  <c r="CX53" i="9" s="1"/>
  <c r="CW49" i="9"/>
  <c r="CW53" i="9" s="1"/>
  <c r="CV49" i="9"/>
  <c r="CT49" i="9"/>
  <c r="CT53" i="9" s="1"/>
  <c r="CS49" i="9"/>
  <c r="CS53" i="9" s="1"/>
  <c r="CR49" i="9"/>
  <c r="CQ49" i="9"/>
  <c r="CP49" i="9"/>
  <c r="CP53" i="9" s="1"/>
  <c r="CO49" i="9"/>
  <c r="CO53" i="9" s="1"/>
  <c r="CN49" i="9"/>
  <c r="CM49" i="9"/>
  <c r="CL49" i="9"/>
  <c r="CL53" i="9" s="1"/>
  <c r="CK49" i="9"/>
  <c r="CK53" i="9" s="1"/>
  <c r="CJ49" i="9"/>
  <c r="CI49" i="9"/>
  <c r="CH49" i="9"/>
  <c r="CH53" i="9" s="1"/>
  <c r="CG49" i="9"/>
  <c r="CG53" i="9" s="1"/>
  <c r="CF49" i="9"/>
  <c r="CE49" i="9"/>
  <c r="CD49" i="9"/>
  <c r="CD53" i="9" s="1"/>
  <c r="CC49" i="9"/>
  <c r="CC53" i="9" s="1"/>
  <c r="CB49" i="9"/>
  <c r="CA49" i="9"/>
  <c r="BZ49" i="9"/>
  <c r="BZ53" i="9" s="1"/>
  <c r="BX49" i="9"/>
  <c r="BX53" i="9" s="1"/>
  <c r="BW49" i="9"/>
  <c r="BV49" i="9"/>
  <c r="BV53" i="9" s="1"/>
  <c r="BU49" i="9"/>
  <c r="BU53" i="9" s="1"/>
  <c r="BT49" i="9"/>
  <c r="BS49" i="9"/>
  <c r="BR49" i="9"/>
  <c r="BR53" i="9" s="1"/>
  <c r="BQ49" i="9"/>
  <c r="BQ53" i="9" s="1"/>
  <c r="BN49" i="9"/>
  <c r="BE49" i="9"/>
  <c r="BD49" i="9"/>
  <c r="BD51" i="9" s="1"/>
  <c r="BB49" i="9"/>
  <c r="BA49" i="9"/>
  <c r="AZ49" i="9"/>
  <c r="AY49" i="9"/>
  <c r="AY51" i="9" s="1"/>
  <c r="AX49" i="9"/>
  <c r="AW49" i="9"/>
  <c r="AV49" i="9"/>
  <c r="AU49" i="9"/>
  <c r="AU51" i="9" s="1"/>
  <c r="AR49" i="9"/>
  <c r="AI49" i="9"/>
  <c r="AH49" i="9"/>
  <c r="AF49" i="9"/>
  <c r="AE49" i="9"/>
  <c r="AD49" i="9"/>
  <c r="AC49" i="9"/>
  <c r="AC53" i="9" s="1"/>
  <c r="AB49" i="9"/>
  <c r="AA49" i="9"/>
  <c r="Z49" i="9"/>
  <c r="Y49" i="9"/>
  <c r="Y53" i="9" s="1"/>
  <c r="X49" i="9"/>
  <c r="W49" i="9"/>
  <c r="U49" i="9"/>
  <c r="U53" i="9" s="1"/>
  <c r="T49" i="9"/>
  <c r="S49" i="9"/>
  <c r="R49" i="9"/>
  <c r="R53" i="9" s="1"/>
  <c r="Q49" i="9"/>
  <c r="Q53" i="9" s="1"/>
  <c r="P49" i="9"/>
  <c r="O49" i="9"/>
  <c r="N49" i="9"/>
  <c r="N53" i="9" s="1"/>
  <c r="K49" i="9"/>
  <c r="EN48" i="9"/>
  <c r="EK48" i="9"/>
  <c r="EF48" i="9"/>
  <c r="ED48" i="9"/>
  <c r="EC48" i="9"/>
  <c r="EA48" i="9"/>
  <c r="DZ48" i="9"/>
  <c r="DY48" i="9"/>
  <c r="DX48" i="9"/>
  <c r="DW48" i="9"/>
  <c r="DV48" i="9"/>
  <c r="DU48" i="9"/>
  <c r="DT48" i="9"/>
  <c r="DS48" i="9"/>
  <c r="DR48" i="9"/>
  <c r="DQ48" i="9"/>
  <c r="DP48" i="9"/>
  <c r="DO48" i="9"/>
  <c r="DN48" i="9"/>
  <c r="DM48" i="9"/>
  <c r="DL48" i="9"/>
  <c r="DK48" i="9"/>
  <c r="DJ48" i="9"/>
  <c r="DI48" i="9"/>
  <c r="DE48" i="9"/>
  <c r="DD48" i="9"/>
  <c r="CW48" i="9"/>
  <c r="CV48" i="9"/>
  <c r="CO48" i="9"/>
  <c r="CN48" i="9"/>
  <c r="CG48" i="9"/>
  <c r="CF48" i="9"/>
  <c r="BX48" i="9"/>
  <c r="BQ48" i="9"/>
  <c r="BP48" i="9"/>
  <c r="BO48" i="9"/>
  <c r="BM48" i="9"/>
  <c r="BL48" i="9"/>
  <c r="BN48" i="9" s="1"/>
  <c r="BK48" i="9"/>
  <c r="BJ48" i="9"/>
  <c r="BI48" i="9"/>
  <c r="BH48" i="9"/>
  <c r="BG48" i="9"/>
  <c r="BF48" i="9"/>
  <c r="AY48" i="9"/>
  <c r="AW48" i="9"/>
  <c r="AT48" i="9"/>
  <c r="AS48" i="9"/>
  <c r="AR48" i="9"/>
  <c r="AQ48" i="9"/>
  <c r="AP48" i="9"/>
  <c r="AO48" i="9"/>
  <c r="AN48" i="9"/>
  <c r="AM48" i="9"/>
  <c r="AL48" i="9"/>
  <c r="AK48" i="9"/>
  <c r="AJ48" i="9"/>
  <c r="AF48" i="9"/>
  <c r="AB48" i="9"/>
  <c r="AA48" i="9"/>
  <c r="U48" i="9"/>
  <c r="T48" i="9"/>
  <c r="Q48" i="9"/>
  <c r="P48" i="9"/>
  <c r="M48" i="9"/>
  <c r="L48" i="9"/>
  <c r="K48" i="9"/>
  <c r="J48" i="9"/>
  <c r="I48" i="9"/>
  <c r="H48" i="9"/>
  <c r="G48" i="9"/>
  <c r="F48" i="9"/>
  <c r="E48" i="9"/>
  <c r="D48" i="9"/>
  <c r="C48" i="9"/>
  <c r="K31" i="9" s="1"/>
  <c r="EL47" i="9"/>
  <c r="EJ47" i="9"/>
  <c r="EF47" i="9"/>
  <c r="EE47" i="9"/>
  <c r="ED47" i="9"/>
  <c r="EC47" i="9"/>
  <c r="EB47" i="9"/>
  <c r="EA47" i="9"/>
  <c r="DZ47" i="9"/>
  <c r="DY47" i="9"/>
  <c r="DX47" i="9"/>
  <c r="DW47" i="9"/>
  <c r="DV47" i="9"/>
  <c r="DU47" i="9"/>
  <c r="DT47" i="9"/>
  <c r="DS47" i="9"/>
  <c r="DR47" i="9"/>
  <c r="DP47" i="9"/>
  <c r="DO47" i="9"/>
  <c r="DQ47" i="9" s="1"/>
  <c r="DN47" i="9"/>
  <c r="DM47" i="9"/>
  <c r="DL47" i="9"/>
  <c r="DK47" i="9"/>
  <c r="DJ47" i="9"/>
  <c r="DI47" i="9"/>
  <c r="DD47" i="9"/>
  <c r="DB47" i="9"/>
  <c r="CZ47" i="9"/>
  <c r="CV47" i="9"/>
  <c r="CN47" i="9"/>
  <c r="CL47" i="9"/>
  <c r="CF47" i="9"/>
  <c r="BX47" i="9"/>
  <c r="BT47" i="9"/>
  <c r="BP47" i="9"/>
  <c r="BO47" i="9"/>
  <c r="BM47" i="9"/>
  <c r="BL47" i="9"/>
  <c r="BN47" i="9" s="1"/>
  <c r="BK47" i="9"/>
  <c r="BJ47" i="9"/>
  <c r="BI47" i="9"/>
  <c r="BH47" i="9"/>
  <c r="BG47" i="9"/>
  <c r="BF47" i="9"/>
  <c r="BB47" i="9"/>
  <c r="AT47" i="9"/>
  <c r="AS47" i="9"/>
  <c r="AR47" i="9"/>
  <c r="AQ47" i="9"/>
  <c r="AP47" i="9"/>
  <c r="AO47" i="9"/>
  <c r="AN47" i="9"/>
  <c r="AM47" i="9"/>
  <c r="AL47" i="9"/>
  <c r="AK47" i="9"/>
  <c r="AJ47" i="9"/>
  <c r="AF47" i="9"/>
  <c r="AE47" i="9"/>
  <c r="AA47" i="9"/>
  <c r="Z47" i="9"/>
  <c r="T47" i="9"/>
  <c r="P47" i="9"/>
  <c r="M47" i="9"/>
  <c r="L47" i="9"/>
  <c r="K47" i="9"/>
  <c r="J47" i="9"/>
  <c r="I47" i="9"/>
  <c r="H47" i="9"/>
  <c r="G47" i="9"/>
  <c r="F47" i="9"/>
  <c r="E47" i="9"/>
  <c r="D47" i="9"/>
  <c r="C47" i="9"/>
  <c r="EL46" i="9"/>
  <c r="EK46" i="9"/>
  <c r="EG46" i="9"/>
  <c r="EE46" i="9"/>
  <c r="ED46" i="9"/>
  <c r="EC46" i="9"/>
  <c r="EA46" i="9"/>
  <c r="DZ46" i="9"/>
  <c r="DY46" i="9"/>
  <c r="DX46" i="9"/>
  <c r="DW46" i="9"/>
  <c r="DV46" i="9"/>
  <c r="DU46" i="9"/>
  <c r="DT46" i="9"/>
  <c r="DS46" i="9"/>
  <c r="DR46" i="9"/>
  <c r="DP46" i="9"/>
  <c r="DO46" i="9"/>
  <c r="DQ46" i="9" s="1"/>
  <c r="DN46" i="9"/>
  <c r="DM46" i="9"/>
  <c r="DL46" i="9"/>
  <c r="DK46" i="9"/>
  <c r="DJ46" i="9"/>
  <c r="DI46" i="9"/>
  <c r="DE46" i="9"/>
  <c r="DA46" i="9"/>
  <c r="CY46" i="9"/>
  <c r="CP46" i="9"/>
  <c r="CO46" i="9"/>
  <c r="CK46" i="9"/>
  <c r="CD46" i="9"/>
  <c r="BU46" i="9"/>
  <c r="BS46" i="9"/>
  <c r="BP46" i="9"/>
  <c r="BO46" i="9"/>
  <c r="BN46" i="9"/>
  <c r="BM46" i="9"/>
  <c r="BL46" i="9"/>
  <c r="BK46" i="9"/>
  <c r="BJ46" i="9"/>
  <c r="BI46" i="9"/>
  <c r="BH46" i="9"/>
  <c r="BG46" i="9"/>
  <c r="BF46" i="9"/>
  <c r="AW46" i="9"/>
  <c r="AT46" i="9"/>
  <c r="AS46" i="9"/>
  <c r="AQ46" i="9"/>
  <c r="AP46" i="9"/>
  <c r="AR46" i="9" s="1"/>
  <c r="AO46" i="9"/>
  <c r="AN46" i="9"/>
  <c r="AM46" i="9"/>
  <c r="AL46" i="9"/>
  <c r="AK46" i="9"/>
  <c r="AJ46" i="9"/>
  <c r="AE46" i="9"/>
  <c r="AD46" i="9"/>
  <c r="Z46" i="9"/>
  <c r="Y46" i="9"/>
  <c r="U46" i="9"/>
  <c r="S46" i="9"/>
  <c r="M46" i="9"/>
  <c r="L46" i="9"/>
  <c r="K46" i="9"/>
  <c r="J46" i="9"/>
  <c r="I46" i="9"/>
  <c r="H46" i="9"/>
  <c r="G46" i="9"/>
  <c r="F46" i="9"/>
  <c r="E46" i="9"/>
  <c r="D46" i="9"/>
  <c r="C46" i="9"/>
  <c r="EO45" i="9"/>
  <c r="EK45" i="9"/>
  <c r="EJ45" i="9"/>
  <c r="EF45" i="9"/>
  <c r="ED45" i="9"/>
  <c r="EC45" i="9"/>
  <c r="EA45" i="9"/>
  <c r="DZ45" i="9"/>
  <c r="DY45" i="9"/>
  <c r="DX45" i="9"/>
  <c r="DW45" i="9"/>
  <c r="DV45" i="9"/>
  <c r="DU45" i="9"/>
  <c r="DT45" i="9"/>
  <c r="DS45" i="9"/>
  <c r="DR45" i="9"/>
  <c r="DQ45" i="9"/>
  <c r="DP45" i="9"/>
  <c r="DO45" i="9"/>
  <c r="DN45" i="9"/>
  <c r="DM45" i="9"/>
  <c r="DL45" i="9"/>
  <c r="DK45" i="9"/>
  <c r="DJ45" i="9"/>
  <c r="DI45" i="9"/>
  <c r="DE45" i="9"/>
  <c r="DD45" i="9"/>
  <c r="DA45" i="9"/>
  <c r="CZ45" i="9"/>
  <c r="CV45" i="9"/>
  <c r="CT45" i="9"/>
  <c r="CO45" i="9"/>
  <c r="CN45" i="9"/>
  <c r="CK45" i="9"/>
  <c r="CF45" i="9"/>
  <c r="CD45" i="9"/>
  <c r="BX45" i="9"/>
  <c r="BU45" i="9"/>
  <c r="BT45" i="9"/>
  <c r="BP45" i="9"/>
  <c r="BO45" i="9"/>
  <c r="BM45" i="9"/>
  <c r="BL45" i="9"/>
  <c r="BN45" i="9" s="1"/>
  <c r="BK45" i="9"/>
  <c r="BJ45" i="9"/>
  <c r="BI45" i="9"/>
  <c r="BH45" i="9"/>
  <c r="BG45" i="9"/>
  <c r="BF45" i="9"/>
  <c r="AW45" i="9"/>
  <c r="AT45" i="9"/>
  <c r="AS45" i="9"/>
  <c r="AR45" i="9"/>
  <c r="AQ45" i="9"/>
  <c r="AP45" i="9"/>
  <c r="AO45" i="9"/>
  <c r="AN45" i="9"/>
  <c r="AM45" i="9"/>
  <c r="AL45" i="9"/>
  <c r="AK45" i="9"/>
  <c r="AJ45" i="9"/>
  <c r="AF45" i="9"/>
  <c r="AD45" i="9"/>
  <c r="Z45" i="9"/>
  <c r="Y45" i="9"/>
  <c r="U45" i="9"/>
  <c r="T45" i="9"/>
  <c r="P45" i="9"/>
  <c r="M45" i="9"/>
  <c r="L45" i="9"/>
  <c r="J45" i="9"/>
  <c r="I45" i="9"/>
  <c r="K45" i="9" s="1"/>
  <c r="H45" i="9"/>
  <c r="G45" i="9"/>
  <c r="F45" i="9"/>
  <c r="E45" i="9"/>
  <c r="D45" i="9"/>
  <c r="C45" i="9"/>
  <c r="EO44" i="9"/>
  <c r="EN44" i="9"/>
  <c r="EJ44" i="9"/>
  <c r="EI44" i="9"/>
  <c r="EF44" i="9"/>
  <c r="ED44" i="9"/>
  <c r="EC44" i="9"/>
  <c r="EB44" i="9"/>
  <c r="EA44" i="9"/>
  <c r="DZ44" i="9"/>
  <c r="DY44" i="9"/>
  <c r="DX44" i="9"/>
  <c r="DW44" i="9"/>
  <c r="DV44" i="9"/>
  <c r="DU44" i="9"/>
  <c r="DT44" i="9"/>
  <c r="DS44" i="9"/>
  <c r="DR44" i="9"/>
  <c r="DP44" i="9"/>
  <c r="DO44" i="9"/>
  <c r="DQ44" i="9" s="1"/>
  <c r="DN44" i="9"/>
  <c r="DM44" i="9"/>
  <c r="DL44" i="9"/>
  <c r="DK44" i="9"/>
  <c r="DJ44" i="9"/>
  <c r="DI44" i="9"/>
  <c r="DH44" i="9"/>
  <c r="DD44" i="9"/>
  <c r="DC44" i="9"/>
  <c r="CZ44" i="9"/>
  <c r="CV44" i="9"/>
  <c r="CR44" i="9"/>
  <c r="CN44" i="9"/>
  <c r="CM44" i="9"/>
  <c r="CF44" i="9"/>
  <c r="CB44" i="9"/>
  <c r="BX44" i="9"/>
  <c r="BT44" i="9"/>
  <c r="BP44" i="9"/>
  <c r="BO44" i="9"/>
  <c r="BM44" i="9"/>
  <c r="BL44" i="9"/>
  <c r="BN44" i="9" s="1"/>
  <c r="BK44" i="9"/>
  <c r="BJ44" i="9"/>
  <c r="BI44" i="9"/>
  <c r="BH44" i="9"/>
  <c r="BG44" i="9"/>
  <c r="BF44" i="9"/>
  <c r="BD44" i="9"/>
  <c r="AY44" i="9"/>
  <c r="AV44" i="9"/>
  <c r="AU44" i="9"/>
  <c r="AT44" i="9"/>
  <c r="AS44" i="9"/>
  <c r="AR44" i="9"/>
  <c r="AQ44" i="9"/>
  <c r="AP44" i="9"/>
  <c r="AO44" i="9"/>
  <c r="AN44" i="9"/>
  <c r="AM44" i="9"/>
  <c r="AL44" i="9"/>
  <c r="AK44" i="9"/>
  <c r="AJ44" i="9"/>
  <c r="AI44" i="9"/>
  <c r="AF44" i="9"/>
  <c r="AE44" i="9"/>
  <c r="AB44" i="9"/>
  <c r="X44" i="9"/>
  <c r="W44" i="9"/>
  <c r="T44" i="9"/>
  <c r="P44" i="9"/>
  <c r="O44" i="9"/>
  <c r="M44" i="9"/>
  <c r="L44" i="9"/>
  <c r="J44" i="9"/>
  <c r="I44" i="9"/>
  <c r="H44" i="9"/>
  <c r="G44" i="9"/>
  <c r="F44" i="9"/>
  <c r="E44" i="9"/>
  <c r="D44" i="9"/>
  <c r="C44" i="9"/>
  <c r="EO43" i="9"/>
  <c r="EO47" i="9" s="1"/>
  <c r="EN43" i="9"/>
  <c r="EM43" i="9"/>
  <c r="EL43" i="9"/>
  <c r="EK43" i="9"/>
  <c r="EK47" i="9" s="1"/>
  <c r="EJ43" i="9"/>
  <c r="EI43" i="9"/>
  <c r="EH43" i="9"/>
  <c r="EG43" i="9"/>
  <c r="EG47" i="9" s="1"/>
  <c r="EF43" i="9"/>
  <c r="EE43" i="9"/>
  <c r="EE44" i="9" s="1"/>
  <c r="EB43" i="9"/>
  <c r="DQ43" i="9"/>
  <c r="DH43" i="9"/>
  <c r="DG43" i="9"/>
  <c r="DG47" i="9" s="1"/>
  <c r="DE43" i="9"/>
  <c r="DE47" i="9" s="1"/>
  <c r="DD43" i="9"/>
  <c r="DD46" i="9" s="1"/>
  <c r="DC43" i="9"/>
  <c r="DB43" i="9"/>
  <c r="DA43" i="9"/>
  <c r="DA47" i="9" s="1"/>
  <c r="CZ43" i="9"/>
  <c r="CZ46" i="9" s="1"/>
  <c r="CY43" i="9"/>
  <c r="CX43" i="9"/>
  <c r="CW43" i="9"/>
  <c r="CW47" i="9" s="1"/>
  <c r="CV43" i="9"/>
  <c r="CV46" i="9" s="1"/>
  <c r="CU43" i="9"/>
  <c r="CT43" i="9"/>
  <c r="CS43" i="9"/>
  <c r="CS47" i="9" s="1"/>
  <c r="CR43" i="9"/>
  <c r="CR46" i="9" s="1"/>
  <c r="CQ43" i="9"/>
  <c r="CP43" i="9"/>
  <c r="CO43" i="9"/>
  <c r="CO47" i="9" s="1"/>
  <c r="CN43" i="9"/>
  <c r="CN46" i="9" s="1"/>
  <c r="CM43" i="9"/>
  <c r="CL43" i="9"/>
  <c r="CK43" i="9"/>
  <c r="CK47" i="9" s="1"/>
  <c r="CI43" i="9"/>
  <c r="CH43" i="9"/>
  <c r="CG43" i="9"/>
  <c r="CG47" i="9" s="1"/>
  <c r="CF43" i="9"/>
  <c r="CF46" i="9" s="1"/>
  <c r="CE43" i="9"/>
  <c r="CD43" i="9"/>
  <c r="CC43" i="9"/>
  <c r="CC47" i="9" s="1"/>
  <c r="CB43" i="9"/>
  <c r="CB46" i="9" s="1"/>
  <c r="CA43" i="9"/>
  <c r="CA47" i="9" s="1"/>
  <c r="BZ43" i="9"/>
  <c r="BX43" i="9"/>
  <c r="BX46" i="9" s="1"/>
  <c r="BW43" i="9"/>
  <c r="BW44" i="9" s="1"/>
  <c r="BV43" i="9"/>
  <c r="BU43" i="9"/>
  <c r="BU47" i="9" s="1"/>
  <c r="BT43" i="9"/>
  <c r="BT46" i="9" s="1"/>
  <c r="BS43" i="9"/>
  <c r="BR43" i="9"/>
  <c r="BQ43" i="9"/>
  <c r="BQ47" i="9" s="1"/>
  <c r="BN43" i="9"/>
  <c r="BE43" i="9"/>
  <c r="BD43" i="9"/>
  <c r="BD45" i="9" s="1"/>
  <c r="BB43" i="9"/>
  <c r="BA43" i="9"/>
  <c r="AZ43" i="9"/>
  <c r="AY43" i="9"/>
  <c r="AY45" i="9" s="1"/>
  <c r="AX43" i="9"/>
  <c r="AW43" i="9"/>
  <c r="AV43" i="9"/>
  <c r="AV47" i="9" s="1"/>
  <c r="AU43" i="9"/>
  <c r="AU45" i="9" s="1"/>
  <c r="AR43" i="9"/>
  <c r="AI43" i="9"/>
  <c r="AH43" i="9"/>
  <c r="AF43" i="9"/>
  <c r="AE43" i="9"/>
  <c r="AD43" i="9"/>
  <c r="AC43" i="9"/>
  <c r="AC47" i="9" s="1"/>
  <c r="AB43" i="9"/>
  <c r="AA43" i="9"/>
  <c r="Z43" i="9"/>
  <c r="Y43" i="9"/>
  <c r="Y47" i="9" s="1"/>
  <c r="X43" i="9"/>
  <c r="W43" i="9"/>
  <c r="V43" i="9"/>
  <c r="U43" i="9"/>
  <c r="U47" i="9" s="1"/>
  <c r="T43" i="9"/>
  <c r="T46" i="9" s="1"/>
  <c r="S43" i="9"/>
  <c r="R43" i="9"/>
  <c r="Q43" i="9"/>
  <c r="Q47" i="9" s="1"/>
  <c r="P43" i="9"/>
  <c r="P46" i="9" s="1"/>
  <c r="O43" i="9"/>
  <c r="N43" i="9"/>
  <c r="K43" i="9"/>
  <c r="EN42" i="9"/>
  <c r="EF42" i="9"/>
  <c r="ED42" i="9"/>
  <c r="EC42" i="9"/>
  <c r="EB42" i="9"/>
  <c r="EA42" i="9"/>
  <c r="DZ42" i="9"/>
  <c r="DY42" i="9"/>
  <c r="DX42" i="9"/>
  <c r="DW42" i="9"/>
  <c r="DV42" i="9"/>
  <c r="DU42" i="9"/>
  <c r="DT42" i="9"/>
  <c r="DS42" i="9"/>
  <c r="DR42" i="9"/>
  <c r="DP42" i="9"/>
  <c r="DO42" i="9"/>
  <c r="DQ42" i="9" s="1"/>
  <c r="DN42" i="9"/>
  <c r="DM42" i="9"/>
  <c r="DL42" i="9"/>
  <c r="DK42" i="9"/>
  <c r="DJ42" i="9"/>
  <c r="DI42" i="9"/>
  <c r="DH42" i="9"/>
  <c r="DG42" i="9"/>
  <c r="CZ42" i="9"/>
  <c r="CY42" i="9"/>
  <c r="CR42" i="9"/>
  <c r="CQ42" i="9"/>
  <c r="CI42" i="9"/>
  <c r="CB42" i="9"/>
  <c r="BS42" i="9"/>
  <c r="BP42" i="9"/>
  <c r="BO42" i="9"/>
  <c r="BM42" i="9"/>
  <c r="BL42" i="9"/>
  <c r="BN42" i="9" s="1"/>
  <c r="BK42" i="9"/>
  <c r="BJ42" i="9"/>
  <c r="BI42" i="9"/>
  <c r="BH42" i="9"/>
  <c r="BG42" i="9"/>
  <c r="BF42" i="9"/>
  <c r="AY42" i="9"/>
  <c r="AV42" i="9"/>
  <c r="AU42" i="9"/>
  <c r="AT42" i="9"/>
  <c r="AS42" i="9"/>
  <c r="AR42" i="9"/>
  <c r="AQ42" i="9"/>
  <c r="AP42" i="9"/>
  <c r="AO42" i="9"/>
  <c r="AN42" i="9"/>
  <c r="AM42" i="9"/>
  <c r="AL42" i="9"/>
  <c r="AK42" i="9"/>
  <c r="AJ42" i="9"/>
  <c r="AI42" i="9"/>
  <c r="AF42" i="9"/>
  <c r="AB42" i="9"/>
  <c r="AA42" i="9"/>
  <c r="X42" i="9"/>
  <c r="T42" i="9"/>
  <c r="S42" i="9"/>
  <c r="M42" i="9"/>
  <c r="L42" i="9"/>
  <c r="K42" i="9"/>
  <c r="J42" i="9"/>
  <c r="I42" i="9"/>
  <c r="H42" i="9"/>
  <c r="G42" i="9"/>
  <c r="F42" i="9"/>
  <c r="E42" i="9"/>
  <c r="D42" i="9"/>
  <c r="C42" i="9"/>
  <c r="EO41" i="9"/>
  <c r="EL41" i="9"/>
  <c r="EK41" i="9"/>
  <c r="EH41" i="9"/>
  <c r="EG41" i="9"/>
  <c r="ED41" i="9"/>
  <c r="EC41" i="9"/>
  <c r="EA41" i="9"/>
  <c r="DZ41" i="9"/>
  <c r="DY41" i="9"/>
  <c r="DX41" i="9"/>
  <c r="DW41" i="9"/>
  <c r="DV41" i="9"/>
  <c r="DU41" i="9"/>
  <c r="DT41" i="9"/>
  <c r="DS41" i="9"/>
  <c r="DR41" i="9"/>
  <c r="DP41" i="9"/>
  <c r="DO41" i="9"/>
  <c r="DQ41" i="9" s="1"/>
  <c r="DN41" i="9"/>
  <c r="DM41" i="9"/>
  <c r="DL41" i="9"/>
  <c r="DK41" i="9"/>
  <c r="DJ41" i="9"/>
  <c r="DI41" i="9"/>
  <c r="DE41" i="9"/>
  <c r="DC41" i="9"/>
  <c r="DB41" i="9"/>
  <c r="DA41" i="9"/>
  <c r="CY41" i="9"/>
  <c r="CX41" i="9"/>
  <c r="CW41" i="9"/>
  <c r="CU41" i="9"/>
  <c r="CT41" i="9"/>
  <c r="CS41" i="9"/>
  <c r="CP41" i="9"/>
  <c r="CO41" i="9"/>
  <c r="CM41" i="9"/>
  <c r="CL41" i="9"/>
  <c r="CK41" i="9"/>
  <c r="CI41" i="9"/>
  <c r="CH41" i="9"/>
  <c r="CJ41" i="9" s="1"/>
  <c r="CG41" i="9"/>
  <c r="CD41" i="9"/>
  <c r="CC41" i="9"/>
  <c r="BZ41" i="9"/>
  <c r="BW41" i="9"/>
  <c r="BU41" i="9"/>
  <c r="BS41" i="9"/>
  <c r="BR41" i="9"/>
  <c r="BQ41" i="9"/>
  <c r="BP41" i="9"/>
  <c r="BO41" i="9"/>
  <c r="BN41" i="9"/>
  <c r="BM41" i="9"/>
  <c r="BL41" i="9"/>
  <c r="BK41" i="9"/>
  <c r="BJ41" i="9"/>
  <c r="BI41" i="9"/>
  <c r="BH41" i="9"/>
  <c r="BG41" i="9"/>
  <c r="BF41" i="9"/>
  <c r="AY41" i="9"/>
  <c r="AX41" i="9"/>
  <c r="AU41" i="9"/>
  <c r="AT41" i="9"/>
  <c r="AS41" i="9"/>
  <c r="AQ41" i="9"/>
  <c r="AP41" i="9"/>
  <c r="AR41" i="9" s="1"/>
  <c r="AO41" i="9"/>
  <c r="AN41" i="9"/>
  <c r="AM41" i="9"/>
  <c r="AL41" i="9"/>
  <c r="AK41" i="9"/>
  <c r="AJ41" i="9"/>
  <c r="AD41" i="9"/>
  <c r="AC41" i="9"/>
  <c r="Z41" i="9"/>
  <c r="Y41" i="9"/>
  <c r="W41" i="9"/>
  <c r="U41" i="9"/>
  <c r="S41" i="9"/>
  <c r="R41" i="9"/>
  <c r="Q41" i="9"/>
  <c r="N41" i="9"/>
  <c r="M41" i="9"/>
  <c r="L41" i="9"/>
  <c r="K41" i="9"/>
  <c r="J41" i="9"/>
  <c r="I41" i="9"/>
  <c r="H41" i="9"/>
  <c r="G41" i="9"/>
  <c r="F41" i="9"/>
  <c r="E41" i="9"/>
  <c r="D41" i="9"/>
  <c r="C41" i="9"/>
  <c r="EO40" i="9"/>
  <c r="EL40" i="9"/>
  <c r="EK40" i="9"/>
  <c r="EH40" i="9"/>
  <c r="EG40" i="9"/>
  <c r="ED40" i="9"/>
  <c r="EC40" i="9"/>
  <c r="EA40" i="9"/>
  <c r="DZ40" i="9"/>
  <c r="DY40" i="9"/>
  <c r="DX40" i="9"/>
  <c r="DW40" i="9"/>
  <c r="DV40" i="9"/>
  <c r="DU40" i="9"/>
  <c r="DT40" i="9"/>
  <c r="DS40" i="9"/>
  <c r="DR40" i="9"/>
  <c r="DQ40" i="9"/>
  <c r="DP40" i="9"/>
  <c r="DO40" i="9"/>
  <c r="DN40" i="9"/>
  <c r="DM40" i="9"/>
  <c r="DL40" i="9"/>
  <c r="DK40" i="9"/>
  <c r="DJ40" i="9"/>
  <c r="DI40" i="9"/>
  <c r="DQ23" i="9" s="1"/>
  <c r="DE40" i="9"/>
  <c r="DB40" i="9"/>
  <c r="DA40" i="9"/>
  <c r="CX40" i="9"/>
  <c r="CW40" i="9"/>
  <c r="CT40" i="9"/>
  <c r="CS40" i="9"/>
  <c r="CU40" i="9" s="1"/>
  <c r="CP40" i="9"/>
  <c r="CO40" i="9"/>
  <c r="CL40" i="9"/>
  <c r="CK40" i="9"/>
  <c r="CH40" i="9"/>
  <c r="CJ40" i="9" s="1"/>
  <c r="CG40" i="9"/>
  <c r="CD40" i="9"/>
  <c r="CC40" i="9"/>
  <c r="BZ40" i="9"/>
  <c r="BU40" i="9"/>
  <c r="BQ40" i="9"/>
  <c r="BP40" i="9"/>
  <c r="BO40" i="9"/>
  <c r="BN40" i="9"/>
  <c r="BM40" i="9"/>
  <c r="BL40" i="9"/>
  <c r="BK40" i="9"/>
  <c r="BJ40" i="9"/>
  <c r="BI40" i="9"/>
  <c r="BH40" i="9"/>
  <c r="BG40" i="9"/>
  <c r="BF40" i="9"/>
  <c r="AT40" i="9"/>
  <c r="AS40" i="9"/>
  <c r="AQ40" i="9"/>
  <c r="AP40" i="9"/>
  <c r="AR40" i="9" s="1"/>
  <c r="AO40" i="9"/>
  <c r="AN40" i="9"/>
  <c r="AM40" i="9"/>
  <c r="AL40" i="9"/>
  <c r="AK40" i="9"/>
  <c r="AJ40" i="9"/>
  <c r="AD40" i="9"/>
  <c r="AC40" i="9"/>
  <c r="Z40" i="9"/>
  <c r="Y40" i="9"/>
  <c r="U40" i="9"/>
  <c r="R40" i="9"/>
  <c r="Q40" i="9"/>
  <c r="N40" i="9"/>
  <c r="M40" i="9"/>
  <c r="L40" i="9"/>
  <c r="J40" i="9"/>
  <c r="I40" i="9"/>
  <c r="K40" i="9" s="1"/>
  <c r="H40" i="9"/>
  <c r="G40" i="9"/>
  <c r="F40" i="9"/>
  <c r="E40" i="9"/>
  <c r="D40" i="9"/>
  <c r="C40" i="9"/>
  <c r="EO39" i="9"/>
  <c r="EN39" i="9"/>
  <c r="EK39" i="9"/>
  <c r="EJ39" i="9"/>
  <c r="EG39" i="9"/>
  <c r="EF39" i="9"/>
  <c r="ED39" i="9"/>
  <c r="EC39" i="9"/>
  <c r="EB39" i="9"/>
  <c r="EA39" i="9"/>
  <c r="DZ39" i="9"/>
  <c r="DY39" i="9"/>
  <c r="DX39" i="9"/>
  <c r="DW39" i="9"/>
  <c r="DV39" i="9"/>
  <c r="DU39" i="9"/>
  <c r="DT39" i="9"/>
  <c r="DS39" i="9"/>
  <c r="DR39" i="9"/>
  <c r="DQ39" i="9"/>
  <c r="DP39" i="9"/>
  <c r="DO39" i="9"/>
  <c r="DN39" i="9"/>
  <c r="DM39" i="9"/>
  <c r="DL39" i="9"/>
  <c r="DK39" i="9"/>
  <c r="DJ39" i="9"/>
  <c r="DI39" i="9"/>
  <c r="DE39" i="9"/>
  <c r="DD39" i="9"/>
  <c r="DA39" i="9"/>
  <c r="CW39" i="9"/>
  <c r="CV39" i="9"/>
  <c r="CS39" i="9"/>
  <c r="CU39" i="9" s="1"/>
  <c r="CO39" i="9"/>
  <c r="CN39" i="9"/>
  <c r="CK39" i="9"/>
  <c r="CG39" i="9"/>
  <c r="CF39" i="9"/>
  <c r="CC39" i="9"/>
  <c r="BX39" i="9"/>
  <c r="BU39" i="9"/>
  <c r="BQ39" i="9"/>
  <c r="BP39" i="9"/>
  <c r="BO39" i="9"/>
  <c r="BM39" i="9"/>
  <c r="BL39" i="9"/>
  <c r="BN39" i="9" s="1"/>
  <c r="BK39" i="9"/>
  <c r="BJ39" i="9"/>
  <c r="BI39" i="9"/>
  <c r="BH39" i="9"/>
  <c r="BG39" i="9"/>
  <c r="BF39" i="9"/>
  <c r="BA39" i="9"/>
  <c r="AY39" i="9"/>
  <c r="AV39" i="9"/>
  <c r="AU39" i="9"/>
  <c r="AT39" i="9"/>
  <c r="AS39" i="9"/>
  <c r="AR39" i="9"/>
  <c r="AQ39" i="9"/>
  <c r="AP39" i="9"/>
  <c r="AO39" i="9"/>
  <c r="AN39" i="9"/>
  <c r="AM39" i="9"/>
  <c r="AL39" i="9"/>
  <c r="AK39" i="9"/>
  <c r="AJ39" i="9"/>
  <c r="AC39" i="9"/>
  <c r="AB39" i="9"/>
  <c r="Y39" i="9"/>
  <c r="U39" i="9"/>
  <c r="T39" i="9"/>
  <c r="V39" i="9" s="1"/>
  <c r="Q39" i="9"/>
  <c r="M39" i="9"/>
  <c r="L39" i="9"/>
  <c r="J39" i="9"/>
  <c r="I39" i="9"/>
  <c r="K39" i="9" s="1"/>
  <c r="H39" i="9"/>
  <c r="G39" i="9"/>
  <c r="F39" i="9"/>
  <c r="E39" i="9"/>
  <c r="D39" i="9"/>
  <c r="C39" i="9"/>
  <c r="EO38" i="9"/>
  <c r="EO42" i="9" s="1"/>
  <c r="EN38" i="9"/>
  <c r="EM38" i="9"/>
  <c r="EL38" i="9"/>
  <c r="EL42" i="9" s="1"/>
  <c r="EK38" i="9"/>
  <c r="EK42" i="9" s="1"/>
  <c r="EJ38" i="9"/>
  <c r="EI38" i="9"/>
  <c r="EI41" i="9" s="1"/>
  <c r="EH38" i="9"/>
  <c r="EH42" i="9" s="1"/>
  <c r="EG38" i="9"/>
  <c r="EG42" i="9" s="1"/>
  <c r="EF38" i="9"/>
  <c r="EE38" i="9"/>
  <c r="EB38" i="9"/>
  <c r="EB40" i="9" s="1"/>
  <c r="DQ38" i="9"/>
  <c r="DH38" i="9"/>
  <c r="DG38" i="9"/>
  <c r="DE38" i="9"/>
  <c r="DE42" i="9" s="1"/>
  <c r="DD38" i="9"/>
  <c r="DC38" i="9"/>
  <c r="DB38" i="9"/>
  <c r="DB42" i="9" s="1"/>
  <c r="DA38" i="9"/>
  <c r="DA42" i="9" s="1"/>
  <c r="CZ38" i="9"/>
  <c r="CZ39" i="9" s="1"/>
  <c r="CY38" i="9"/>
  <c r="CX38" i="9"/>
  <c r="CX42" i="9" s="1"/>
  <c r="CW38" i="9"/>
  <c r="CW42" i="9" s="1"/>
  <c r="CV38" i="9"/>
  <c r="CU38" i="9"/>
  <c r="CT38" i="9"/>
  <c r="CT42" i="9" s="1"/>
  <c r="CS38" i="9"/>
  <c r="CS42" i="9" s="1"/>
  <c r="CU42" i="9" s="1"/>
  <c r="CR38" i="9"/>
  <c r="CR39" i="9" s="1"/>
  <c r="CQ38" i="9"/>
  <c r="CP38" i="9"/>
  <c r="CP42" i="9" s="1"/>
  <c r="CO38" i="9"/>
  <c r="CO42" i="9" s="1"/>
  <c r="CN38" i="9"/>
  <c r="CM38" i="9"/>
  <c r="CL38" i="9"/>
  <c r="CL42" i="9" s="1"/>
  <c r="CK38" i="9"/>
  <c r="CK42" i="9" s="1"/>
  <c r="CJ38" i="9"/>
  <c r="CI38" i="9"/>
  <c r="CH38" i="9"/>
  <c r="CH42" i="9" s="1"/>
  <c r="CJ42" i="9" s="1"/>
  <c r="CG38" i="9"/>
  <c r="CG42" i="9" s="1"/>
  <c r="CF38" i="9"/>
  <c r="CE38" i="9"/>
  <c r="CD38" i="9"/>
  <c r="CD42" i="9" s="1"/>
  <c r="CC38" i="9"/>
  <c r="CC42" i="9" s="1"/>
  <c r="CB38" i="9"/>
  <c r="CB39" i="9" s="1"/>
  <c r="CA38" i="9"/>
  <c r="BZ38" i="9"/>
  <c r="BZ42" i="9" s="1"/>
  <c r="BX38" i="9"/>
  <c r="BW38" i="9"/>
  <c r="BW42" i="9" s="1"/>
  <c r="BV38" i="9"/>
  <c r="BU38" i="9"/>
  <c r="BU42" i="9" s="1"/>
  <c r="BT38" i="9"/>
  <c r="BS38" i="9"/>
  <c r="BR38" i="9"/>
  <c r="BQ38" i="9"/>
  <c r="BQ42" i="9" s="1"/>
  <c r="BN38" i="9"/>
  <c r="BE38" i="9"/>
  <c r="BE40" i="9" s="1"/>
  <c r="BD38" i="9"/>
  <c r="BB38" i="9"/>
  <c r="BA38" i="9"/>
  <c r="AZ38" i="9"/>
  <c r="AY38" i="9"/>
  <c r="AY40" i="9" s="1"/>
  <c r="AX38" i="9"/>
  <c r="AW38" i="9"/>
  <c r="AV38" i="9"/>
  <c r="AU38" i="9"/>
  <c r="AU40" i="9" s="1"/>
  <c r="AR38" i="9"/>
  <c r="AI38" i="9"/>
  <c r="AI41" i="9" s="1"/>
  <c r="AH38" i="9"/>
  <c r="AF38" i="9"/>
  <c r="AE38" i="9"/>
  <c r="AE42" i="9" s="1"/>
  <c r="AD38" i="9"/>
  <c r="AD42" i="9" s="1"/>
  <c r="AC38" i="9"/>
  <c r="AC42" i="9" s="1"/>
  <c r="AB38" i="9"/>
  <c r="AA38" i="9"/>
  <c r="Z38" i="9"/>
  <c r="Z42" i="9" s="1"/>
  <c r="Y38" i="9"/>
  <c r="Y42" i="9" s="1"/>
  <c r="X38" i="9"/>
  <c r="W38" i="9"/>
  <c r="W42" i="9" s="1"/>
  <c r="U38" i="9"/>
  <c r="U42" i="9" s="1"/>
  <c r="T38" i="9"/>
  <c r="S38" i="9"/>
  <c r="R38" i="9"/>
  <c r="R42" i="9" s="1"/>
  <c r="Q38" i="9"/>
  <c r="Q42" i="9" s="1"/>
  <c r="P38" i="9"/>
  <c r="P39" i="9" s="1"/>
  <c r="O38" i="9"/>
  <c r="N38" i="9"/>
  <c r="N42" i="9" s="1"/>
  <c r="K38" i="9"/>
  <c r="EO37" i="9"/>
  <c r="EN37" i="9"/>
  <c r="EL37" i="9"/>
  <c r="EK37" i="9"/>
  <c r="EJ37" i="9"/>
  <c r="EI37" i="9"/>
  <c r="EH37" i="9"/>
  <c r="EG37" i="9"/>
  <c r="EF37" i="9"/>
  <c r="EF35" i="9" s="1"/>
  <c r="EE37" i="9"/>
  <c r="EB37" i="9"/>
  <c r="DQ37" i="9"/>
  <c r="DH37" i="9"/>
  <c r="DH35" i="9" s="1"/>
  <c r="DG37" i="9"/>
  <c r="DE37" i="9"/>
  <c r="DD37" i="9"/>
  <c r="DC37" i="9"/>
  <c r="DB37" i="9"/>
  <c r="DA37" i="9"/>
  <c r="CZ37" i="9"/>
  <c r="CZ34" i="9" s="1"/>
  <c r="CY37" i="9"/>
  <c r="CX37" i="9"/>
  <c r="CW37" i="9"/>
  <c r="CV37" i="9"/>
  <c r="CT37" i="9"/>
  <c r="CS37" i="9"/>
  <c r="CU37" i="9" s="1"/>
  <c r="CR37" i="9"/>
  <c r="CR35" i="9" s="1"/>
  <c r="CQ37" i="9"/>
  <c r="CP37" i="9"/>
  <c r="CO37" i="9"/>
  <c r="CN37" i="9"/>
  <c r="CM37" i="9"/>
  <c r="CL37" i="9"/>
  <c r="CK37" i="9"/>
  <c r="CJ37" i="9"/>
  <c r="CI37" i="9"/>
  <c r="CH37" i="9"/>
  <c r="CG37" i="9"/>
  <c r="CF37" i="9"/>
  <c r="CF35" i="9" s="1"/>
  <c r="CE37" i="9"/>
  <c r="CD37" i="9"/>
  <c r="CC37" i="9"/>
  <c r="CB37" i="9"/>
  <c r="CB35" i="9" s="1"/>
  <c r="CA37" i="9"/>
  <c r="BZ37" i="9"/>
  <c r="BY37" i="9"/>
  <c r="BX37" i="9"/>
  <c r="BW37" i="9"/>
  <c r="BV37" i="9"/>
  <c r="BU37" i="9"/>
  <c r="BT37" i="9"/>
  <c r="BT34" i="9" s="1"/>
  <c r="BS37" i="9"/>
  <c r="BR37" i="9"/>
  <c r="BQ37" i="9"/>
  <c r="BN37" i="9"/>
  <c r="BE37" i="9"/>
  <c r="BD37" i="9"/>
  <c r="BC37" i="9"/>
  <c r="BB37" i="9"/>
  <c r="BB36" i="9" s="1"/>
  <c r="BA37" i="9"/>
  <c r="AZ37" i="9"/>
  <c r="AY37" i="9"/>
  <c r="AX37" i="9"/>
  <c r="AW37" i="9"/>
  <c r="AV37" i="9"/>
  <c r="AU37" i="9"/>
  <c r="AR37" i="9"/>
  <c r="AI37" i="9"/>
  <c r="AH37" i="9"/>
  <c r="AG37" i="9"/>
  <c r="AF37" i="9"/>
  <c r="AE37" i="9"/>
  <c r="AD37" i="9"/>
  <c r="AC37" i="9"/>
  <c r="AB37" i="9"/>
  <c r="AB34" i="9" s="1"/>
  <c r="AA37" i="9"/>
  <c r="Z37" i="9"/>
  <c r="Y37" i="9"/>
  <c r="X37" i="9"/>
  <c r="X35" i="9" s="1"/>
  <c r="U37" i="9"/>
  <c r="T37" i="9"/>
  <c r="V37" i="9" s="1"/>
  <c r="S37" i="9"/>
  <c r="R37" i="9"/>
  <c r="Q37" i="9"/>
  <c r="P37" i="9"/>
  <c r="P35" i="9" s="1"/>
  <c r="O37" i="9"/>
  <c r="N37" i="9"/>
  <c r="K37" i="9"/>
  <c r="EH36" i="9"/>
  <c r="ED36" i="9"/>
  <c r="EC36" i="9"/>
  <c r="EA36" i="9"/>
  <c r="DZ36" i="9"/>
  <c r="DY36" i="9"/>
  <c r="DX36" i="9"/>
  <c r="DW36" i="9"/>
  <c r="DV36" i="9"/>
  <c r="DU36" i="9"/>
  <c r="DT36" i="9"/>
  <c r="DS36" i="9"/>
  <c r="DR36" i="9"/>
  <c r="DQ36" i="9"/>
  <c r="DP36" i="9"/>
  <c r="DO36" i="9"/>
  <c r="DN36" i="9"/>
  <c r="DM36" i="9"/>
  <c r="DL36" i="9"/>
  <c r="DK36" i="9"/>
  <c r="DJ36" i="9"/>
  <c r="DI36" i="9"/>
  <c r="DE36" i="9"/>
  <c r="CX36" i="9"/>
  <c r="CW36" i="9"/>
  <c r="CO36" i="9"/>
  <c r="BY36" i="9"/>
  <c r="BP36" i="9"/>
  <c r="BO36" i="9"/>
  <c r="BN36" i="9"/>
  <c r="BM36" i="9"/>
  <c r="BL36" i="9"/>
  <c r="BK36" i="9"/>
  <c r="BJ36" i="9"/>
  <c r="BI36" i="9"/>
  <c r="BH36" i="9"/>
  <c r="BG36" i="9"/>
  <c r="BF36" i="9"/>
  <c r="BE36" i="9"/>
  <c r="BA36" i="9"/>
  <c r="BC36" i="9" s="1"/>
  <c r="AX36" i="9"/>
  <c r="AW36" i="9"/>
  <c r="AT36" i="9"/>
  <c r="AS36" i="9"/>
  <c r="AQ36" i="9"/>
  <c r="AP36" i="9"/>
  <c r="AR36" i="9" s="1"/>
  <c r="AO36" i="9"/>
  <c r="AN36" i="9"/>
  <c r="AM36" i="9"/>
  <c r="AL36" i="9"/>
  <c r="AK36" i="9"/>
  <c r="AJ36" i="9"/>
  <c r="AG36" i="9"/>
  <c r="R36" i="9"/>
  <c r="Q36" i="9"/>
  <c r="N36" i="9"/>
  <c r="M36" i="9"/>
  <c r="L36" i="9"/>
  <c r="J36" i="9"/>
  <c r="I36" i="9"/>
  <c r="K36" i="9" s="1"/>
  <c r="H36" i="9"/>
  <c r="G36" i="9"/>
  <c r="F36" i="9"/>
  <c r="E36" i="9"/>
  <c r="D36" i="9"/>
  <c r="C36" i="9"/>
  <c r="EO35" i="9"/>
  <c r="EN35" i="9"/>
  <c r="EJ35" i="9"/>
  <c r="EI35" i="9"/>
  <c r="EE35" i="9"/>
  <c r="ED35" i="9"/>
  <c r="EC35" i="9"/>
  <c r="EA35" i="9"/>
  <c r="DZ35" i="9"/>
  <c r="DY35" i="9"/>
  <c r="DX35" i="9"/>
  <c r="DW35" i="9"/>
  <c r="DV35" i="9"/>
  <c r="DU35" i="9"/>
  <c r="DT35" i="9"/>
  <c r="DS35" i="9"/>
  <c r="DR35" i="9"/>
  <c r="DQ35" i="9"/>
  <c r="DP35" i="9"/>
  <c r="DO35" i="9"/>
  <c r="DN35" i="9"/>
  <c r="DM35" i="9"/>
  <c r="DL35" i="9"/>
  <c r="DK35" i="9"/>
  <c r="DJ35" i="9"/>
  <c r="DI35" i="9"/>
  <c r="DG35" i="9"/>
  <c r="DE35" i="9"/>
  <c r="DC35" i="9"/>
  <c r="DA35" i="9"/>
  <c r="CZ35" i="9"/>
  <c r="CY35" i="9"/>
  <c r="CS35" i="9"/>
  <c r="CQ35" i="9"/>
  <c r="CO35" i="9"/>
  <c r="CN35" i="9"/>
  <c r="CM35" i="9"/>
  <c r="CI35" i="9"/>
  <c r="CE35" i="9"/>
  <c r="CA35" i="9"/>
  <c r="BY35" i="9"/>
  <c r="BX35" i="9"/>
  <c r="BW35" i="9"/>
  <c r="BT35" i="9"/>
  <c r="BS35" i="9"/>
  <c r="BP35" i="9"/>
  <c r="BO35" i="9"/>
  <c r="BM35" i="9"/>
  <c r="BL35" i="9"/>
  <c r="BN35" i="9" s="1"/>
  <c r="BK35" i="9"/>
  <c r="BJ35" i="9"/>
  <c r="BI35" i="9"/>
  <c r="BH35" i="9"/>
  <c r="BG35" i="9"/>
  <c r="BF35" i="9"/>
  <c r="BE35" i="9"/>
  <c r="BA35" i="9"/>
  <c r="BC35" i="9" s="1"/>
  <c r="AW35" i="9"/>
  <c r="AT35" i="9"/>
  <c r="AS35" i="9"/>
  <c r="AR35" i="9"/>
  <c r="AQ35" i="9"/>
  <c r="AP35" i="9"/>
  <c r="AO35" i="9"/>
  <c r="AN35" i="9"/>
  <c r="AM35" i="9"/>
  <c r="AL35" i="9"/>
  <c r="AK35" i="9"/>
  <c r="AJ35" i="9"/>
  <c r="AI35" i="9"/>
  <c r="AG35" i="9"/>
  <c r="AF35" i="9"/>
  <c r="AE35" i="9"/>
  <c r="AA35" i="9"/>
  <c r="T35" i="9"/>
  <c r="S35" i="9"/>
  <c r="O35" i="9"/>
  <c r="M35" i="9"/>
  <c r="L35" i="9"/>
  <c r="J35" i="9"/>
  <c r="I35" i="9"/>
  <c r="K35" i="9" s="1"/>
  <c r="H35" i="9"/>
  <c r="G35" i="9"/>
  <c r="F35" i="9"/>
  <c r="E35" i="9"/>
  <c r="D35" i="9"/>
  <c r="C35" i="9"/>
  <c r="EN34" i="9"/>
  <c r="EJ34" i="9"/>
  <c r="EI34" i="9"/>
  <c r="EE34" i="9"/>
  <c r="ED34" i="9"/>
  <c r="EC34" i="9"/>
  <c r="EA34" i="9"/>
  <c r="DZ34" i="9"/>
  <c r="DY34" i="9"/>
  <c r="DX34" i="9"/>
  <c r="DW34" i="9"/>
  <c r="DV34" i="9"/>
  <c r="DU34" i="9"/>
  <c r="DT34" i="9"/>
  <c r="DS34" i="9"/>
  <c r="DR34" i="9"/>
  <c r="DP34" i="9"/>
  <c r="DO34" i="9"/>
  <c r="DQ34" i="9" s="1"/>
  <c r="DN34" i="9"/>
  <c r="DM34" i="9"/>
  <c r="DL34" i="9"/>
  <c r="DK34" i="9"/>
  <c r="DJ34" i="9"/>
  <c r="DI34" i="9"/>
  <c r="DH34" i="9"/>
  <c r="DG34" i="9"/>
  <c r="DC34" i="9"/>
  <c r="CY34" i="9"/>
  <c r="CQ34" i="9"/>
  <c r="CN34" i="9"/>
  <c r="CM34" i="9"/>
  <c r="CI34" i="9"/>
  <c r="CF34" i="9"/>
  <c r="CE34" i="9"/>
  <c r="CA34" i="9"/>
  <c r="BX34" i="9"/>
  <c r="BW34" i="9"/>
  <c r="BY34" i="9" s="1"/>
  <c r="BS34" i="9"/>
  <c r="BP34" i="9"/>
  <c r="BO34" i="9"/>
  <c r="BM34" i="9"/>
  <c r="BL34" i="9"/>
  <c r="BN34" i="9" s="1"/>
  <c r="BK34" i="9"/>
  <c r="BJ34" i="9"/>
  <c r="BI34" i="9"/>
  <c r="BH34" i="9"/>
  <c r="BG34" i="9"/>
  <c r="BF34" i="9"/>
  <c r="AT34" i="9"/>
  <c r="AS34" i="9"/>
  <c r="AR34" i="9"/>
  <c r="AQ34" i="9"/>
  <c r="AP34" i="9"/>
  <c r="AO34" i="9"/>
  <c r="AN34" i="9"/>
  <c r="AM34" i="9"/>
  <c r="AL34" i="9"/>
  <c r="AK34" i="9"/>
  <c r="AJ34" i="9"/>
  <c r="AI34" i="9"/>
  <c r="AF34" i="9"/>
  <c r="AE34" i="9"/>
  <c r="AG34" i="9" s="1"/>
  <c r="AA34" i="9"/>
  <c r="X34" i="9"/>
  <c r="T34" i="9"/>
  <c r="S34" i="9"/>
  <c r="P34" i="9"/>
  <c r="O34" i="9"/>
  <c r="M34" i="9"/>
  <c r="L34" i="9"/>
  <c r="K34" i="9"/>
  <c r="J34" i="9"/>
  <c r="I34" i="9"/>
  <c r="H34" i="9"/>
  <c r="G34" i="9"/>
  <c r="F34" i="9"/>
  <c r="E34" i="9"/>
  <c r="D34" i="9"/>
  <c r="C34" i="9"/>
  <c r="EI33" i="9"/>
  <c r="EH33" i="9"/>
  <c r="EE33" i="9"/>
  <c r="ED33" i="9"/>
  <c r="EC33" i="9"/>
  <c r="EA33" i="9"/>
  <c r="DZ33" i="9"/>
  <c r="DY33" i="9"/>
  <c r="DX33" i="9"/>
  <c r="DW33" i="9"/>
  <c r="DV33" i="9"/>
  <c r="DU33" i="9"/>
  <c r="DT33" i="9"/>
  <c r="DS33" i="9"/>
  <c r="DR33" i="9"/>
  <c r="DP33" i="9"/>
  <c r="DO33" i="9"/>
  <c r="DQ33" i="9" s="1"/>
  <c r="DN33" i="9"/>
  <c r="DM33" i="9"/>
  <c r="DL33" i="9"/>
  <c r="DK33" i="9"/>
  <c r="DJ33" i="9"/>
  <c r="DI33" i="9"/>
  <c r="DG33" i="9"/>
  <c r="DC33" i="9"/>
  <c r="DB33" i="9"/>
  <c r="CY33" i="9"/>
  <c r="CQ33" i="9"/>
  <c r="CM33" i="9"/>
  <c r="CI33" i="9"/>
  <c r="CE33" i="9"/>
  <c r="CD33" i="9"/>
  <c r="CA33" i="9"/>
  <c r="BW33" i="9"/>
  <c r="BV33" i="9"/>
  <c r="BS33" i="9"/>
  <c r="BP33" i="9"/>
  <c r="BO33" i="9"/>
  <c r="BN33" i="9"/>
  <c r="BM33" i="9"/>
  <c r="BL33" i="9"/>
  <c r="BK33" i="9"/>
  <c r="BJ33" i="9"/>
  <c r="BI33" i="9"/>
  <c r="BH33" i="9"/>
  <c r="BG33" i="9"/>
  <c r="BF33" i="9"/>
  <c r="BE33" i="9"/>
  <c r="BC33" i="9"/>
  <c r="BB33" i="9"/>
  <c r="BA33" i="9"/>
  <c r="AX33" i="9"/>
  <c r="AW33" i="9"/>
  <c r="AT33" i="9"/>
  <c r="AS33" i="9"/>
  <c r="AQ33" i="9"/>
  <c r="AP33" i="9"/>
  <c r="AR33" i="9" s="1"/>
  <c r="AO33" i="9"/>
  <c r="AN33" i="9"/>
  <c r="AM33" i="9"/>
  <c r="AL33" i="9"/>
  <c r="AK33" i="9"/>
  <c r="AJ33" i="9"/>
  <c r="AI33" i="9"/>
  <c r="AE33" i="9"/>
  <c r="AG33" i="9" s="1"/>
  <c r="AA33" i="9"/>
  <c r="S33" i="9"/>
  <c r="R33" i="9"/>
  <c r="O33" i="9"/>
  <c r="N33" i="9"/>
  <c r="M33" i="9"/>
  <c r="L33" i="9"/>
  <c r="K33" i="9"/>
  <c r="J33" i="9"/>
  <c r="I33" i="9"/>
  <c r="H33" i="9"/>
  <c r="G33" i="9"/>
  <c r="F33" i="9"/>
  <c r="E33" i="9"/>
  <c r="D33" i="9"/>
  <c r="C33" i="9"/>
  <c r="EO32" i="9"/>
  <c r="EN32" i="9"/>
  <c r="EN36" i="9" s="1"/>
  <c r="EL32" i="9"/>
  <c r="EL36" i="9" s="1"/>
  <c r="EK32" i="9"/>
  <c r="EJ32" i="9"/>
  <c r="EJ36" i="9" s="1"/>
  <c r="EI32" i="9"/>
  <c r="EI36" i="9" s="1"/>
  <c r="EH32" i="9"/>
  <c r="EG32" i="9"/>
  <c r="EF32" i="9"/>
  <c r="EF36" i="9" s="1"/>
  <c r="EE32" i="9"/>
  <c r="EE36" i="9" s="1"/>
  <c r="EB32" i="9"/>
  <c r="EB35" i="9" s="1"/>
  <c r="DQ32" i="9"/>
  <c r="DH32" i="9"/>
  <c r="DH36" i="9" s="1"/>
  <c r="DG32" i="9"/>
  <c r="DG36" i="9" s="1"/>
  <c r="DF32" i="9"/>
  <c r="DE32" i="9"/>
  <c r="DD32" i="9"/>
  <c r="DC32" i="9"/>
  <c r="DC36" i="9" s="1"/>
  <c r="DB32" i="9"/>
  <c r="DA32" i="9"/>
  <c r="CZ32" i="9"/>
  <c r="CY32" i="9"/>
  <c r="CY36" i="9" s="1"/>
  <c r="CX32" i="9"/>
  <c r="CX33" i="9" s="1"/>
  <c r="CW32" i="9"/>
  <c r="CV32" i="9"/>
  <c r="CT32" i="9"/>
  <c r="CS32" i="9"/>
  <c r="CS36" i="9" s="1"/>
  <c r="CR32" i="9"/>
  <c r="CQ32" i="9"/>
  <c r="CQ36" i="9" s="1"/>
  <c r="CP32" i="9"/>
  <c r="CO32" i="9"/>
  <c r="CN32" i="9"/>
  <c r="CM32" i="9"/>
  <c r="CM36" i="9" s="1"/>
  <c r="CL32" i="9"/>
  <c r="CK32" i="9"/>
  <c r="CK36" i="9" s="1"/>
  <c r="CI32" i="9"/>
  <c r="CI36" i="9" s="1"/>
  <c r="CH32" i="9"/>
  <c r="CG32" i="9"/>
  <c r="CF32" i="9"/>
  <c r="CE32" i="9"/>
  <c r="CE36" i="9" s="1"/>
  <c r="CD32" i="9"/>
  <c r="CC32" i="9"/>
  <c r="CB32" i="9"/>
  <c r="CA32" i="9"/>
  <c r="CA36" i="9" s="1"/>
  <c r="BZ32" i="9"/>
  <c r="BY32" i="9"/>
  <c r="BX32" i="9"/>
  <c r="BW32" i="9"/>
  <c r="BW36" i="9" s="1"/>
  <c r="BV32" i="9"/>
  <c r="BU32" i="9"/>
  <c r="BT32" i="9"/>
  <c r="BS32" i="9"/>
  <c r="BS36" i="9" s="1"/>
  <c r="BR32" i="9"/>
  <c r="BQ32" i="9"/>
  <c r="BN32" i="9"/>
  <c r="BE32" i="9"/>
  <c r="BE34" i="9" s="1"/>
  <c r="BD32" i="9"/>
  <c r="BC32" i="9"/>
  <c r="BB32" i="9"/>
  <c r="BA32" i="9"/>
  <c r="BA34" i="9" s="1"/>
  <c r="BC34" i="9" s="1"/>
  <c r="AZ32" i="9"/>
  <c r="AY32" i="9"/>
  <c r="AX32" i="9"/>
  <c r="AW32" i="9"/>
  <c r="AW34" i="9" s="1"/>
  <c r="AV32" i="9"/>
  <c r="AU32" i="9"/>
  <c r="AR32" i="9"/>
  <c r="AI32" i="9"/>
  <c r="AI36" i="9" s="1"/>
  <c r="AH32" i="9"/>
  <c r="AG32" i="9"/>
  <c r="AF32" i="9"/>
  <c r="AE32" i="9"/>
  <c r="AE36" i="9" s="1"/>
  <c r="AD32" i="9"/>
  <c r="AC32" i="9"/>
  <c r="AB32" i="9"/>
  <c r="AA32" i="9"/>
  <c r="AA36" i="9" s="1"/>
  <c r="Z32" i="9"/>
  <c r="Y32" i="9"/>
  <c r="X32" i="9"/>
  <c r="V32" i="9"/>
  <c r="U32" i="9"/>
  <c r="T32" i="9"/>
  <c r="T36" i="9" s="1"/>
  <c r="V36" i="9" s="1"/>
  <c r="S32" i="9"/>
  <c r="S36" i="9" s="1"/>
  <c r="R32" i="9"/>
  <c r="Q32" i="9"/>
  <c r="P32" i="9"/>
  <c r="P36" i="9" s="1"/>
  <c r="O32" i="9"/>
  <c r="O36" i="9" s="1"/>
  <c r="N32" i="9"/>
  <c r="K32" i="9"/>
  <c r="EI31" i="9"/>
  <c r="EE31" i="9"/>
  <c r="ED31" i="9"/>
  <c r="EC31" i="9"/>
  <c r="EA31" i="9"/>
  <c r="DZ31" i="9"/>
  <c r="DY31" i="9"/>
  <c r="DX31" i="9"/>
  <c r="DW31" i="9"/>
  <c r="DV31" i="9"/>
  <c r="DU31" i="9"/>
  <c r="DT31" i="9"/>
  <c r="DS31" i="9"/>
  <c r="DR31" i="9"/>
  <c r="DP31" i="9"/>
  <c r="DO31" i="9"/>
  <c r="DQ31" i="9" s="1"/>
  <c r="DN31" i="9"/>
  <c r="DM31" i="9"/>
  <c r="DL31" i="9"/>
  <c r="DK31" i="9"/>
  <c r="DJ31" i="9"/>
  <c r="DI31" i="9"/>
  <c r="DG31" i="9"/>
  <c r="DC31" i="9"/>
  <c r="CY31" i="9"/>
  <c r="CQ31" i="9"/>
  <c r="CM31" i="9"/>
  <c r="CI31" i="9"/>
  <c r="CE31" i="9"/>
  <c r="CA31" i="9"/>
  <c r="BW31" i="9"/>
  <c r="BY31" i="9" s="1"/>
  <c r="BV31" i="9"/>
  <c r="BS31" i="9"/>
  <c r="BP31" i="9"/>
  <c r="BO31" i="9"/>
  <c r="BN31" i="9"/>
  <c r="BM31" i="9"/>
  <c r="BL31" i="9"/>
  <c r="BK31" i="9"/>
  <c r="BJ31" i="9"/>
  <c r="BI31" i="9"/>
  <c r="BH31" i="9"/>
  <c r="BG31" i="9"/>
  <c r="BF31" i="9"/>
  <c r="BE31" i="9"/>
  <c r="BB31" i="9"/>
  <c r="BA31" i="9"/>
  <c r="AX31" i="9"/>
  <c r="AW31" i="9"/>
  <c r="AT31" i="9"/>
  <c r="AS31" i="9"/>
  <c r="AQ31" i="9"/>
  <c r="AP31" i="9"/>
  <c r="AR31" i="9" s="1"/>
  <c r="AO31" i="9"/>
  <c r="AN31" i="9"/>
  <c r="AM31" i="9"/>
  <c r="AL31" i="9"/>
  <c r="AK31" i="9"/>
  <c r="AJ31" i="9"/>
  <c r="AI31" i="9"/>
  <c r="AE31" i="9"/>
  <c r="AA31" i="9"/>
  <c r="S31" i="9"/>
  <c r="R31" i="9"/>
  <c r="O31" i="9"/>
  <c r="N31" i="9"/>
  <c r="M31" i="9"/>
  <c r="L31" i="9"/>
  <c r="J31" i="9"/>
  <c r="I31" i="9"/>
  <c r="H31" i="9"/>
  <c r="G31" i="9"/>
  <c r="F31" i="9"/>
  <c r="E31" i="9"/>
  <c r="D31" i="9"/>
  <c r="C31" i="9"/>
  <c r="EO30" i="9"/>
  <c r="EL30" i="9"/>
  <c r="EG30" i="9"/>
  <c r="ED30" i="9"/>
  <c r="EC30" i="9"/>
  <c r="EA30" i="9"/>
  <c r="DZ30" i="9"/>
  <c r="DY30" i="9"/>
  <c r="DX30" i="9"/>
  <c r="DW30" i="9"/>
  <c r="DV30" i="9"/>
  <c r="DU30" i="9"/>
  <c r="DT30" i="9"/>
  <c r="DS30" i="9"/>
  <c r="DR30" i="9"/>
  <c r="DQ30" i="9"/>
  <c r="DP30" i="9"/>
  <c r="DO30" i="9"/>
  <c r="DN30" i="9"/>
  <c r="DM30" i="9"/>
  <c r="DL30" i="9"/>
  <c r="DK30" i="9"/>
  <c r="DJ30" i="9"/>
  <c r="DI30" i="9"/>
  <c r="DA30" i="9"/>
  <c r="CS30" i="9"/>
  <c r="CK30" i="9"/>
  <c r="BY30" i="9"/>
  <c r="BX30" i="9"/>
  <c r="BT30" i="9"/>
  <c r="BR30" i="9"/>
  <c r="BP30" i="9"/>
  <c r="BO30" i="9"/>
  <c r="BN30" i="9"/>
  <c r="BM30" i="9"/>
  <c r="BL30" i="9"/>
  <c r="BK30" i="9"/>
  <c r="BJ30" i="9"/>
  <c r="BI30" i="9"/>
  <c r="BH30" i="9"/>
  <c r="BG30" i="9"/>
  <c r="BF30" i="9"/>
  <c r="BN13" i="9" s="1"/>
  <c r="BE30" i="9"/>
  <c r="BB30" i="9"/>
  <c r="BA30" i="9"/>
  <c r="AW30" i="9"/>
  <c r="AV30" i="9"/>
  <c r="AT30" i="9"/>
  <c r="AS30" i="9"/>
  <c r="AR30" i="9"/>
  <c r="AQ30" i="9"/>
  <c r="AP30" i="9"/>
  <c r="AO30" i="9"/>
  <c r="AN30" i="9"/>
  <c r="AM30" i="9"/>
  <c r="AL30" i="9"/>
  <c r="AK30" i="9"/>
  <c r="AJ30" i="9"/>
  <c r="AH30" i="9"/>
  <c r="AG30" i="9"/>
  <c r="X30" i="9"/>
  <c r="R30" i="9"/>
  <c r="N30" i="9"/>
  <c r="M30" i="9"/>
  <c r="L30" i="9"/>
  <c r="J30" i="9"/>
  <c r="I30" i="9"/>
  <c r="K30" i="9" s="1"/>
  <c r="H30" i="9"/>
  <c r="G30" i="9"/>
  <c r="F30" i="9"/>
  <c r="E30" i="9"/>
  <c r="D30" i="9"/>
  <c r="C30" i="9"/>
  <c r="EI29" i="9"/>
  <c r="EG29" i="9"/>
  <c r="EF29" i="9"/>
  <c r="EE29" i="9"/>
  <c r="ED29" i="9"/>
  <c r="EC29" i="9"/>
  <c r="EA29" i="9"/>
  <c r="DZ29" i="9"/>
  <c r="DY29" i="9"/>
  <c r="DX29" i="9"/>
  <c r="DW29" i="9"/>
  <c r="DV29" i="9"/>
  <c r="DU29" i="9"/>
  <c r="DT29" i="9"/>
  <c r="DS29" i="9"/>
  <c r="DR29" i="9"/>
  <c r="DQ29" i="9"/>
  <c r="DP29" i="9"/>
  <c r="DO29" i="9"/>
  <c r="DN29" i="9"/>
  <c r="DM29" i="9"/>
  <c r="DL29" i="9"/>
  <c r="DK29" i="9"/>
  <c r="DJ29" i="9"/>
  <c r="DI29" i="9"/>
  <c r="DH29" i="9"/>
  <c r="DG29" i="9"/>
  <c r="DE29" i="9"/>
  <c r="DD29" i="9"/>
  <c r="DC29" i="9"/>
  <c r="CZ29" i="9"/>
  <c r="CY29" i="9"/>
  <c r="CS29" i="9"/>
  <c r="CQ29" i="9"/>
  <c r="CO29" i="9"/>
  <c r="CN29" i="9"/>
  <c r="CM29" i="9"/>
  <c r="CI29" i="9"/>
  <c r="CE29" i="9"/>
  <c r="CA29" i="9"/>
  <c r="BX29" i="9"/>
  <c r="BW29" i="9"/>
  <c r="BT29" i="9"/>
  <c r="BS29" i="9"/>
  <c r="BP29" i="9"/>
  <c r="BO29" i="9"/>
  <c r="BM29" i="9"/>
  <c r="BL29" i="9"/>
  <c r="BN29" i="9" s="1"/>
  <c r="BK29" i="9"/>
  <c r="BJ29" i="9"/>
  <c r="BI29" i="9"/>
  <c r="BH29" i="9"/>
  <c r="BG29" i="9"/>
  <c r="BF29" i="9"/>
  <c r="BE29" i="9"/>
  <c r="BA29" i="9"/>
  <c r="AW29" i="9"/>
  <c r="AT29" i="9"/>
  <c r="AS29" i="9"/>
  <c r="AR29" i="9"/>
  <c r="AQ29" i="9"/>
  <c r="AP29" i="9"/>
  <c r="AO29" i="9"/>
  <c r="AN29" i="9"/>
  <c r="AM29" i="9"/>
  <c r="AL29" i="9"/>
  <c r="AK29" i="9"/>
  <c r="AJ29" i="9"/>
  <c r="AI29" i="9"/>
  <c r="AE29" i="9"/>
  <c r="AG29" i="9" s="1"/>
  <c r="AA29" i="9"/>
  <c r="X29" i="9"/>
  <c r="S29" i="9"/>
  <c r="O29" i="9"/>
  <c r="M29" i="9"/>
  <c r="L29" i="9"/>
  <c r="J29" i="9"/>
  <c r="I29" i="9"/>
  <c r="K29" i="9" s="1"/>
  <c r="H29" i="9"/>
  <c r="G29" i="9"/>
  <c r="F29" i="9"/>
  <c r="E29" i="9"/>
  <c r="D29" i="9"/>
  <c r="C29" i="9"/>
  <c r="EI28" i="9"/>
  <c r="EH28" i="9"/>
  <c r="EF28" i="9"/>
  <c r="EE28" i="9"/>
  <c r="ED28" i="9"/>
  <c r="EC28" i="9"/>
  <c r="EA28" i="9"/>
  <c r="DZ28" i="9"/>
  <c r="DY28" i="9"/>
  <c r="DX28" i="9"/>
  <c r="DW28" i="9"/>
  <c r="DV28" i="9"/>
  <c r="DU28" i="9"/>
  <c r="DT28" i="9"/>
  <c r="DS28" i="9"/>
  <c r="DR28" i="9"/>
  <c r="DP28" i="9"/>
  <c r="DO28" i="9"/>
  <c r="DQ28" i="9" s="1"/>
  <c r="DN28" i="9"/>
  <c r="DM28" i="9"/>
  <c r="DL28" i="9"/>
  <c r="DK28" i="9"/>
  <c r="DJ28" i="9"/>
  <c r="DI28" i="9"/>
  <c r="DH28" i="9"/>
  <c r="DG28" i="9"/>
  <c r="DD28" i="9"/>
  <c r="DC28" i="9"/>
  <c r="CY28" i="9"/>
  <c r="CX28" i="9"/>
  <c r="CV28" i="9"/>
  <c r="CR28" i="9"/>
  <c r="CQ28" i="9"/>
  <c r="CN28" i="9"/>
  <c r="CM28" i="9"/>
  <c r="CI28" i="9"/>
  <c r="CE28" i="9"/>
  <c r="CD28" i="9"/>
  <c r="CB28" i="9"/>
  <c r="CA28" i="9"/>
  <c r="BX28" i="9"/>
  <c r="BW28" i="9"/>
  <c r="BS28" i="9"/>
  <c r="BP28" i="9"/>
  <c r="BO28" i="9"/>
  <c r="BN28" i="9"/>
  <c r="BM28" i="9"/>
  <c r="BL28" i="9"/>
  <c r="BK28" i="9"/>
  <c r="BJ28" i="9"/>
  <c r="BI28" i="9"/>
  <c r="BH28" i="9"/>
  <c r="BG28" i="9"/>
  <c r="BF28" i="9"/>
  <c r="BC28" i="9"/>
  <c r="AZ28" i="9"/>
  <c r="AT28" i="9"/>
  <c r="AS28" i="9"/>
  <c r="AQ28" i="9"/>
  <c r="AP28" i="9"/>
  <c r="AR28" i="9" s="1"/>
  <c r="AO28" i="9"/>
  <c r="AN28" i="9"/>
  <c r="AM28" i="9"/>
  <c r="AL28" i="9"/>
  <c r="AK28" i="9"/>
  <c r="AJ28" i="9"/>
  <c r="AI28" i="9"/>
  <c r="AE28" i="9"/>
  <c r="AG28" i="9" s="1"/>
  <c r="AD28" i="9"/>
  <c r="AB28" i="9"/>
  <c r="AA28" i="9"/>
  <c r="X28" i="9"/>
  <c r="S28" i="9"/>
  <c r="R28" i="9"/>
  <c r="O28" i="9"/>
  <c r="N28" i="9"/>
  <c r="M28" i="9"/>
  <c r="L28" i="9"/>
  <c r="K28" i="9"/>
  <c r="J28" i="9"/>
  <c r="I28" i="9"/>
  <c r="H28" i="9"/>
  <c r="G28" i="9"/>
  <c r="F28" i="9"/>
  <c r="E28" i="9"/>
  <c r="D28" i="9"/>
  <c r="C28" i="9"/>
  <c r="EO27" i="9"/>
  <c r="EI27" i="9"/>
  <c r="EH27" i="9"/>
  <c r="EE27" i="9"/>
  <c r="ED27" i="9"/>
  <c r="EC27" i="9"/>
  <c r="EA27" i="9"/>
  <c r="DZ27" i="9"/>
  <c r="DY27" i="9"/>
  <c r="DX27" i="9"/>
  <c r="DW27" i="9"/>
  <c r="DV27" i="9"/>
  <c r="DU27" i="9"/>
  <c r="DT27" i="9"/>
  <c r="DS27" i="9"/>
  <c r="DR27" i="9"/>
  <c r="DQ27" i="9"/>
  <c r="DP27" i="9"/>
  <c r="DO27" i="9"/>
  <c r="DN27" i="9"/>
  <c r="DM27" i="9"/>
  <c r="DL27" i="9"/>
  <c r="DK27" i="9"/>
  <c r="DJ27" i="9"/>
  <c r="DI27" i="9"/>
  <c r="DG27" i="9"/>
  <c r="DC27" i="9"/>
  <c r="DB27" i="9"/>
  <c r="CY27" i="9"/>
  <c r="CX27" i="9"/>
  <c r="CW27" i="9"/>
  <c r="CS27" i="9"/>
  <c r="CU27" i="9" s="1"/>
  <c r="CQ27" i="9"/>
  <c r="CM27" i="9"/>
  <c r="CI27" i="9"/>
  <c r="CE27" i="9"/>
  <c r="CA27" i="9"/>
  <c r="BW27" i="9"/>
  <c r="BS27" i="9"/>
  <c r="BP27" i="9"/>
  <c r="BO27" i="9"/>
  <c r="BN27" i="9"/>
  <c r="BM27" i="9"/>
  <c r="BL27" i="9"/>
  <c r="BK27" i="9"/>
  <c r="BJ27" i="9"/>
  <c r="BI27" i="9"/>
  <c r="BH27" i="9"/>
  <c r="BG27" i="9"/>
  <c r="BF27" i="9"/>
  <c r="BE27" i="9"/>
  <c r="BA27" i="9"/>
  <c r="BC27" i="9" s="1"/>
  <c r="AW27" i="9"/>
  <c r="AT27" i="9"/>
  <c r="AS27" i="9"/>
  <c r="AQ27" i="9"/>
  <c r="AP27" i="9"/>
  <c r="AR27" i="9" s="1"/>
  <c r="AO27" i="9"/>
  <c r="AN27" i="9"/>
  <c r="AM27" i="9"/>
  <c r="AL27" i="9"/>
  <c r="AK27" i="9"/>
  <c r="AJ27" i="9"/>
  <c r="AI27" i="9"/>
  <c r="AE27" i="9"/>
  <c r="AA27" i="9"/>
  <c r="S27" i="9"/>
  <c r="R27" i="9"/>
  <c r="Q27" i="9"/>
  <c r="O27" i="9"/>
  <c r="M27" i="9"/>
  <c r="L27" i="9"/>
  <c r="J27" i="9"/>
  <c r="I27" i="9"/>
  <c r="K27" i="9" s="1"/>
  <c r="H27" i="9"/>
  <c r="G27" i="9"/>
  <c r="F27" i="9"/>
  <c r="E27" i="9"/>
  <c r="D27" i="9"/>
  <c r="C27" i="9"/>
  <c r="EO26" i="9"/>
  <c r="EN26" i="9"/>
  <c r="EL26" i="9"/>
  <c r="EK26" i="9"/>
  <c r="EK27" i="9" s="1"/>
  <c r="EJ26" i="9"/>
  <c r="EI26" i="9"/>
  <c r="EI30" i="9" s="1"/>
  <c r="EH26" i="9"/>
  <c r="EG26" i="9"/>
  <c r="EF26" i="9"/>
  <c r="EE26" i="9"/>
  <c r="EE30" i="9" s="1"/>
  <c r="EB26" i="9"/>
  <c r="DQ26" i="9"/>
  <c r="DH26" i="9"/>
  <c r="DG26" i="9"/>
  <c r="DG30" i="9" s="1"/>
  <c r="DF26" i="9"/>
  <c r="DE26" i="9"/>
  <c r="DE30" i="9" s="1"/>
  <c r="DD26" i="9"/>
  <c r="DC26" i="9"/>
  <c r="DC30" i="9" s="1"/>
  <c r="DB26" i="9"/>
  <c r="DA26" i="9"/>
  <c r="DA29" i="9" s="1"/>
  <c r="CZ26" i="9"/>
  <c r="CY26" i="9"/>
  <c r="CY30" i="9" s="1"/>
  <c r="CX26" i="9"/>
  <c r="CW26" i="9"/>
  <c r="CW30" i="9" s="1"/>
  <c r="CV26" i="9"/>
  <c r="CT26" i="9"/>
  <c r="CS26" i="9"/>
  <c r="CR26" i="9"/>
  <c r="CQ26" i="9"/>
  <c r="CQ30" i="9" s="1"/>
  <c r="CP26" i="9"/>
  <c r="CO26" i="9"/>
  <c r="CN26" i="9"/>
  <c r="CM26" i="9"/>
  <c r="CM30" i="9" s="1"/>
  <c r="CL26" i="9"/>
  <c r="CK26" i="9"/>
  <c r="CI26" i="9"/>
  <c r="CI30" i="9" s="1"/>
  <c r="CH26" i="9"/>
  <c r="CH27" i="9" s="1"/>
  <c r="CJ27" i="9" s="1"/>
  <c r="CG26" i="9"/>
  <c r="CF26" i="9"/>
  <c r="CF29" i="9" s="1"/>
  <c r="CE26" i="9"/>
  <c r="CE30" i="9" s="1"/>
  <c r="CD26" i="9"/>
  <c r="CC26" i="9"/>
  <c r="CB26" i="9"/>
  <c r="CA26" i="9"/>
  <c r="CA30" i="9" s="1"/>
  <c r="BZ26" i="9"/>
  <c r="BY26" i="9"/>
  <c r="BX26" i="9"/>
  <c r="BW26" i="9"/>
  <c r="BW30" i="9" s="1"/>
  <c r="BV26" i="9"/>
  <c r="BU26" i="9"/>
  <c r="BT26" i="9"/>
  <c r="BT28" i="9" s="1"/>
  <c r="BS26" i="9"/>
  <c r="BS30" i="9" s="1"/>
  <c r="BR26" i="9"/>
  <c r="BR27" i="9" s="1"/>
  <c r="BQ26" i="9"/>
  <c r="BN26" i="9"/>
  <c r="BE26" i="9"/>
  <c r="BE28" i="9" s="1"/>
  <c r="BD26" i="9"/>
  <c r="BC26" i="9"/>
  <c r="BB26" i="9"/>
  <c r="BB29" i="9" s="1"/>
  <c r="BA26" i="9"/>
  <c r="BA28" i="9" s="1"/>
  <c r="AZ26" i="9"/>
  <c r="AZ29" i="9" s="1"/>
  <c r="AY26" i="9"/>
  <c r="AX26" i="9"/>
  <c r="AX29" i="9" s="1"/>
  <c r="AW26" i="9"/>
  <c r="AW28" i="9" s="1"/>
  <c r="AV26" i="9"/>
  <c r="AU26" i="9"/>
  <c r="AR26" i="9"/>
  <c r="AI26" i="9"/>
  <c r="AI30" i="9" s="1"/>
  <c r="AH26" i="9"/>
  <c r="AG26" i="9"/>
  <c r="AF26" i="9"/>
  <c r="AF30" i="9" s="1"/>
  <c r="AE26" i="9"/>
  <c r="AE30" i="9" s="1"/>
  <c r="AD26" i="9"/>
  <c r="AC26" i="9"/>
  <c r="AC27" i="9" s="1"/>
  <c r="AB26" i="9"/>
  <c r="AA26" i="9"/>
  <c r="AA30" i="9" s="1"/>
  <c r="Z26" i="9"/>
  <c r="Y26" i="9"/>
  <c r="X26" i="9"/>
  <c r="U26" i="9"/>
  <c r="T26" i="9"/>
  <c r="S26" i="9"/>
  <c r="S30" i="9" s="1"/>
  <c r="R26" i="9"/>
  <c r="R29" i="9" s="1"/>
  <c r="Q26" i="9"/>
  <c r="P26" i="9"/>
  <c r="O26" i="9"/>
  <c r="O30" i="9" s="1"/>
  <c r="N26" i="9"/>
  <c r="N29" i="9" s="1"/>
  <c r="K26" i="9"/>
  <c r="EK25" i="9"/>
  <c r="EI25" i="9"/>
  <c r="EE25" i="9"/>
  <c r="ED25" i="9"/>
  <c r="EC25" i="9"/>
  <c r="EA25" i="9"/>
  <c r="DZ25" i="9"/>
  <c r="DY25" i="9"/>
  <c r="DX25" i="9"/>
  <c r="DW25" i="9"/>
  <c r="DV25" i="9"/>
  <c r="DU25" i="9"/>
  <c r="DT25" i="9"/>
  <c r="DS25" i="9"/>
  <c r="DR25" i="9"/>
  <c r="DQ25" i="9"/>
  <c r="DP25" i="9"/>
  <c r="DO25" i="9"/>
  <c r="DN25" i="9"/>
  <c r="DM25" i="9"/>
  <c r="DL25" i="9"/>
  <c r="DK25" i="9"/>
  <c r="DJ25" i="9"/>
  <c r="DI25" i="9"/>
  <c r="DE25" i="9"/>
  <c r="DC25" i="9"/>
  <c r="CY25" i="9"/>
  <c r="CX25" i="9"/>
  <c r="CT25" i="9"/>
  <c r="CM25" i="9"/>
  <c r="CI25" i="9"/>
  <c r="BY25" i="9"/>
  <c r="BW25" i="9"/>
  <c r="BS25" i="9"/>
  <c r="BR25" i="9"/>
  <c r="BP25" i="9"/>
  <c r="BO25" i="9"/>
  <c r="BN25" i="9"/>
  <c r="BM25" i="9"/>
  <c r="BL25" i="9"/>
  <c r="BK25" i="9"/>
  <c r="BJ25" i="9"/>
  <c r="BI25" i="9"/>
  <c r="BH25" i="9"/>
  <c r="BG25" i="9"/>
  <c r="BF25" i="9"/>
  <c r="BB25" i="9"/>
  <c r="BA25" i="9"/>
  <c r="BC25" i="9" s="1"/>
  <c r="AW25" i="9"/>
  <c r="AT25" i="9"/>
  <c r="AS25" i="9"/>
  <c r="AQ25" i="9"/>
  <c r="AP25" i="9"/>
  <c r="AR25" i="9" s="1"/>
  <c r="AO25" i="9"/>
  <c r="AN25" i="9"/>
  <c r="AM25" i="9"/>
  <c r="AL25" i="9"/>
  <c r="AK25" i="9"/>
  <c r="AJ25" i="9"/>
  <c r="AI25" i="9"/>
  <c r="AD25" i="9"/>
  <c r="AC25" i="9"/>
  <c r="S25" i="9"/>
  <c r="R25" i="9"/>
  <c r="N25" i="9"/>
  <c r="M25" i="9"/>
  <c r="L25" i="9"/>
  <c r="J25" i="9"/>
  <c r="I25" i="9"/>
  <c r="K25" i="9" s="1"/>
  <c r="H25" i="9"/>
  <c r="G25" i="9"/>
  <c r="F25" i="9"/>
  <c r="E25" i="9"/>
  <c r="D25" i="9"/>
  <c r="C25" i="9"/>
  <c r="EH24" i="9"/>
  <c r="ED24" i="9"/>
  <c r="EC24" i="9"/>
  <c r="EA24" i="9"/>
  <c r="DZ24" i="9"/>
  <c r="DY24" i="9"/>
  <c r="DX24" i="9"/>
  <c r="DW24" i="9"/>
  <c r="DV24" i="9"/>
  <c r="DU24" i="9"/>
  <c r="DT24" i="9"/>
  <c r="DS24" i="9"/>
  <c r="DR24" i="9"/>
  <c r="DQ24" i="9"/>
  <c r="DP24" i="9"/>
  <c r="DO24" i="9"/>
  <c r="DN24" i="9"/>
  <c r="DM24" i="9"/>
  <c r="DL24" i="9"/>
  <c r="DK24" i="9"/>
  <c r="DJ24" i="9"/>
  <c r="DI24" i="9"/>
  <c r="CX24" i="9"/>
  <c r="CO24" i="9"/>
  <c r="CN24" i="9"/>
  <c r="CD24" i="9"/>
  <c r="CC24" i="9"/>
  <c r="BY24" i="9"/>
  <c r="BT24" i="9"/>
  <c r="BR24" i="9"/>
  <c r="BP24" i="9"/>
  <c r="BO24" i="9"/>
  <c r="BN24" i="9"/>
  <c r="BM24" i="9"/>
  <c r="BL24" i="9"/>
  <c r="BK24" i="9"/>
  <c r="BJ24" i="9"/>
  <c r="BI24" i="9"/>
  <c r="BH24" i="9"/>
  <c r="BG24" i="9"/>
  <c r="BF24" i="9"/>
  <c r="BB24" i="9"/>
  <c r="BA24" i="9"/>
  <c r="BC24" i="9" s="1"/>
  <c r="AW24" i="9"/>
  <c r="AV24" i="9"/>
  <c r="AT24" i="9"/>
  <c r="AS24" i="9"/>
  <c r="AR24" i="9"/>
  <c r="AQ24" i="9"/>
  <c r="AP24" i="9"/>
  <c r="AO24" i="9"/>
  <c r="AN24" i="9"/>
  <c r="AM24" i="9"/>
  <c r="AL24" i="9"/>
  <c r="AK24" i="9"/>
  <c r="AJ24" i="9"/>
  <c r="AH24" i="9"/>
  <c r="AD24" i="9"/>
  <c r="X24" i="9"/>
  <c r="R24" i="9"/>
  <c r="N24" i="9"/>
  <c r="M24" i="9"/>
  <c r="L24" i="9"/>
  <c r="J24" i="9"/>
  <c r="I24" i="9"/>
  <c r="K24" i="9" s="1"/>
  <c r="H24" i="9"/>
  <c r="G24" i="9"/>
  <c r="F24" i="9"/>
  <c r="E24" i="9"/>
  <c r="D24" i="9"/>
  <c r="C24" i="9"/>
  <c r="EI23" i="9"/>
  <c r="EG23" i="9"/>
  <c r="ED23" i="9"/>
  <c r="EC23" i="9"/>
  <c r="EA23" i="9"/>
  <c r="DZ23" i="9"/>
  <c r="DY23" i="9"/>
  <c r="DX23" i="9"/>
  <c r="DW23" i="9"/>
  <c r="DV23" i="9"/>
  <c r="DU23" i="9"/>
  <c r="DT23" i="9"/>
  <c r="DS23" i="9"/>
  <c r="DR23" i="9"/>
  <c r="DP23" i="9"/>
  <c r="DO23" i="9"/>
  <c r="DN23" i="9"/>
  <c r="DM23" i="9"/>
  <c r="DL23" i="9"/>
  <c r="DK23" i="9"/>
  <c r="DJ23" i="9"/>
  <c r="DI23" i="9"/>
  <c r="CZ23" i="9"/>
  <c r="CY23" i="9"/>
  <c r="CS23" i="9"/>
  <c r="CO23" i="9"/>
  <c r="CI23" i="9"/>
  <c r="CE23" i="9"/>
  <c r="BX23" i="9"/>
  <c r="BT23" i="9"/>
  <c r="BS23" i="9"/>
  <c r="BP23" i="9"/>
  <c r="BO23" i="9"/>
  <c r="BM23" i="9"/>
  <c r="BL23" i="9"/>
  <c r="BN23" i="9" s="1"/>
  <c r="BK23" i="9"/>
  <c r="BJ23" i="9"/>
  <c r="BI23" i="9"/>
  <c r="BH23" i="9"/>
  <c r="BG23" i="9"/>
  <c r="BF23" i="9"/>
  <c r="BE23" i="9"/>
  <c r="BA23" i="9"/>
  <c r="BC23" i="9" s="1"/>
  <c r="AV23" i="9"/>
  <c r="AU23" i="9"/>
  <c r="AT23" i="9"/>
  <c r="AS23" i="9"/>
  <c r="AR23" i="9"/>
  <c r="AQ23" i="9"/>
  <c r="AP23" i="9"/>
  <c r="AO23" i="9"/>
  <c r="AN23" i="9"/>
  <c r="AM23" i="9"/>
  <c r="AL23" i="9"/>
  <c r="AK23" i="9"/>
  <c r="AJ23" i="9"/>
  <c r="AI23" i="9"/>
  <c r="AE23" i="9"/>
  <c r="AG23" i="9" s="1"/>
  <c r="X23" i="9"/>
  <c r="S23" i="9"/>
  <c r="O23" i="9"/>
  <c r="M23" i="9"/>
  <c r="L23" i="9"/>
  <c r="J23" i="9"/>
  <c r="I23" i="9"/>
  <c r="K23" i="9" s="1"/>
  <c r="H23" i="9"/>
  <c r="G23" i="9"/>
  <c r="F23" i="9"/>
  <c r="E23" i="9"/>
  <c r="D23" i="9"/>
  <c r="C23" i="9"/>
  <c r="EI22" i="9"/>
  <c r="EH22" i="9"/>
  <c r="ED22" i="9"/>
  <c r="EC22" i="9"/>
  <c r="EA22" i="9"/>
  <c r="DZ22" i="9"/>
  <c r="DY22" i="9"/>
  <c r="DX22" i="9"/>
  <c r="DW22" i="9"/>
  <c r="DV22" i="9"/>
  <c r="DU22" i="9"/>
  <c r="DT22" i="9"/>
  <c r="DS22" i="9"/>
  <c r="DR22" i="9"/>
  <c r="DQ22" i="9"/>
  <c r="DP22" i="9"/>
  <c r="DO22" i="9"/>
  <c r="DN22" i="9"/>
  <c r="DM22" i="9"/>
  <c r="DL22" i="9"/>
  <c r="DK22" i="9"/>
  <c r="DJ22" i="9"/>
  <c r="DI22" i="9"/>
  <c r="DE22" i="9"/>
  <c r="DB22" i="9"/>
  <c r="CX22" i="9"/>
  <c r="CW22" i="9"/>
  <c r="CS22" i="9"/>
  <c r="CO22" i="9"/>
  <c r="CK22" i="9"/>
  <c r="CH22" i="9"/>
  <c r="CJ22" i="9" s="1"/>
  <c r="CG22" i="9"/>
  <c r="BZ22" i="9"/>
  <c r="BR22" i="9"/>
  <c r="BQ22" i="9"/>
  <c r="BP22" i="9"/>
  <c r="BO22" i="9"/>
  <c r="BN22" i="9"/>
  <c r="BM22" i="9"/>
  <c r="BL22" i="9"/>
  <c r="BK22" i="9"/>
  <c r="BJ22" i="9"/>
  <c r="BI22" i="9"/>
  <c r="BH22" i="9"/>
  <c r="BG22" i="9"/>
  <c r="BF22" i="9"/>
  <c r="BE22" i="9"/>
  <c r="BA22" i="9"/>
  <c r="BC22" i="9" s="1"/>
  <c r="AX22" i="9"/>
  <c r="AW22" i="9"/>
  <c r="AT22" i="9"/>
  <c r="AS22" i="9"/>
  <c r="AQ22" i="9"/>
  <c r="AP22" i="9"/>
  <c r="AR22" i="9" s="1"/>
  <c r="AO22" i="9"/>
  <c r="AN22" i="9"/>
  <c r="AM22" i="9"/>
  <c r="AL22" i="9"/>
  <c r="AK22" i="9"/>
  <c r="AJ22" i="9"/>
  <c r="AH22" i="9"/>
  <c r="Z22" i="9"/>
  <c r="Y22" i="9"/>
  <c r="R22" i="9"/>
  <c r="Q22" i="9"/>
  <c r="N22" i="9"/>
  <c r="M22" i="9"/>
  <c r="L22" i="9"/>
  <c r="J22" i="9"/>
  <c r="I22" i="9"/>
  <c r="K22" i="9" s="1"/>
  <c r="H22" i="9"/>
  <c r="G22" i="9"/>
  <c r="F22" i="9"/>
  <c r="E22" i="9"/>
  <c r="D22" i="9"/>
  <c r="C22" i="9"/>
  <c r="EO21" i="9"/>
  <c r="EO25" i="9" s="1"/>
  <c r="EN21" i="9"/>
  <c r="EL21" i="9"/>
  <c r="EK21" i="9"/>
  <c r="EJ21" i="9"/>
  <c r="EI21" i="9"/>
  <c r="EI24" i="9" s="1"/>
  <c r="EH21" i="9"/>
  <c r="EG21" i="9"/>
  <c r="EF21" i="9"/>
  <c r="EE21" i="9"/>
  <c r="EE24" i="9" s="1"/>
  <c r="EB21" i="9"/>
  <c r="DQ21" i="9"/>
  <c r="DH21" i="9"/>
  <c r="DG21" i="9"/>
  <c r="DG24" i="9" s="1"/>
  <c r="DE21" i="9"/>
  <c r="DE23" i="9" s="1"/>
  <c r="DD21" i="9"/>
  <c r="DC21" i="9"/>
  <c r="DC24" i="9" s="1"/>
  <c r="DB21" i="9"/>
  <c r="DA21" i="9"/>
  <c r="CZ21" i="9"/>
  <c r="CY21" i="9"/>
  <c r="CY24" i="9" s="1"/>
  <c r="CX21" i="9"/>
  <c r="CW21" i="9"/>
  <c r="CV21" i="9"/>
  <c r="CT21" i="9"/>
  <c r="CS21" i="9"/>
  <c r="CU21" i="9" s="1"/>
  <c r="CR21" i="9"/>
  <c r="CQ21" i="9"/>
  <c r="CQ24" i="9" s="1"/>
  <c r="CP21" i="9"/>
  <c r="CO21" i="9"/>
  <c r="CO25" i="9" s="1"/>
  <c r="CN21" i="9"/>
  <c r="CN23" i="9" s="1"/>
  <c r="CM21" i="9"/>
  <c r="CM24" i="9" s="1"/>
  <c r="CL21" i="9"/>
  <c r="CK21" i="9"/>
  <c r="CJ21" i="9"/>
  <c r="CI21" i="9"/>
  <c r="CI24" i="9" s="1"/>
  <c r="CH21" i="9"/>
  <c r="CG21" i="9"/>
  <c r="CF21" i="9"/>
  <c r="CE21" i="9"/>
  <c r="CE24" i="9" s="1"/>
  <c r="CD21" i="9"/>
  <c r="CC21" i="9"/>
  <c r="CC23" i="9" s="1"/>
  <c r="CB21" i="9"/>
  <c r="CA21" i="9"/>
  <c r="CA24" i="9" s="1"/>
  <c r="BZ21" i="9"/>
  <c r="BY21" i="9"/>
  <c r="BX21" i="9"/>
  <c r="BW21" i="9"/>
  <c r="BW24" i="9" s="1"/>
  <c r="BV21" i="9"/>
  <c r="BU21" i="9"/>
  <c r="BT21" i="9"/>
  <c r="BS21" i="9"/>
  <c r="BS24" i="9" s="1"/>
  <c r="BR21" i="9"/>
  <c r="BQ21" i="9"/>
  <c r="BN21" i="9"/>
  <c r="BE21" i="9"/>
  <c r="BE25" i="9" s="1"/>
  <c r="BD21" i="9"/>
  <c r="BC21" i="9"/>
  <c r="BB21" i="9"/>
  <c r="BB23" i="9" s="1"/>
  <c r="BA21" i="9"/>
  <c r="AZ21" i="9"/>
  <c r="AY21" i="9"/>
  <c r="AX21" i="9"/>
  <c r="AW21" i="9"/>
  <c r="AW23" i="9" s="1"/>
  <c r="AV21" i="9"/>
  <c r="AU21" i="9"/>
  <c r="AR21" i="9"/>
  <c r="AI21" i="9"/>
  <c r="AI24" i="9" s="1"/>
  <c r="AH21" i="9"/>
  <c r="AG21" i="9"/>
  <c r="AF21" i="9"/>
  <c r="AE21" i="9"/>
  <c r="AE24" i="9" s="1"/>
  <c r="AG24" i="9" s="1"/>
  <c r="AD21" i="9"/>
  <c r="AC21" i="9"/>
  <c r="AC24" i="9" s="1"/>
  <c r="AB21" i="9"/>
  <c r="AA21" i="9"/>
  <c r="AA24" i="9" s="1"/>
  <c r="Z21" i="9"/>
  <c r="Y21" i="9"/>
  <c r="Y24" i="9" s="1"/>
  <c r="X21" i="9"/>
  <c r="U21" i="9"/>
  <c r="T21" i="9"/>
  <c r="S21" i="9"/>
  <c r="S24" i="9" s="1"/>
  <c r="R21" i="9"/>
  <c r="R23" i="9" s="1"/>
  <c r="Q21" i="9"/>
  <c r="P21" i="9"/>
  <c r="O21" i="9"/>
  <c r="O24" i="9" s="1"/>
  <c r="N21" i="9"/>
  <c r="N23" i="9" s="1"/>
  <c r="K21" i="9"/>
  <c r="EO20" i="9"/>
  <c r="EO17" i="9" s="1"/>
  <c r="EN20" i="9"/>
  <c r="EL20" i="9"/>
  <c r="EK20" i="9"/>
  <c r="EM20" i="9" s="1"/>
  <c r="EJ20" i="9"/>
  <c r="EI20" i="9"/>
  <c r="EH20" i="9"/>
  <c r="EG20" i="9"/>
  <c r="EG17" i="9" s="1"/>
  <c r="EF20" i="9"/>
  <c r="EE20" i="9"/>
  <c r="EB20" i="9"/>
  <c r="DQ20" i="9"/>
  <c r="DH20" i="9"/>
  <c r="DG20" i="9"/>
  <c r="DF20" i="9"/>
  <c r="DE20" i="9"/>
  <c r="DD20" i="9"/>
  <c r="DC20" i="9"/>
  <c r="DB20" i="9"/>
  <c r="DA20" i="9"/>
  <c r="DA17" i="9" s="1"/>
  <c r="CZ20" i="9"/>
  <c r="CY20" i="9"/>
  <c r="CX20" i="9"/>
  <c r="CW20" i="9"/>
  <c r="CW18" i="9" s="1"/>
  <c r="CV20" i="9"/>
  <c r="CT20" i="9"/>
  <c r="CS20" i="9"/>
  <c r="CU20" i="9" s="1"/>
  <c r="CR20" i="9"/>
  <c r="CQ20" i="9"/>
  <c r="CP20" i="9"/>
  <c r="CO20" i="9"/>
  <c r="CN20" i="9"/>
  <c r="CM20" i="9"/>
  <c r="CL20" i="9"/>
  <c r="CK20" i="9"/>
  <c r="CK17" i="9" s="1"/>
  <c r="CI20" i="9"/>
  <c r="CH20" i="9"/>
  <c r="CJ20" i="9" s="1"/>
  <c r="CG20" i="9"/>
  <c r="CF20" i="9"/>
  <c r="CE20" i="9"/>
  <c r="CD20" i="9"/>
  <c r="CD18" i="9" s="1"/>
  <c r="CC20" i="9"/>
  <c r="CB20" i="9"/>
  <c r="CA20" i="9"/>
  <c r="BZ20" i="9"/>
  <c r="BZ19" i="9" s="1"/>
  <c r="BY20" i="9"/>
  <c r="BX20" i="9"/>
  <c r="BW20" i="9"/>
  <c r="BV20" i="9"/>
  <c r="BU20" i="9"/>
  <c r="BT20" i="9"/>
  <c r="BS20" i="9"/>
  <c r="BR20" i="9"/>
  <c r="BQ20" i="9"/>
  <c r="BN20" i="9"/>
  <c r="BE20" i="9"/>
  <c r="BD20" i="9"/>
  <c r="BC20" i="9"/>
  <c r="BB20" i="9"/>
  <c r="BA20" i="9"/>
  <c r="AZ20" i="9"/>
  <c r="AY20" i="9"/>
  <c r="AX20" i="9"/>
  <c r="AW20" i="9"/>
  <c r="AV20" i="9"/>
  <c r="AU20" i="9"/>
  <c r="AR20" i="9"/>
  <c r="AI20" i="9"/>
  <c r="AH20" i="9"/>
  <c r="AG20" i="9"/>
  <c r="AF20" i="9"/>
  <c r="AE20" i="9"/>
  <c r="AD20" i="9"/>
  <c r="AD18" i="9" s="1"/>
  <c r="AC20" i="9"/>
  <c r="AB20" i="9"/>
  <c r="AA20" i="9"/>
  <c r="Z20" i="9"/>
  <c r="Z19" i="9" s="1"/>
  <c r="Y20" i="9"/>
  <c r="X20" i="9"/>
  <c r="V20" i="9"/>
  <c r="U20" i="9"/>
  <c r="U18" i="9" s="1"/>
  <c r="T20" i="9"/>
  <c r="S20" i="9"/>
  <c r="R20" i="9"/>
  <c r="Q20" i="9"/>
  <c r="Q17" i="9" s="1"/>
  <c r="P20" i="9"/>
  <c r="O20" i="9"/>
  <c r="N20" i="9"/>
  <c r="K20" i="9"/>
  <c r="EI19" i="9"/>
  <c r="EH19" i="9"/>
  <c r="ED19" i="9"/>
  <c r="EC19" i="9"/>
  <c r="EA19" i="9"/>
  <c r="DZ19" i="9"/>
  <c r="DY19" i="9"/>
  <c r="DX19" i="9"/>
  <c r="DW19" i="9"/>
  <c r="DV19" i="9"/>
  <c r="DU19" i="9"/>
  <c r="DT19" i="9"/>
  <c r="DS19" i="9"/>
  <c r="DR19" i="9"/>
  <c r="DP19" i="9"/>
  <c r="DO19" i="9"/>
  <c r="DQ19" i="9" s="1"/>
  <c r="DN19" i="9"/>
  <c r="DM19" i="9"/>
  <c r="DL19" i="9"/>
  <c r="DK19" i="9"/>
  <c r="DJ19" i="9"/>
  <c r="DI19" i="9"/>
  <c r="DC19" i="9"/>
  <c r="CX19" i="9"/>
  <c r="CU19" i="9"/>
  <c r="CP19" i="9"/>
  <c r="CM19" i="9"/>
  <c r="BW19" i="9"/>
  <c r="BP19" i="9"/>
  <c r="BO19" i="9"/>
  <c r="BN19" i="9"/>
  <c r="BM19" i="9"/>
  <c r="BL19" i="9"/>
  <c r="BK19" i="9"/>
  <c r="BJ19" i="9"/>
  <c r="BI19" i="9"/>
  <c r="BH19" i="9"/>
  <c r="BG19" i="9"/>
  <c r="BF19" i="9"/>
  <c r="BB19" i="9"/>
  <c r="AY19" i="9"/>
  <c r="AX19" i="9"/>
  <c r="AU19" i="9"/>
  <c r="AT19" i="9"/>
  <c r="AS19" i="9"/>
  <c r="AQ19" i="9"/>
  <c r="AP19" i="9"/>
  <c r="AR19" i="9" s="1"/>
  <c r="AO19" i="9"/>
  <c r="AN19" i="9"/>
  <c r="AM19" i="9"/>
  <c r="AL19" i="9"/>
  <c r="AK19" i="9"/>
  <c r="AJ19" i="9"/>
  <c r="AE19" i="9"/>
  <c r="R19" i="9"/>
  <c r="O19" i="9"/>
  <c r="M19" i="9"/>
  <c r="L19" i="9"/>
  <c r="K19" i="9"/>
  <c r="J19" i="9"/>
  <c r="I19" i="9"/>
  <c r="H19" i="9"/>
  <c r="G19" i="9"/>
  <c r="F19" i="9"/>
  <c r="E19" i="9"/>
  <c r="D19" i="9"/>
  <c r="C19" i="9"/>
  <c r="EN18" i="9"/>
  <c r="EL18" i="9"/>
  <c r="EK18" i="9"/>
  <c r="EJ18" i="9"/>
  <c r="EG18" i="9"/>
  <c r="EF18" i="9"/>
  <c r="ED18" i="9"/>
  <c r="EC18" i="9"/>
  <c r="EA18" i="9"/>
  <c r="DZ18" i="9"/>
  <c r="DY18" i="9"/>
  <c r="DX18" i="9"/>
  <c r="DW18" i="9"/>
  <c r="DV18" i="9"/>
  <c r="DU18" i="9"/>
  <c r="DT18" i="9"/>
  <c r="DS18" i="9"/>
  <c r="DR18" i="9"/>
  <c r="DQ18" i="9"/>
  <c r="DP18" i="9"/>
  <c r="DO18" i="9"/>
  <c r="DN18" i="9"/>
  <c r="DM18" i="9"/>
  <c r="DL18" i="9"/>
  <c r="DK18" i="9"/>
  <c r="DJ18" i="9"/>
  <c r="DI18" i="9"/>
  <c r="DH18" i="9"/>
  <c r="DE18" i="9"/>
  <c r="DD18" i="9"/>
  <c r="DA18" i="9"/>
  <c r="CZ18" i="9"/>
  <c r="CV18" i="9"/>
  <c r="CT18" i="9"/>
  <c r="CR18" i="9"/>
  <c r="CP18" i="9"/>
  <c r="CO18" i="9"/>
  <c r="CN18" i="9"/>
  <c r="CK18" i="9"/>
  <c r="CH18" i="9"/>
  <c r="CJ18" i="9" s="1"/>
  <c r="CG18" i="9"/>
  <c r="CF18" i="9"/>
  <c r="CC18" i="9"/>
  <c r="CB18" i="9"/>
  <c r="BX18" i="9"/>
  <c r="BU18" i="9"/>
  <c r="BT18" i="9"/>
  <c r="BQ18" i="9"/>
  <c r="BP18" i="9"/>
  <c r="BO18" i="9"/>
  <c r="BN18" i="9"/>
  <c r="BM18" i="9"/>
  <c r="BL18" i="9"/>
  <c r="BK18" i="9"/>
  <c r="BJ18" i="9"/>
  <c r="BI18" i="9"/>
  <c r="BH18" i="9"/>
  <c r="BG18" i="9"/>
  <c r="BF18" i="9"/>
  <c r="BB18" i="9"/>
  <c r="BA18" i="9"/>
  <c r="AX18" i="9"/>
  <c r="AT18" i="9"/>
  <c r="AS18" i="9"/>
  <c r="AQ18" i="9"/>
  <c r="AP18" i="9"/>
  <c r="AR18" i="9" s="1"/>
  <c r="AO18" i="9"/>
  <c r="AN18" i="9"/>
  <c r="AM18" i="9"/>
  <c r="AL18" i="9"/>
  <c r="AK18" i="9"/>
  <c r="AJ18" i="9"/>
  <c r="AH18" i="9"/>
  <c r="AF18" i="9"/>
  <c r="AC18" i="9"/>
  <c r="AB18" i="9"/>
  <c r="Y18" i="9"/>
  <c r="X18" i="9"/>
  <c r="T18" i="9"/>
  <c r="R18" i="9"/>
  <c r="P18" i="9"/>
  <c r="N18" i="9"/>
  <c r="M18" i="9"/>
  <c r="L18" i="9"/>
  <c r="J18" i="9"/>
  <c r="I18" i="9"/>
  <c r="K18" i="9" s="1"/>
  <c r="H18" i="9"/>
  <c r="G18" i="9"/>
  <c r="F18" i="9"/>
  <c r="E18" i="9"/>
  <c r="D18" i="9"/>
  <c r="C18" i="9"/>
  <c r="EN17" i="9"/>
  <c r="EK17" i="9"/>
  <c r="EJ17" i="9"/>
  <c r="EF17" i="9"/>
  <c r="ED17" i="9"/>
  <c r="EC17" i="9"/>
  <c r="EA17" i="9"/>
  <c r="DZ17" i="9"/>
  <c r="DY17" i="9"/>
  <c r="DX17" i="9"/>
  <c r="DW17" i="9"/>
  <c r="DV17" i="9"/>
  <c r="DU17" i="9"/>
  <c r="DT17" i="9"/>
  <c r="DS17" i="9"/>
  <c r="DR17" i="9"/>
  <c r="DQ17" i="9"/>
  <c r="DP17" i="9"/>
  <c r="DO17" i="9"/>
  <c r="DN17" i="9"/>
  <c r="DM17" i="9"/>
  <c r="DL17" i="9"/>
  <c r="DK17" i="9"/>
  <c r="DJ17" i="9"/>
  <c r="DI17" i="9"/>
  <c r="DH17" i="9"/>
  <c r="DE17" i="9"/>
  <c r="DD17" i="9"/>
  <c r="CZ17" i="9"/>
  <c r="CW17" i="9"/>
  <c r="CV17" i="9"/>
  <c r="CR17" i="9"/>
  <c r="CO17" i="9"/>
  <c r="CN17" i="9"/>
  <c r="CG17" i="9"/>
  <c r="CF17" i="9"/>
  <c r="CC17" i="9"/>
  <c r="CB17" i="9"/>
  <c r="BX17" i="9"/>
  <c r="BU17" i="9"/>
  <c r="BT17" i="9"/>
  <c r="BQ17" i="9"/>
  <c r="BP17" i="9"/>
  <c r="BO17" i="9"/>
  <c r="BM17" i="9"/>
  <c r="BL17" i="9"/>
  <c r="BN17" i="9" s="1"/>
  <c r="BK17" i="9"/>
  <c r="BJ17" i="9"/>
  <c r="BI17" i="9"/>
  <c r="BH17" i="9"/>
  <c r="BG17" i="9"/>
  <c r="BF17" i="9"/>
  <c r="BA17" i="9"/>
  <c r="AT17" i="9"/>
  <c r="AS17" i="9"/>
  <c r="AR17" i="9"/>
  <c r="AQ17" i="9"/>
  <c r="AP17" i="9"/>
  <c r="AO17" i="9"/>
  <c r="AN17" i="9"/>
  <c r="AM17" i="9"/>
  <c r="AL17" i="9"/>
  <c r="AK17" i="9"/>
  <c r="AJ17" i="9"/>
  <c r="AF17" i="9"/>
  <c r="AC17" i="9"/>
  <c r="AB17" i="9"/>
  <c r="Y17" i="9"/>
  <c r="X17" i="9"/>
  <c r="T17" i="9"/>
  <c r="P17" i="9"/>
  <c r="M17" i="9"/>
  <c r="L17" i="9"/>
  <c r="J17" i="9"/>
  <c r="I17" i="9"/>
  <c r="K17" i="9" s="1"/>
  <c r="H17" i="9"/>
  <c r="G17" i="9"/>
  <c r="F17" i="9"/>
  <c r="E17" i="9"/>
  <c r="D17" i="9"/>
  <c r="C17" i="9"/>
  <c r="EN16" i="9"/>
  <c r="EM16" i="9"/>
  <c r="EJ16" i="9"/>
  <c r="EI16" i="9"/>
  <c r="EF16" i="9"/>
  <c r="EE16" i="9"/>
  <c r="ED16" i="9"/>
  <c r="EC16" i="9"/>
  <c r="EB16" i="9"/>
  <c r="EA16" i="9"/>
  <c r="DZ16" i="9"/>
  <c r="DY16" i="9"/>
  <c r="DX16" i="9"/>
  <c r="DW16" i="9"/>
  <c r="DV16" i="9"/>
  <c r="DU16" i="9"/>
  <c r="DT16" i="9"/>
  <c r="DS16" i="9"/>
  <c r="DR16" i="9"/>
  <c r="DP16" i="9"/>
  <c r="DO16" i="9"/>
  <c r="DQ16" i="9" s="1"/>
  <c r="DN16" i="9"/>
  <c r="DM16" i="9"/>
  <c r="DL16" i="9"/>
  <c r="DK16" i="9"/>
  <c r="DJ16" i="9"/>
  <c r="DI16" i="9"/>
  <c r="DH16" i="9"/>
  <c r="DG16" i="9"/>
  <c r="DD16" i="9"/>
  <c r="DF16" i="9" s="1"/>
  <c r="CZ16" i="9"/>
  <c r="CY16" i="9"/>
  <c r="CV16" i="9"/>
  <c r="CR16" i="9"/>
  <c r="CQ16" i="9"/>
  <c r="CN16" i="9"/>
  <c r="CF16" i="9"/>
  <c r="CB16" i="9"/>
  <c r="BX16" i="9"/>
  <c r="BT16" i="9"/>
  <c r="BP16" i="9"/>
  <c r="BO16" i="9"/>
  <c r="BM16" i="9"/>
  <c r="BL16" i="9"/>
  <c r="BN16" i="9" s="1"/>
  <c r="BK16" i="9"/>
  <c r="BJ16" i="9"/>
  <c r="BI16" i="9"/>
  <c r="BH16" i="9"/>
  <c r="BG16" i="9"/>
  <c r="BF16" i="9"/>
  <c r="BB16" i="9"/>
  <c r="AY16" i="9"/>
  <c r="AX16" i="9"/>
  <c r="AV16" i="9"/>
  <c r="AU16" i="9"/>
  <c r="AT16" i="9"/>
  <c r="AS16" i="9"/>
  <c r="AR16" i="9"/>
  <c r="AQ16" i="9"/>
  <c r="AP16" i="9"/>
  <c r="AO16" i="9"/>
  <c r="AN16" i="9"/>
  <c r="AM16" i="9"/>
  <c r="AL16" i="9"/>
  <c r="AK16" i="9"/>
  <c r="AJ16" i="9"/>
  <c r="AF16" i="9"/>
  <c r="AE16" i="9"/>
  <c r="AB16" i="9"/>
  <c r="X16" i="9"/>
  <c r="T16" i="9"/>
  <c r="V16" i="9" s="1"/>
  <c r="P16" i="9"/>
  <c r="O16" i="9"/>
  <c r="M16" i="9"/>
  <c r="L16" i="9"/>
  <c r="K16" i="9"/>
  <c r="J16" i="9"/>
  <c r="I16" i="9"/>
  <c r="H16" i="9"/>
  <c r="G16" i="9"/>
  <c r="F16" i="9"/>
  <c r="E16" i="9"/>
  <c r="D16" i="9"/>
  <c r="C16" i="9"/>
  <c r="EO15" i="9"/>
  <c r="EN15" i="9"/>
  <c r="EN19" i="9" s="1"/>
  <c r="EM15" i="9"/>
  <c r="EL15" i="9"/>
  <c r="EK15" i="9"/>
  <c r="EK19" i="9" s="1"/>
  <c r="EJ15" i="9"/>
  <c r="EJ19" i="9" s="1"/>
  <c r="EI15" i="9"/>
  <c r="EH15" i="9"/>
  <c r="EG15" i="9"/>
  <c r="EG19" i="9" s="1"/>
  <c r="EF15" i="9"/>
  <c r="EF19" i="9" s="1"/>
  <c r="EE15" i="9"/>
  <c r="EB15" i="9"/>
  <c r="DQ15" i="9"/>
  <c r="DH15" i="9"/>
  <c r="DH19" i="9" s="1"/>
  <c r="DG15" i="9"/>
  <c r="DF15" i="9"/>
  <c r="DE15" i="9"/>
  <c r="DE19" i="9" s="1"/>
  <c r="DD15" i="9"/>
  <c r="DD19" i="9" s="1"/>
  <c r="DF19" i="9" s="1"/>
  <c r="DC15" i="9"/>
  <c r="DB15" i="9"/>
  <c r="DB19" i="9" s="1"/>
  <c r="DA15" i="9"/>
  <c r="DA19" i="9" s="1"/>
  <c r="CZ15" i="9"/>
  <c r="CZ19" i="9" s="1"/>
  <c r="CY15" i="9"/>
  <c r="CX15" i="9"/>
  <c r="CX18" i="9" s="1"/>
  <c r="CW15" i="9"/>
  <c r="CW19" i="9" s="1"/>
  <c r="CV15" i="9"/>
  <c r="CV19" i="9" s="1"/>
  <c r="CU15" i="9"/>
  <c r="CT15" i="9"/>
  <c r="CT19" i="9" s="1"/>
  <c r="CS15" i="9"/>
  <c r="CS19" i="9" s="1"/>
  <c r="CR15" i="9"/>
  <c r="CR19" i="9" s="1"/>
  <c r="CQ15" i="9"/>
  <c r="CP15" i="9"/>
  <c r="CO15" i="9"/>
  <c r="CO19" i="9" s="1"/>
  <c r="CN15" i="9"/>
  <c r="CN19" i="9" s="1"/>
  <c r="CM15" i="9"/>
  <c r="CL15" i="9"/>
  <c r="CL19" i="9" s="1"/>
  <c r="CK15" i="9"/>
  <c r="CK19" i="9" s="1"/>
  <c r="CI15" i="9"/>
  <c r="CH15" i="9"/>
  <c r="CG15" i="9"/>
  <c r="CG19" i="9" s="1"/>
  <c r="CF15" i="9"/>
  <c r="CF19" i="9" s="1"/>
  <c r="CE15" i="9"/>
  <c r="CE16" i="9" s="1"/>
  <c r="CD15" i="9"/>
  <c r="CC15" i="9"/>
  <c r="CC19" i="9" s="1"/>
  <c r="CB15" i="9"/>
  <c r="CB19" i="9" s="1"/>
  <c r="CA15" i="9"/>
  <c r="CA16" i="9" s="1"/>
  <c r="BZ15" i="9"/>
  <c r="BX15" i="9"/>
  <c r="BX19" i="9" s="1"/>
  <c r="BW15" i="9"/>
  <c r="BW16" i="9" s="1"/>
  <c r="BV15" i="9"/>
  <c r="BV19" i="9" s="1"/>
  <c r="BU15" i="9"/>
  <c r="BU19" i="9" s="1"/>
  <c r="BT15" i="9"/>
  <c r="BT19" i="9" s="1"/>
  <c r="BS15" i="9"/>
  <c r="BR15" i="9"/>
  <c r="BR19" i="9" s="1"/>
  <c r="BQ15" i="9"/>
  <c r="BQ19" i="9" s="1"/>
  <c r="BN15" i="9"/>
  <c r="BE15" i="9"/>
  <c r="BE18" i="9" s="1"/>
  <c r="BD15" i="9"/>
  <c r="BD17" i="9" s="1"/>
  <c r="BB15" i="9"/>
  <c r="BB17" i="9" s="1"/>
  <c r="BA15" i="9"/>
  <c r="AZ15" i="9"/>
  <c r="AY15" i="9"/>
  <c r="AY17" i="9" s="1"/>
  <c r="AX15" i="9"/>
  <c r="AX17" i="9" s="1"/>
  <c r="AW15" i="9"/>
  <c r="AW18" i="9" s="1"/>
  <c r="AV15" i="9"/>
  <c r="AV17" i="9" s="1"/>
  <c r="AU15" i="9"/>
  <c r="AU17" i="9" s="1"/>
  <c r="AR15" i="9"/>
  <c r="AI15" i="9"/>
  <c r="AI16" i="9" s="1"/>
  <c r="AH15" i="9"/>
  <c r="AF15" i="9"/>
  <c r="AF19" i="9" s="1"/>
  <c r="AE15" i="9"/>
  <c r="AD15" i="9"/>
  <c r="AD19" i="9" s="1"/>
  <c r="AC15" i="9"/>
  <c r="AC19" i="9" s="1"/>
  <c r="AB15" i="9"/>
  <c r="AB19" i="9" s="1"/>
  <c r="AA15" i="9"/>
  <c r="Z15" i="9"/>
  <c r="Y15" i="9"/>
  <c r="Y19" i="9" s="1"/>
  <c r="X15" i="9"/>
  <c r="X19" i="9" s="1"/>
  <c r="W15" i="9"/>
  <c r="V15" i="9"/>
  <c r="U15" i="9"/>
  <c r="T15" i="9"/>
  <c r="T19" i="9" s="1"/>
  <c r="V19" i="9" s="1"/>
  <c r="S15" i="9"/>
  <c r="R15" i="9"/>
  <c r="Q15" i="9"/>
  <c r="P15" i="9"/>
  <c r="P19" i="9" s="1"/>
  <c r="O15" i="9"/>
  <c r="N15" i="9"/>
  <c r="N19" i="9" s="1"/>
  <c r="K15" i="9"/>
  <c r="EN14" i="9"/>
  <c r="EJ14" i="9"/>
  <c r="EF14" i="9"/>
  <c r="ED14" i="9"/>
  <c r="EC14" i="9"/>
  <c r="EB14" i="9"/>
  <c r="EA14" i="9"/>
  <c r="DZ14" i="9"/>
  <c r="DY14" i="9"/>
  <c r="DX14" i="9"/>
  <c r="DW14" i="9"/>
  <c r="DV14" i="9"/>
  <c r="DU14" i="9"/>
  <c r="DT14" i="9"/>
  <c r="DS14" i="9"/>
  <c r="DR14" i="9"/>
  <c r="DP14" i="9"/>
  <c r="DO14" i="9"/>
  <c r="DQ14" i="9" s="1"/>
  <c r="DN14" i="9"/>
  <c r="DM14" i="9"/>
  <c r="DL14" i="9"/>
  <c r="DK14" i="9"/>
  <c r="DJ14" i="9"/>
  <c r="DI14" i="9"/>
  <c r="DH14" i="9"/>
  <c r="DD14" i="9"/>
  <c r="CZ14" i="9"/>
  <c r="CV14" i="9"/>
  <c r="CR14" i="9"/>
  <c r="CN14" i="9"/>
  <c r="CI14" i="9"/>
  <c r="CF14" i="9"/>
  <c r="CB14" i="9"/>
  <c r="CA14" i="9"/>
  <c r="BX14" i="9"/>
  <c r="BT14" i="9"/>
  <c r="BS14" i="9"/>
  <c r="BP14" i="9"/>
  <c r="BO14" i="9"/>
  <c r="BM14" i="9"/>
  <c r="BL14" i="9"/>
  <c r="BN14" i="9" s="1"/>
  <c r="BK14" i="9"/>
  <c r="BJ14" i="9"/>
  <c r="BI14" i="9"/>
  <c r="BH14" i="9"/>
  <c r="BG14" i="9"/>
  <c r="BF14" i="9"/>
  <c r="BB14" i="9"/>
  <c r="AY14" i="9"/>
  <c r="AX14" i="9"/>
  <c r="AU14" i="9"/>
  <c r="AT14" i="9"/>
  <c r="AS14" i="9"/>
  <c r="AR14" i="9"/>
  <c r="AQ14" i="9"/>
  <c r="AP14" i="9"/>
  <c r="AO14" i="9"/>
  <c r="AN14" i="9"/>
  <c r="AM14" i="9"/>
  <c r="AL14" i="9"/>
  <c r="AK14" i="9"/>
  <c r="AJ14" i="9"/>
  <c r="AF14" i="9"/>
  <c r="AB14" i="9"/>
  <c r="X14" i="9"/>
  <c r="T14" i="9"/>
  <c r="V14" i="9" s="1"/>
  <c r="P14" i="9"/>
  <c r="M14" i="9"/>
  <c r="L14" i="9"/>
  <c r="K14" i="9"/>
  <c r="J14" i="9"/>
  <c r="I14" i="9"/>
  <c r="H14" i="9"/>
  <c r="G14" i="9"/>
  <c r="F14" i="9"/>
  <c r="E14" i="9"/>
  <c r="D14" i="9"/>
  <c r="C14" i="9"/>
  <c r="EH13" i="9"/>
  <c r="ED13" i="9"/>
  <c r="EC13" i="9"/>
  <c r="EA13" i="9"/>
  <c r="DZ13" i="9"/>
  <c r="DY13" i="9"/>
  <c r="DX13" i="9"/>
  <c r="DW13" i="9"/>
  <c r="DV13" i="9"/>
  <c r="DU13" i="9"/>
  <c r="DT13" i="9"/>
  <c r="DS13" i="9"/>
  <c r="DR13" i="9"/>
  <c r="DP13" i="9"/>
  <c r="DO13" i="9"/>
  <c r="DN13" i="9"/>
  <c r="DM13" i="9"/>
  <c r="DL13" i="9"/>
  <c r="DK13" i="9"/>
  <c r="DJ13" i="9"/>
  <c r="DI13" i="9"/>
  <c r="DB13" i="9"/>
  <c r="CU13" i="9"/>
  <c r="CT13" i="9"/>
  <c r="CL13" i="9"/>
  <c r="BW13" i="9"/>
  <c r="BV13" i="9"/>
  <c r="BP13" i="9"/>
  <c r="BO13" i="9"/>
  <c r="BM13" i="9"/>
  <c r="BL13" i="9"/>
  <c r="BK13" i="9"/>
  <c r="BJ13" i="9"/>
  <c r="BI13" i="9"/>
  <c r="BH13" i="9"/>
  <c r="BG13" i="9"/>
  <c r="BF13" i="9"/>
  <c r="BB13" i="9"/>
  <c r="AY13" i="9"/>
  <c r="AX13" i="9"/>
  <c r="AU13" i="9"/>
  <c r="AT13" i="9"/>
  <c r="AS13" i="9"/>
  <c r="AQ13" i="9"/>
  <c r="AP13" i="9"/>
  <c r="AO13" i="9"/>
  <c r="AN13" i="9"/>
  <c r="AM13" i="9"/>
  <c r="AL13" i="9"/>
  <c r="AK13" i="9"/>
  <c r="AJ13" i="9"/>
  <c r="AD13" i="9"/>
  <c r="V13" i="9"/>
  <c r="N13" i="9"/>
  <c r="M13" i="9"/>
  <c r="L13" i="9"/>
  <c r="K13" i="9"/>
  <c r="J13" i="9"/>
  <c r="I13" i="9"/>
  <c r="H13" i="9"/>
  <c r="G13" i="9"/>
  <c r="F13" i="9"/>
  <c r="E13" i="9"/>
  <c r="D13" i="9"/>
  <c r="C13" i="9"/>
  <c r="EO12" i="9"/>
  <c r="EN12" i="9"/>
  <c r="EK12" i="9"/>
  <c r="EJ12" i="9"/>
  <c r="EG12" i="9"/>
  <c r="EF12" i="9"/>
  <c r="ED12" i="9"/>
  <c r="EC12" i="9"/>
  <c r="EA12" i="9"/>
  <c r="DZ12" i="9"/>
  <c r="DY12" i="9"/>
  <c r="DX12" i="9"/>
  <c r="DW12" i="9"/>
  <c r="DV12" i="9"/>
  <c r="DU12" i="9"/>
  <c r="DT12" i="9"/>
  <c r="DS12" i="9"/>
  <c r="DR12" i="9"/>
  <c r="DQ12" i="9"/>
  <c r="DP12" i="9"/>
  <c r="DO12" i="9"/>
  <c r="DN12" i="9"/>
  <c r="DM12" i="9"/>
  <c r="DL12" i="9"/>
  <c r="DK12" i="9"/>
  <c r="DJ12" i="9"/>
  <c r="DI12" i="9"/>
  <c r="DH12" i="9"/>
  <c r="DE12" i="9"/>
  <c r="DD12" i="9"/>
  <c r="DA12" i="9"/>
  <c r="CZ12" i="9"/>
  <c r="CX12" i="9"/>
  <c r="CW12" i="9"/>
  <c r="CV12" i="9"/>
  <c r="CT12" i="9"/>
  <c r="CS12" i="9"/>
  <c r="CU12" i="9" s="1"/>
  <c r="CR12" i="9"/>
  <c r="CO12" i="9"/>
  <c r="CN12" i="9"/>
  <c r="CK12" i="9"/>
  <c r="CG12" i="9"/>
  <c r="CF12" i="9"/>
  <c r="CC12" i="9"/>
  <c r="CB12" i="9"/>
  <c r="BX12" i="9"/>
  <c r="BV12" i="9"/>
  <c r="BU12" i="9"/>
  <c r="BT12" i="9"/>
  <c r="BQ12" i="9"/>
  <c r="BP12" i="9"/>
  <c r="BO12" i="9"/>
  <c r="BN12" i="9"/>
  <c r="BM12" i="9"/>
  <c r="BL12" i="9"/>
  <c r="BK12" i="9"/>
  <c r="BJ12" i="9"/>
  <c r="BI12" i="9"/>
  <c r="BH12" i="9"/>
  <c r="BG12" i="9"/>
  <c r="BF12" i="9"/>
  <c r="BE12" i="9"/>
  <c r="BB12" i="9"/>
  <c r="AX12" i="9"/>
  <c r="AW12" i="9"/>
  <c r="AT12" i="9"/>
  <c r="AS12" i="9"/>
  <c r="AQ12" i="9"/>
  <c r="AP12" i="9"/>
  <c r="AR12" i="9" s="1"/>
  <c r="AO12" i="9"/>
  <c r="AN12" i="9"/>
  <c r="AM12" i="9"/>
  <c r="AL12" i="9"/>
  <c r="AK12" i="9"/>
  <c r="AJ12" i="9"/>
  <c r="AH12" i="9"/>
  <c r="AF12" i="9"/>
  <c r="AC12" i="9"/>
  <c r="AB12" i="9"/>
  <c r="Y12" i="9"/>
  <c r="X12" i="9"/>
  <c r="V12" i="9"/>
  <c r="U12" i="9"/>
  <c r="T12" i="9"/>
  <c r="R12" i="9"/>
  <c r="Q12" i="9"/>
  <c r="P12" i="9"/>
  <c r="M12" i="9"/>
  <c r="L12" i="9"/>
  <c r="J12" i="9"/>
  <c r="I12" i="9"/>
  <c r="K12" i="9" s="1"/>
  <c r="H12" i="9"/>
  <c r="G12" i="9"/>
  <c r="F12" i="9"/>
  <c r="E12" i="9"/>
  <c r="D12" i="9"/>
  <c r="C12" i="9"/>
  <c r="EO11" i="9"/>
  <c r="EN11" i="9"/>
  <c r="EK11" i="9"/>
  <c r="EJ11" i="9"/>
  <c r="EG11" i="9"/>
  <c r="EF11" i="9"/>
  <c r="ED11" i="9"/>
  <c r="EC11" i="9"/>
  <c r="EA11" i="9"/>
  <c r="DZ11" i="9"/>
  <c r="DY11" i="9"/>
  <c r="DX11" i="9"/>
  <c r="DW11" i="9"/>
  <c r="DV11" i="9"/>
  <c r="DU11" i="9"/>
  <c r="DT11" i="9"/>
  <c r="DS11" i="9"/>
  <c r="DR11" i="9"/>
  <c r="DQ11" i="9"/>
  <c r="DP11" i="9"/>
  <c r="DO11" i="9"/>
  <c r="DN11" i="9"/>
  <c r="DM11" i="9"/>
  <c r="DL11" i="9"/>
  <c r="DK11" i="9"/>
  <c r="DJ11" i="9"/>
  <c r="DI11" i="9"/>
  <c r="DH11" i="9"/>
  <c r="DE11" i="9"/>
  <c r="DD11" i="9"/>
  <c r="DF11" i="9" s="1"/>
  <c r="DA11" i="9"/>
  <c r="CZ11" i="9"/>
  <c r="CW11" i="9"/>
  <c r="CV11" i="9"/>
  <c r="CS11" i="9"/>
  <c r="CU11" i="9" s="1"/>
  <c r="CR11" i="9"/>
  <c r="CO11" i="9"/>
  <c r="CN11" i="9"/>
  <c r="CK11" i="9"/>
  <c r="CG11" i="9"/>
  <c r="CF11" i="9"/>
  <c r="CC11" i="9"/>
  <c r="CB11" i="9"/>
  <c r="BX11" i="9"/>
  <c r="BU11" i="9"/>
  <c r="BT11" i="9"/>
  <c r="BQ11" i="9"/>
  <c r="BP11" i="9"/>
  <c r="BO11" i="9"/>
  <c r="BM11" i="9"/>
  <c r="BL11" i="9"/>
  <c r="BN11" i="9" s="1"/>
  <c r="BK11" i="9"/>
  <c r="BJ11" i="9"/>
  <c r="BI11" i="9"/>
  <c r="BH11" i="9"/>
  <c r="BG11" i="9"/>
  <c r="BF11" i="9"/>
  <c r="BA11" i="9"/>
  <c r="AZ11" i="9"/>
  <c r="AT11" i="9"/>
  <c r="AS11" i="9"/>
  <c r="AR11" i="9"/>
  <c r="AQ11" i="9"/>
  <c r="AP11" i="9"/>
  <c r="AO11" i="9"/>
  <c r="AN11" i="9"/>
  <c r="AM11" i="9"/>
  <c r="AL11" i="9"/>
  <c r="AK11" i="9"/>
  <c r="AJ11" i="9"/>
  <c r="AF11" i="9"/>
  <c r="AC11" i="9"/>
  <c r="AB11" i="9"/>
  <c r="Y11" i="9"/>
  <c r="X11" i="9"/>
  <c r="U11" i="9"/>
  <c r="T11" i="9"/>
  <c r="Q11" i="9"/>
  <c r="P11" i="9"/>
  <c r="M11" i="9"/>
  <c r="L11" i="9"/>
  <c r="J11" i="9"/>
  <c r="I11" i="9"/>
  <c r="K11" i="9" s="1"/>
  <c r="H11" i="9"/>
  <c r="G11" i="9"/>
  <c r="F11" i="9"/>
  <c r="E11" i="9"/>
  <c r="D11" i="9"/>
  <c r="C11" i="9"/>
  <c r="EN10" i="9"/>
  <c r="EJ10" i="9"/>
  <c r="EF10" i="9"/>
  <c r="ED10" i="9"/>
  <c r="EC10" i="9"/>
  <c r="EB10" i="9"/>
  <c r="EA10" i="9"/>
  <c r="DZ10" i="9"/>
  <c r="DY10" i="9"/>
  <c r="DX10" i="9"/>
  <c r="DW10" i="9"/>
  <c r="DV10" i="9"/>
  <c r="DU10" i="9"/>
  <c r="DT10" i="9"/>
  <c r="DS10" i="9"/>
  <c r="DR10" i="9"/>
  <c r="DP10" i="9"/>
  <c r="DO10" i="9"/>
  <c r="DQ10" i="9" s="1"/>
  <c r="DN10" i="9"/>
  <c r="DM10" i="9"/>
  <c r="DL10" i="9"/>
  <c r="DK10" i="9"/>
  <c r="DJ10" i="9"/>
  <c r="DI10" i="9"/>
  <c r="DH10" i="9"/>
  <c r="DD10" i="9"/>
  <c r="DF10" i="9" s="1"/>
  <c r="CZ10" i="9"/>
  <c r="CV10" i="9"/>
  <c r="CR10" i="9"/>
  <c r="CN10" i="9"/>
  <c r="CF10" i="9"/>
  <c r="CE10" i="9"/>
  <c r="CB10" i="9"/>
  <c r="BX10" i="9"/>
  <c r="BW10" i="9"/>
  <c r="BT10" i="9"/>
  <c r="BP10" i="9"/>
  <c r="BO10" i="9"/>
  <c r="BM10" i="9"/>
  <c r="BL10" i="9"/>
  <c r="BN10" i="9" s="1"/>
  <c r="BK10" i="9"/>
  <c r="BJ10" i="9"/>
  <c r="BI10" i="9"/>
  <c r="BH10" i="9"/>
  <c r="BG10" i="9"/>
  <c r="BF10" i="9"/>
  <c r="BB10" i="9"/>
  <c r="AZ10" i="9"/>
  <c r="AY10" i="9"/>
  <c r="AX10" i="9"/>
  <c r="AV10" i="9"/>
  <c r="AU10" i="9"/>
  <c r="AT10" i="9"/>
  <c r="AS10" i="9"/>
  <c r="AR10" i="9"/>
  <c r="AQ10" i="9"/>
  <c r="AP10" i="9"/>
  <c r="AO10" i="9"/>
  <c r="AN10" i="9"/>
  <c r="AM10" i="9"/>
  <c r="AL10" i="9"/>
  <c r="AK10" i="9"/>
  <c r="AJ10" i="9"/>
  <c r="AI10" i="9"/>
  <c r="AF10" i="9"/>
  <c r="AB10" i="9"/>
  <c r="X10" i="9"/>
  <c r="T10" i="9"/>
  <c r="P10" i="9"/>
  <c r="M10" i="9"/>
  <c r="L10" i="9"/>
  <c r="K10" i="9"/>
  <c r="J10" i="9"/>
  <c r="I10" i="9"/>
  <c r="H10" i="9"/>
  <c r="G10" i="9"/>
  <c r="F10" i="9"/>
  <c r="E10" i="9"/>
  <c r="D10" i="9"/>
  <c r="C10" i="9"/>
  <c r="EO9" i="9"/>
  <c r="EO13" i="9" s="1"/>
  <c r="EN9" i="9"/>
  <c r="EN13" i="9" s="1"/>
  <c r="EM9" i="9"/>
  <c r="EM14" i="9" s="1"/>
  <c r="EL9" i="9"/>
  <c r="EK9" i="9"/>
  <c r="EK13" i="9" s="1"/>
  <c r="EJ9" i="9"/>
  <c r="EJ13" i="9" s="1"/>
  <c r="EI9" i="9"/>
  <c r="EH9" i="9"/>
  <c r="EG9" i="9"/>
  <c r="EG13" i="9" s="1"/>
  <c r="EF9" i="9"/>
  <c r="EF13" i="9" s="1"/>
  <c r="EE9" i="9"/>
  <c r="EE14" i="9" s="1"/>
  <c r="EB9" i="9"/>
  <c r="DQ9" i="9"/>
  <c r="DH9" i="9"/>
  <c r="DH13" i="9" s="1"/>
  <c r="DG9" i="9"/>
  <c r="DF9" i="9"/>
  <c r="DE9" i="9"/>
  <c r="DE13" i="9" s="1"/>
  <c r="DD9" i="9"/>
  <c r="DD13" i="9" s="1"/>
  <c r="DC9" i="9"/>
  <c r="DB9" i="9"/>
  <c r="DA9" i="9"/>
  <c r="DA13" i="9" s="1"/>
  <c r="CZ9" i="9"/>
  <c r="CZ13" i="9" s="1"/>
  <c r="CY9" i="9"/>
  <c r="CY13" i="9" s="1"/>
  <c r="CX9" i="9"/>
  <c r="CW9" i="9"/>
  <c r="CW13" i="9" s="1"/>
  <c r="CV9" i="9"/>
  <c r="CV13" i="9" s="1"/>
  <c r="CU9" i="9"/>
  <c r="CT9" i="9"/>
  <c r="CS9" i="9"/>
  <c r="CS13" i="9" s="1"/>
  <c r="CR9" i="9"/>
  <c r="CR13" i="9" s="1"/>
  <c r="CQ9" i="9"/>
  <c r="CQ13" i="9" s="1"/>
  <c r="CP9" i="9"/>
  <c r="CO9" i="9"/>
  <c r="CO13" i="9" s="1"/>
  <c r="CN9" i="9"/>
  <c r="CN13" i="9" s="1"/>
  <c r="CM9" i="9"/>
  <c r="CL9" i="9"/>
  <c r="CK9" i="9"/>
  <c r="CK13" i="9" s="1"/>
  <c r="CI9" i="9"/>
  <c r="CI13" i="9" s="1"/>
  <c r="CH9" i="9"/>
  <c r="CG9" i="9"/>
  <c r="CG13" i="9" s="1"/>
  <c r="CF9" i="9"/>
  <c r="CF13" i="9" s="1"/>
  <c r="CE9" i="9"/>
  <c r="CD9" i="9"/>
  <c r="CD7" i="9" s="1"/>
  <c r="CC9" i="9"/>
  <c r="CC13" i="9" s="1"/>
  <c r="CB9" i="9"/>
  <c r="CB13" i="9" s="1"/>
  <c r="CA9" i="9"/>
  <c r="CA13" i="9" s="1"/>
  <c r="BZ9" i="9"/>
  <c r="BX9" i="9"/>
  <c r="BX13" i="9" s="1"/>
  <c r="BW9" i="9"/>
  <c r="BV9" i="9"/>
  <c r="BU9" i="9"/>
  <c r="BU13" i="9" s="1"/>
  <c r="BT9" i="9"/>
  <c r="BT13" i="9" s="1"/>
  <c r="BS9" i="9"/>
  <c r="BS13" i="9" s="1"/>
  <c r="BR9" i="9"/>
  <c r="BR12" i="9" s="1"/>
  <c r="BQ9" i="9"/>
  <c r="BQ13" i="9" s="1"/>
  <c r="BN9" i="9"/>
  <c r="BE9" i="9"/>
  <c r="BE11" i="9" s="1"/>
  <c r="BD9" i="9"/>
  <c r="BB9" i="9"/>
  <c r="BB11" i="9" s="1"/>
  <c r="BA9" i="9"/>
  <c r="AZ9" i="9"/>
  <c r="AY9" i="9"/>
  <c r="AY11" i="9" s="1"/>
  <c r="AX9" i="9"/>
  <c r="AX11" i="9" s="1"/>
  <c r="AW9" i="9"/>
  <c r="AV9" i="9"/>
  <c r="AV14" i="9" s="1"/>
  <c r="AU9" i="9"/>
  <c r="AU11" i="9" s="1"/>
  <c r="AR9" i="9"/>
  <c r="AI9" i="9"/>
  <c r="AH9" i="9"/>
  <c r="AF9" i="9"/>
  <c r="AF13" i="9" s="1"/>
  <c r="AE9" i="9"/>
  <c r="AE13" i="9" s="1"/>
  <c r="AD9" i="9"/>
  <c r="AC9" i="9"/>
  <c r="AC13" i="9" s="1"/>
  <c r="AB9" i="9"/>
  <c r="AB13" i="9" s="1"/>
  <c r="AA9" i="9"/>
  <c r="Z9" i="9"/>
  <c r="Y9" i="9"/>
  <c r="Y13" i="9" s="1"/>
  <c r="X9" i="9"/>
  <c r="X13" i="9" s="1"/>
  <c r="W9" i="9"/>
  <c r="W13" i="9" s="1"/>
  <c r="V9" i="9"/>
  <c r="U9" i="9"/>
  <c r="U13" i="9" s="1"/>
  <c r="T9" i="9"/>
  <c r="T13" i="9" s="1"/>
  <c r="S9" i="9"/>
  <c r="R9" i="9"/>
  <c r="Q9" i="9"/>
  <c r="Q13" i="9" s="1"/>
  <c r="P9" i="9"/>
  <c r="P13" i="9" s="1"/>
  <c r="O9" i="9"/>
  <c r="N9" i="9"/>
  <c r="K9" i="9"/>
  <c r="EN8" i="9"/>
  <c r="EM8" i="9"/>
  <c r="EF8" i="9"/>
  <c r="EE8" i="9"/>
  <c r="ED8" i="9"/>
  <c r="EC8" i="9"/>
  <c r="EB8" i="9"/>
  <c r="EA8" i="9"/>
  <c r="DZ8" i="9"/>
  <c r="DY8" i="9"/>
  <c r="DX8" i="9"/>
  <c r="DW8" i="9"/>
  <c r="DV8" i="9"/>
  <c r="DU8" i="9"/>
  <c r="DT8" i="9"/>
  <c r="DS8" i="9"/>
  <c r="DR8" i="9"/>
  <c r="DP8" i="9"/>
  <c r="DO8" i="9"/>
  <c r="DQ8" i="9" s="1"/>
  <c r="DN8" i="9"/>
  <c r="DM8" i="9"/>
  <c r="DL8" i="9"/>
  <c r="DK8" i="9"/>
  <c r="DJ8" i="9"/>
  <c r="DI8" i="9"/>
  <c r="CI8" i="9"/>
  <c r="CA8" i="9"/>
  <c r="BX8" i="9"/>
  <c r="BP8" i="9"/>
  <c r="BO8" i="9"/>
  <c r="BM8" i="9"/>
  <c r="BL8" i="9"/>
  <c r="BN8" i="9" s="1"/>
  <c r="BK8" i="9"/>
  <c r="BJ8" i="9"/>
  <c r="BI8" i="9"/>
  <c r="BH8" i="9"/>
  <c r="BG8" i="9"/>
  <c r="BF8" i="9"/>
  <c r="AZ8" i="9"/>
  <c r="AY8" i="9"/>
  <c r="AV8" i="9"/>
  <c r="AU8" i="9"/>
  <c r="AT8" i="9"/>
  <c r="AS8" i="9"/>
  <c r="AR8" i="9"/>
  <c r="AQ8" i="9"/>
  <c r="AP8" i="9"/>
  <c r="AO8" i="9"/>
  <c r="AN8" i="9"/>
  <c r="AM8" i="9"/>
  <c r="AL8" i="9"/>
  <c r="AK8" i="9"/>
  <c r="AJ8" i="9"/>
  <c r="AF8" i="9"/>
  <c r="X8" i="9"/>
  <c r="M8" i="9"/>
  <c r="L8" i="9"/>
  <c r="K8" i="9"/>
  <c r="J8" i="9"/>
  <c r="I8" i="9"/>
  <c r="H8" i="9"/>
  <c r="G8" i="9"/>
  <c r="F8" i="9"/>
  <c r="E8" i="9"/>
  <c r="D8" i="9"/>
  <c r="C8" i="9"/>
  <c r="EO7" i="9"/>
  <c r="EL7" i="9"/>
  <c r="EK7" i="9"/>
  <c r="EH7" i="9"/>
  <c r="EG7" i="9"/>
  <c r="EE7" i="9"/>
  <c r="ED7" i="9"/>
  <c r="EC7" i="9"/>
  <c r="EA7" i="9"/>
  <c r="DZ7" i="9"/>
  <c r="DY7" i="9"/>
  <c r="DX7" i="9"/>
  <c r="DW7" i="9"/>
  <c r="DV7" i="9"/>
  <c r="DU7" i="9"/>
  <c r="DT7" i="9"/>
  <c r="DS7" i="9"/>
  <c r="DR7" i="9"/>
  <c r="DP7" i="9"/>
  <c r="DO7" i="9"/>
  <c r="DN7" i="9"/>
  <c r="DM7" i="9"/>
  <c r="DL7" i="9"/>
  <c r="DK7" i="9"/>
  <c r="DJ7" i="9"/>
  <c r="DI7" i="9"/>
  <c r="DE7" i="9"/>
  <c r="DC7" i="9"/>
  <c r="DB7" i="9"/>
  <c r="DA7" i="9"/>
  <c r="CX7" i="9"/>
  <c r="CW7" i="9"/>
  <c r="CU7" i="9"/>
  <c r="CT7" i="9"/>
  <c r="CS7" i="9"/>
  <c r="CP7" i="9"/>
  <c r="CO7" i="9"/>
  <c r="CM7" i="9"/>
  <c r="CL7" i="9"/>
  <c r="CK7" i="9"/>
  <c r="CI7" i="9"/>
  <c r="CH7" i="9"/>
  <c r="CG7" i="9"/>
  <c r="CC7" i="9"/>
  <c r="BV7" i="9"/>
  <c r="BU7" i="9"/>
  <c r="BR7" i="9"/>
  <c r="BQ7" i="9"/>
  <c r="BP7" i="9"/>
  <c r="BO7" i="9"/>
  <c r="BN7" i="9"/>
  <c r="BM7" i="9"/>
  <c r="BL7" i="9"/>
  <c r="BK7" i="9"/>
  <c r="BJ7" i="9"/>
  <c r="BI7" i="9"/>
  <c r="BH7" i="9"/>
  <c r="BG7" i="9"/>
  <c r="BF7" i="9"/>
  <c r="AY7" i="9"/>
  <c r="AX7" i="9"/>
  <c r="AU7" i="9"/>
  <c r="AT7" i="9"/>
  <c r="AS7" i="9"/>
  <c r="AQ7" i="9"/>
  <c r="AP7" i="9"/>
  <c r="AR7" i="9" s="1"/>
  <c r="AO7" i="9"/>
  <c r="AN7" i="9"/>
  <c r="AM7" i="9"/>
  <c r="AL7" i="9"/>
  <c r="AK7" i="9"/>
  <c r="AJ7" i="9"/>
  <c r="AH7" i="9"/>
  <c r="AD7" i="9"/>
  <c r="AC7" i="9"/>
  <c r="AA7" i="9"/>
  <c r="Z7" i="9"/>
  <c r="Y7" i="9"/>
  <c r="U7" i="9"/>
  <c r="R7" i="9"/>
  <c r="Q7" i="9"/>
  <c r="N7" i="9"/>
  <c r="M7" i="9"/>
  <c r="L7" i="9"/>
  <c r="K7" i="9"/>
  <c r="J7" i="9"/>
  <c r="I7" i="9"/>
  <c r="H7" i="9"/>
  <c r="G7" i="9"/>
  <c r="F7" i="9"/>
  <c r="E7" i="9"/>
  <c r="D7" i="9"/>
  <c r="C7" i="9"/>
  <c r="EO6" i="9"/>
  <c r="EL6" i="9"/>
  <c r="EK6" i="9"/>
  <c r="EH6" i="9"/>
  <c r="EG6" i="9"/>
  <c r="ED6" i="9"/>
  <c r="EC6" i="9"/>
  <c r="EA6" i="9"/>
  <c r="DZ6" i="9"/>
  <c r="DY6" i="9"/>
  <c r="DX6" i="9"/>
  <c r="DW6" i="9"/>
  <c r="DV6" i="9"/>
  <c r="DU6" i="9"/>
  <c r="DT6" i="9"/>
  <c r="DS6" i="9"/>
  <c r="DR6" i="9"/>
  <c r="DQ6" i="9"/>
  <c r="DP6" i="9"/>
  <c r="DO6" i="9"/>
  <c r="DN6" i="9"/>
  <c r="DM6" i="9"/>
  <c r="DL6" i="9"/>
  <c r="DK6" i="9"/>
  <c r="DJ6" i="9"/>
  <c r="DI6" i="9"/>
  <c r="DE6" i="9"/>
  <c r="DB6" i="9"/>
  <c r="DA6" i="9"/>
  <c r="CX6" i="9"/>
  <c r="CW6" i="9"/>
  <c r="CT6" i="9"/>
  <c r="CS6" i="9"/>
  <c r="CP6" i="9"/>
  <c r="CO6" i="9"/>
  <c r="CL6" i="9"/>
  <c r="CK6" i="9"/>
  <c r="CH6" i="9"/>
  <c r="CG6" i="9"/>
  <c r="CC6" i="9"/>
  <c r="BZ6" i="9"/>
  <c r="BU6" i="9"/>
  <c r="BR6" i="9"/>
  <c r="BQ6" i="9"/>
  <c r="BP6" i="9"/>
  <c r="BO6" i="9"/>
  <c r="BN6" i="9"/>
  <c r="BM6" i="9"/>
  <c r="BL6" i="9"/>
  <c r="BK6" i="9"/>
  <c r="BJ6" i="9"/>
  <c r="BI6" i="9"/>
  <c r="BH6" i="9"/>
  <c r="BG6" i="9"/>
  <c r="BF6" i="9"/>
  <c r="AX6" i="9"/>
  <c r="AT6" i="9"/>
  <c r="AS6" i="9"/>
  <c r="AQ6" i="9"/>
  <c r="AP6" i="9"/>
  <c r="AO6" i="9"/>
  <c r="AN6" i="9"/>
  <c r="AM6" i="9"/>
  <c r="AL6" i="9"/>
  <c r="AK6" i="9"/>
  <c r="AJ6" i="9"/>
  <c r="AH6" i="9"/>
  <c r="AD6" i="9"/>
  <c r="AC6" i="9"/>
  <c r="Z6" i="9"/>
  <c r="Y6" i="9"/>
  <c r="U6" i="9"/>
  <c r="R6" i="9"/>
  <c r="Q6" i="9"/>
  <c r="N6" i="9"/>
  <c r="M6" i="9"/>
  <c r="L6" i="9"/>
  <c r="J6" i="9"/>
  <c r="I6" i="9"/>
  <c r="K6" i="9" s="1"/>
  <c r="H6" i="9"/>
  <c r="G6" i="9"/>
  <c r="F6" i="9"/>
  <c r="E6" i="9"/>
  <c r="D6" i="9"/>
  <c r="C6" i="9"/>
  <c r="EO5" i="9"/>
  <c r="EN5" i="9"/>
  <c r="EK5" i="9"/>
  <c r="EJ5" i="9"/>
  <c r="EG5" i="9"/>
  <c r="EF5" i="9"/>
  <c r="ED5" i="9"/>
  <c r="EC5" i="9"/>
  <c r="EB5" i="9"/>
  <c r="EA5" i="9"/>
  <c r="DZ5" i="9"/>
  <c r="DY5" i="9"/>
  <c r="DX5" i="9"/>
  <c r="DW5" i="9"/>
  <c r="DV5" i="9"/>
  <c r="DU5" i="9"/>
  <c r="DT5" i="9"/>
  <c r="DS5" i="9"/>
  <c r="DR5" i="9"/>
  <c r="DQ5" i="9"/>
  <c r="DP5" i="9"/>
  <c r="DO5" i="9"/>
  <c r="DN5" i="9"/>
  <c r="DM5" i="9"/>
  <c r="DL5" i="9"/>
  <c r="DK5" i="9"/>
  <c r="DJ5" i="9"/>
  <c r="DI5" i="9"/>
  <c r="DE5" i="9"/>
  <c r="DA5" i="9"/>
  <c r="CW5" i="9"/>
  <c r="CS5" i="9"/>
  <c r="CO5" i="9"/>
  <c r="CK5" i="9"/>
  <c r="CG5" i="9"/>
  <c r="CC5" i="9"/>
  <c r="BU5" i="9"/>
  <c r="BQ5" i="9"/>
  <c r="BP5" i="9"/>
  <c r="BO5" i="9"/>
  <c r="BM5" i="9"/>
  <c r="BL5" i="9"/>
  <c r="BK5" i="9"/>
  <c r="BJ5" i="9"/>
  <c r="BI5" i="9"/>
  <c r="BH5" i="9"/>
  <c r="BG5" i="9"/>
  <c r="BF5" i="9"/>
  <c r="AZ5" i="9"/>
  <c r="AY5" i="9"/>
  <c r="AV5" i="9"/>
  <c r="AU5" i="9"/>
  <c r="AT5" i="9"/>
  <c r="AS5" i="9"/>
  <c r="AR5" i="9"/>
  <c r="AQ5" i="9"/>
  <c r="AP5" i="9"/>
  <c r="AO5" i="9"/>
  <c r="AN5" i="9"/>
  <c r="AM5" i="9"/>
  <c r="AL5" i="9"/>
  <c r="AK5" i="9"/>
  <c r="AJ5" i="9"/>
  <c r="AC5" i="9"/>
  <c r="AB5" i="9"/>
  <c r="Y5" i="9"/>
  <c r="U5" i="9"/>
  <c r="Q5" i="9"/>
  <c r="M5" i="9"/>
  <c r="L5" i="9"/>
  <c r="J5" i="9"/>
  <c r="I5" i="9"/>
  <c r="K5" i="9" s="1"/>
  <c r="H5" i="9"/>
  <c r="G5" i="9"/>
  <c r="F5" i="9"/>
  <c r="E5" i="9"/>
  <c r="D5" i="9"/>
  <c r="C5" i="9"/>
  <c r="EO4" i="9"/>
  <c r="EO8" i="9" s="1"/>
  <c r="EN4" i="9"/>
  <c r="EM4" i="9"/>
  <c r="EL4" i="9"/>
  <c r="EL8" i="9" s="1"/>
  <c r="EK4" i="9"/>
  <c r="EK8" i="9" s="1"/>
  <c r="EJ4" i="9"/>
  <c r="EI4" i="9"/>
  <c r="EI7" i="9" s="1"/>
  <c r="EH4" i="9"/>
  <c r="EH8" i="9" s="1"/>
  <c r="EG4" i="9"/>
  <c r="EG8" i="9" s="1"/>
  <c r="EF4" i="9"/>
  <c r="EE4" i="9"/>
  <c r="EB4" i="9"/>
  <c r="EB6" i="9" s="1"/>
  <c r="DQ4" i="9"/>
  <c r="DH4" i="9"/>
  <c r="DG4" i="9"/>
  <c r="DG7" i="9" s="1"/>
  <c r="DE4" i="9"/>
  <c r="DE8" i="9" s="1"/>
  <c r="DD4" i="9"/>
  <c r="DC4" i="9"/>
  <c r="DB4" i="9"/>
  <c r="DB8" i="9" s="1"/>
  <c r="DA4" i="9"/>
  <c r="DA8" i="9" s="1"/>
  <c r="CZ4" i="9"/>
  <c r="CZ5" i="9" s="1"/>
  <c r="CY4" i="9"/>
  <c r="CX4" i="9"/>
  <c r="CX8" i="9" s="1"/>
  <c r="CW4" i="9"/>
  <c r="CW8" i="9" s="1"/>
  <c r="CV4" i="9"/>
  <c r="CU4" i="9"/>
  <c r="CT4" i="9"/>
  <c r="CT8" i="9" s="1"/>
  <c r="CS4" i="9"/>
  <c r="CS8" i="9" s="1"/>
  <c r="CU8" i="9" s="1"/>
  <c r="CR4" i="9"/>
  <c r="CR5" i="9" s="1"/>
  <c r="CQ4" i="9"/>
  <c r="CP4" i="9"/>
  <c r="CP8" i="9" s="1"/>
  <c r="CO4" i="9"/>
  <c r="CO8" i="9" s="1"/>
  <c r="CN4" i="9"/>
  <c r="CM4" i="9"/>
  <c r="CL4" i="9"/>
  <c r="CL8" i="9" s="1"/>
  <c r="CK4" i="9"/>
  <c r="CK8" i="9" s="1"/>
  <c r="CJ4" i="9"/>
  <c r="CI4" i="9"/>
  <c r="CH4" i="9"/>
  <c r="CG4" i="9"/>
  <c r="CG8" i="9" s="1"/>
  <c r="CF4" i="9"/>
  <c r="CE4" i="9"/>
  <c r="CD4" i="9"/>
  <c r="CC4" i="9"/>
  <c r="CC8" i="9" s="1"/>
  <c r="CB4" i="9"/>
  <c r="CB5" i="9" s="1"/>
  <c r="CA4" i="9"/>
  <c r="BZ4" i="9"/>
  <c r="BX4" i="9"/>
  <c r="BW4" i="9"/>
  <c r="BV4" i="9"/>
  <c r="BU4" i="9"/>
  <c r="BU8" i="9" s="1"/>
  <c r="BT4" i="9"/>
  <c r="BS4" i="9"/>
  <c r="BR4" i="9"/>
  <c r="BQ4" i="9"/>
  <c r="BQ8" i="9" s="1"/>
  <c r="BN4" i="9"/>
  <c r="BE4" i="9"/>
  <c r="BD4" i="9"/>
  <c r="BB4" i="9"/>
  <c r="BA4" i="9"/>
  <c r="AZ4" i="9"/>
  <c r="AZ6" i="9" s="1"/>
  <c r="AY4" i="9"/>
  <c r="AY6" i="9" s="1"/>
  <c r="AX4" i="9"/>
  <c r="AW4" i="9"/>
  <c r="AV4" i="9"/>
  <c r="AV6" i="9" s="1"/>
  <c r="AU4" i="9"/>
  <c r="AU6" i="9" s="1"/>
  <c r="AR4" i="9"/>
  <c r="AI4" i="9"/>
  <c r="AI7" i="9" s="1"/>
  <c r="AH4" i="9"/>
  <c r="AH8" i="9" s="1"/>
  <c r="AF4" i="9"/>
  <c r="AE4" i="9"/>
  <c r="AE8" i="9" s="1"/>
  <c r="AD4" i="9"/>
  <c r="AD8" i="9" s="1"/>
  <c r="AC4" i="9"/>
  <c r="AC8" i="9" s="1"/>
  <c r="AB4" i="9"/>
  <c r="AA4" i="9"/>
  <c r="Z4" i="9"/>
  <c r="Z8" i="9" s="1"/>
  <c r="Y4" i="9"/>
  <c r="Y8" i="9" s="1"/>
  <c r="X4" i="9"/>
  <c r="W4" i="9"/>
  <c r="W8" i="9" s="1"/>
  <c r="U4" i="9"/>
  <c r="U8" i="9" s="1"/>
  <c r="T4" i="9"/>
  <c r="S4" i="9"/>
  <c r="R4" i="9"/>
  <c r="R8" i="9" s="1"/>
  <c r="Q4" i="9"/>
  <c r="Q8" i="9" s="1"/>
  <c r="P4" i="9"/>
  <c r="P5" i="9" s="1"/>
  <c r="O4" i="9"/>
  <c r="N4" i="9"/>
  <c r="N8" i="9" s="1"/>
  <c r="K4" i="9"/>
  <c r="L3" i="6"/>
  <c r="L6" i="6" s="1"/>
  <c r="L9" i="6" l="1"/>
  <c r="L17" i="6"/>
  <c r="L16" i="6"/>
  <c r="L8" i="6"/>
  <c r="L4" i="6"/>
  <c r="L13" i="6"/>
  <c r="L5" i="6"/>
  <c r="L20" i="6"/>
  <c r="L12" i="6"/>
  <c r="L19" i="6"/>
  <c r="L15" i="6"/>
  <c r="L11" i="6"/>
  <c r="L7" i="6"/>
  <c r="L18" i="6"/>
  <c r="L14" i="6"/>
  <c r="L10" i="6"/>
  <c r="CU29" i="9"/>
  <c r="AG13" i="9"/>
  <c r="T6" i="9"/>
  <c r="V6" i="9" s="1"/>
  <c r="V4" i="9"/>
  <c r="T7" i="9"/>
  <c r="V7" i="9" s="1"/>
  <c r="BE7" i="9"/>
  <c r="BE8" i="9"/>
  <c r="BW5" i="9"/>
  <c r="BY5" i="9" s="1"/>
  <c r="BW6" i="9"/>
  <c r="BY4" i="9"/>
  <c r="CF6" i="9"/>
  <c r="CF7" i="9"/>
  <c r="CN6" i="9"/>
  <c r="CN7" i="9"/>
  <c r="CV6" i="9"/>
  <c r="CV7" i="9"/>
  <c r="DD6" i="9"/>
  <c r="DF4" i="9"/>
  <c r="DD7" i="9"/>
  <c r="DF7" i="9" s="1"/>
  <c r="P8" i="9"/>
  <c r="CN8" i="9"/>
  <c r="DD8" i="9"/>
  <c r="DF8" i="9" s="1"/>
  <c r="S11" i="9"/>
  <c r="S12" i="9"/>
  <c r="AA11" i="9"/>
  <c r="AA12" i="9"/>
  <c r="BZ14" i="9"/>
  <c r="BZ10" i="9"/>
  <c r="BZ11" i="9"/>
  <c r="CH14" i="9"/>
  <c r="CJ14" i="9" s="1"/>
  <c r="CH10" i="9"/>
  <c r="CH11" i="9"/>
  <c r="CJ11" i="9" s="1"/>
  <c r="CJ9" i="9"/>
  <c r="DC11" i="9"/>
  <c r="DC12" i="9"/>
  <c r="DG11" i="9"/>
  <c r="DG12" i="9"/>
  <c r="EI11" i="9"/>
  <c r="EI12" i="9"/>
  <c r="CD13" i="9"/>
  <c r="EM13" i="9"/>
  <c r="W14" i="9"/>
  <c r="CY14" i="9"/>
  <c r="BR18" i="9"/>
  <c r="CE19" i="9"/>
  <c r="T25" i="9"/>
  <c r="V25" i="9" s="1"/>
  <c r="T22" i="9"/>
  <c r="V21" i="9"/>
  <c r="DH25" i="9"/>
  <c r="DH24" i="9"/>
  <c r="DH23" i="9"/>
  <c r="DH22" i="9"/>
  <c r="EJ25" i="9"/>
  <c r="EJ23" i="9"/>
  <c r="EJ22" i="9"/>
  <c r="Y31" i="9"/>
  <c r="Y28" i="9"/>
  <c r="Y27" i="9"/>
  <c r="AY30" i="9"/>
  <c r="AY29" i="9"/>
  <c r="AY31" i="9"/>
  <c r="BU31" i="9"/>
  <c r="BU28" i="9"/>
  <c r="BU27" i="9"/>
  <c r="BU30" i="9"/>
  <c r="BU29" i="9"/>
  <c r="CC31" i="9"/>
  <c r="CC28" i="9"/>
  <c r="CG31" i="9"/>
  <c r="CG28" i="9"/>
  <c r="CG29" i="9"/>
  <c r="CG30" i="9"/>
  <c r="CL29" i="9"/>
  <c r="CL28" i="9"/>
  <c r="CL25" i="9"/>
  <c r="CL24" i="9"/>
  <c r="CL30" i="9"/>
  <c r="CP29" i="9"/>
  <c r="CP30" i="9"/>
  <c r="CP27" i="9"/>
  <c r="CP31" i="9"/>
  <c r="CP28" i="9"/>
  <c r="CT29" i="9"/>
  <c r="CT30" i="9"/>
  <c r="CT27" i="9"/>
  <c r="EN30" i="9"/>
  <c r="EN31" i="9"/>
  <c r="EN27" i="9"/>
  <c r="AY27" i="9"/>
  <c r="CC27" i="9"/>
  <c r="CT28" i="9"/>
  <c r="Y29" i="9"/>
  <c r="BC29" i="9"/>
  <c r="Y30" i="9"/>
  <c r="CC30" i="9"/>
  <c r="Y33" i="9"/>
  <c r="AG16" i="9" s="1"/>
  <c r="Y34" i="9"/>
  <c r="AC33" i="9"/>
  <c r="AC34" i="9"/>
  <c r="AC35" i="9"/>
  <c r="AC36" i="9"/>
  <c r="AU35" i="9"/>
  <c r="AU36" i="9"/>
  <c r="AU33" i="9"/>
  <c r="AU34" i="9"/>
  <c r="AY35" i="9"/>
  <c r="AY36" i="9"/>
  <c r="AY33" i="9"/>
  <c r="BQ33" i="9"/>
  <c r="BY16" i="9" s="1"/>
  <c r="BQ34" i="9"/>
  <c r="BQ35" i="9"/>
  <c r="BU33" i="9"/>
  <c r="BU34" i="9"/>
  <c r="BU36" i="9"/>
  <c r="BU35" i="9"/>
  <c r="CC33" i="9"/>
  <c r="CC34" i="9"/>
  <c r="CC36" i="9"/>
  <c r="CG33" i="9"/>
  <c r="CG34" i="9"/>
  <c r="CG35" i="9"/>
  <c r="CL34" i="9"/>
  <c r="CL35" i="9"/>
  <c r="CL36" i="9"/>
  <c r="CP34" i="9"/>
  <c r="CP35" i="9"/>
  <c r="CP36" i="9"/>
  <c r="CP33" i="9"/>
  <c r="CT34" i="9"/>
  <c r="CT35" i="9"/>
  <c r="CT36" i="9"/>
  <c r="CU35" i="9"/>
  <c r="AW7" i="9"/>
  <c r="AW8" i="9"/>
  <c r="BA7" i="9"/>
  <c r="BA8" i="9"/>
  <c r="BC4" i="9"/>
  <c r="BT6" i="9"/>
  <c r="BT7" i="9"/>
  <c r="CF5" i="9"/>
  <c r="CN5" i="9"/>
  <c r="DD5" i="9"/>
  <c r="DF5" i="9" s="1"/>
  <c r="BA6" i="9"/>
  <c r="BC6" i="9" s="1"/>
  <c r="AA8" i="9"/>
  <c r="CQ8" i="9"/>
  <c r="BD12" i="9"/>
  <c r="BD13" i="9"/>
  <c r="BV14" i="9"/>
  <c r="BV10" i="9"/>
  <c r="BV11" i="9"/>
  <c r="CE11" i="9"/>
  <c r="CE12" i="9"/>
  <c r="BD14" i="9"/>
  <c r="EI14" i="9"/>
  <c r="AH16" i="9"/>
  <c r="AH17" i="9"/>
  <c r="AZ18" i="9"/>
  <c r="AZ19" i="9"/>
  <c r="BS17" i="9"/>
  <c r="BS18" i="9"/>
  <c r="EO19" i="9"/>
  <c r="BS16" i="9"/>
  <c r="BC18" i="9"/>
  <c r="AH19" i="9"/>
  <c r="CH19" i="9"/>
  <c r="U25" i="9"/>
  <c r="U24" i="9"/>
  <c r="U23" i="9"/>
  <c r="CV25" i="9"/>
  <c r="CV22" i="9"/>
  <c r="CV24" i="9"/>
  <c r="CV23" i="9"/>
  <c r="DD25" i="9"/>
  <c r="DF25" i="9" s="1"/>
  <c r="DD22" i="9"/>
  <c r="DF22" i="9" s="1"/>
  <c r="DF21" i="9"/>
  <c r="EK22" i="9"/>
  <c r="EK23" i="9"/>
  <c r="EM21" i="9"/>
  <c r="EK24" i="9"/>
  <c r="CP22" i="9"/>
  <c r="DD23" i="9"/>
  <c r="DF23" i="9" s="1"/>
  <c r="T31" i="9"/>
  <c r="V31" i="9" s="1"/>
  <c r="T27" i="9"/>
  <c r="T28" i="9"/>
  <c r="V26" i="9"/>
  <c r="AD29" i="9"/>
  <c r="AD31" i="9"/>
  <c r="AD27" i="9"/>
  <c r="AV31" i="9"/>
  <c r="AV27" i="9"/>
  <c r="AV22" i="9"/>
  <c r="AV28" i="9"/>
  <c r="BD31" i="9"/>
  <c r="BD27" i="9"/>
  <c r="BD29" i="9"/>
  <c r="BD23" i="9"/>
  <c r="BD22" i="9"/>
  <c r="BD30" i="9"/>
  <c r="BV29" i="9"/>
  <c r="BV30" i="9"/>
  <c r="BV28" i="9"/>
  <c r="BV25" i="9"/>
  <c r="BV24" i="9"/>
  <c r="CD29" i="9"/>
  <c r="CD30" i="9"/>
  <c r="CD27" i="9"/>
  <c r="DF28" i="9"/>
  <c r="AV29" i="9"/>
  <c r="BQ36" i="9"/>
  <c r="BY42" i="9"/>
  <c r="AA5" i="9"/>
  <c r="AA6" i="9"/>
  <c r="BB8" i="9"/>
  <c r="BB5" i="9"/>
  <c r="CD8" i="9"/>
  <c r="EE5" i="9"/>
  <c r="EE6" i="9"/>
  <c r="EM5" i="9"/>
  <c r="EM6" i="9"/>
  <c r="AW5" i="9"/>
  <c r="BD5" i="9"/>
  <c r="BN5" i="9"/>
  <c r="O5" i="9"/>
  <c r="O6" i="9"/>
  <c r="S5" i="9"/>
  <c r="S6" i="9"/>
  <c r="X6" i="9"/>
  <c r="X7" i="9"/>
  <c r="AB6" i="9"/>
  <c r="AB7" i="9"/>
  <c r="AF6" i="9"/>
  <c r="AF7" i="9"/>
  <c r="BD6" i="9"/>
  <c r="BR8" i="9"/>
  <c r="BV8" i="9"/>
  <c r="CA5" i="9"/>
  <c r="CA6" i="9"/>
  <c r="CE5" i="9"/>
  <c r="CE6" i="9"/>
  <c r="CI5" i="9"/>
  <c r="CI6" i="9"/>
  <c r="CM5" i="9"/>
  <c r="CM6" i="9"/>
  <c r="CQ5" i="9"/>
  <c r="CQ6" i="9"/>
  <c r="CY5" i="9"/>
  <c r="CY6" i="9"/>
  <c r="DC5" i="9"/>
  <c r="DC6" i="9"/>
  <c r="DH6" i="9"/>
  <c r="DH7" i="9"/>
  <c r="EF6" i="9"/>
  <c r="EF7" i="9"/>
  <c r="EJ6" i="9"/>
  <c r="EJ7" i="9"/>
  <c r="EN6" i="9"/>
  <c r="EN7" i="9"/>
  <c r="X5" i="9"/>
  <c r="AF5" i="9"/>
  <c r="BE5" i="9"/>
  <c r="BT5" i="9"/>
  <c r="DH5" i="9"/>
  <c r="AR6" i="9"/>
  <c r="AW6" i="9"/>
  <c r="BE6" i="9"/>
  <c r="O7" i="9"/>
  <c r="AE7" i="9"/>
  <c r="AG7" i="9" s="1"/>
  <c r="BB7" i="9"/>
  <c r="CA7" i="9"/>
  <c r="CQ7" i="9"/>
  <c r="O8" i="9"/>
  <c r="BW8" i="9"/>
  <c r="CE8" i="9"/>
  <c r="CM8" i="9"/>
  <c r="DC8" i="9"/>
  <c r="EJ8" i="9"/>
  <c r="N14" i="9"/>
  <c r="N10" i="9"/>
  <c r="N11" i="9"/>
  <c r="R14" i="9"/>
  <c r="R10" i="9"/>
  <c r="R11" i="9"/>
  <c r="Z14" i="9"/>
  <c r="Z10" i="9"/>
  <c r="Z11" i="9"/>
  <c r="AD14" i="9"/>
  <c r="AD10" i="9"/>
  <c r="AD11" i="9"/>
  <c r="AI11" i="9"/>
  <c r="AI12" i="9"/>
  <c r="AW13" i="9"/>
  <c r="AW14" i="9"/>
  <c r="AW10" i="9"/>
  <c r="BA13" i="9"/>
  <c r="BC13" i="9" s="1"/>
  <c r="BC9" i="9"/>
  <c r="BA14" i="9"/>
  <c r="BA10" i="9"/>
  <c r="CL14" i="9"/>
  <c r="CL10" i="9"/>
  <c r="CL11" i="9"/>
  <c r="CP14" i="9"/>
  <c r="CP10" i="9"/>
  <c r="CP11" i="9"/>
  <c r="CT14" i="9"/>
  <c r="CT10" i="9"/>
  <c r="CT11" i="9"/>
  <c r="CX14" i="9"/>
  <c r="CX10" i="9"/>
  <c r="CX11" i="9"/>
  <c r="DB14" i="9"/>
  <c r="DB10" i="9"/>
  <c r="DB11" i="9"/>
  <c r="EB12" i="9"/>
  <c r="EB13" i="9"/>
  <c r="EH14" i="9"/>
  <c r="EH10" i="9"/>
  <c r="EH11" i="9"/>
  <c r="EL14" i="9"/>
  <c r="EL10" i="9"/>
  <c r="EL11" i="9"/>
  <c r="BD10" i="9"/>
  <c r="EI10" i="9"/>
  <c r="V11" i="9"/>
  <c r="AW11" i="9"/>
  <c r="EB11" i="9"/>
  <c r="Z12" i="9"/>
  <c r="BZ12" i="9"/>
  <c r="CL12" i="9"/>
  <c r="DB12" i="9"/>
  <c r="EH12" i="9"/>
  <c r="S13" i="9"/>
  <c r="AA13" i="9"/>
  <c r="AI13" i="9"/>
  <c r="DG13" i="9"/>
  <c r="EL13" i="9"/>
  <c r="O17" i="9"/>
  <c r="O18" i="9"/>
  <c r="S17" i="9"/>
  <c r="S18" i="9"/>
  <c r="W18" i="9"/>
  <c r="AA17" i="9"/>
  <c r="AA18" i="9"/>
  <c r="AE17" i="9"/>
  <c r="AG15" i="9"/>
  <c r="AE18" i="9"/>
  <c r="AG18" i="9" s="1"/>
  <c r="BZ16" i="9"/>
  <c r="BZ17" i="9"/>
  <c r="CD16" i="9"/>
  <c r="CD17" i="9"/>
  <c r="CH16" i="9"/>
  <c r="CH17" i="9"/>
  <c r="CJ15" i="9"/>
  <c r="CM17" i="9"/>
  <c r="CM18" i="9"/>
  <c r="CQ17" i="9"/>
  <c r="CQ18" i="9"/>
  <c r="CY17" i="9"/>
  <c r="CY18" i="9"/>
  <c r="DC17" i="9"/>
  <c r="DC18" i="9"/>
  <c r="DG17" i="9"/>
  <c r="DG18" i="9"/>
  <c r="EE17" i="9"/>
  <c r="EE18" i="9"/>
  <c r="EI17" i="9"/>
  <c r="EI18" i="9"/>
  <c r="EM17" i="9"/>
  <c r="EM18" i="9"/>
  <c r="S16" i="9"/>
  <c r="AA16" i="9"/>
  <c r="AZ16" i="9"/>
  <c r="CM16" i="9"/>
  <c r="DC16" i="9"/>
  <c r="U17" i="9"/>
  <c r="AZ17" i="9"/>
  <c r="CS17" i="9"/>
  <c r="CU17" i="9" s="1"/>
  <c r="Q18" i="9"/>
  <c r="BV18" i="9"/>
  <c r="CS18" i="9"/>
  <c r="CU18" i="9" s="1"/>
  <c r="EO18" i="9"/>
  <c r="CD19" i="9"/>
  <c r="EE19" i="9"/>
  <c r="EM19" i="9"/>
  <c r="AU24" i="9"/>
  <c r="AU22" i="9"/>
  <c r="AY24" i="9"/>
  <c r="AY25" i="9"/>
  <c r="AY23" i="9"/>
  <c r="AY22" i="9"/>
  <c r="BQ25" i="9"/>
  <c r="BQ24" i="9"/>
  <c r="BQ23" i="9"/>
  <c r="BU25" i="9"/>
  <c r="BU24" i="9"/>
  <c r="BU23" i="9"/>
  <c r="CG25" i="9"/>
  <c r="CG24" i="9"/>
  <c r="CG23" i="9"/>
  <c r="CK25" i="9"/>
  <c r="CK24" i="9"/>
  <c r="CK23" i="9"/>
  <c r="EN25" i="9"/>
  <c r="AD22" i="9"/>
  <c r="BB22" i="9"/>
  <c r="BV22" i="9"/>
  <c r="CD22" i="9"/>
  <c r="CL22" i="9"/>
  <c r="CT22" i="9"/>
  <c r="T23" i="9"/>
  <c r="V23" i="9" s="1"/>
  <c r="EN23" i="9"/>
  <c r="CT24" i="9"/>
  <c r="DE24" i="9"/>
  <c r="EN24" i="9"/>
  <c r="Y25" i="9"/>
  <c r="AG8" i="9" s="1"/>
  <c r="CH25" i="9"/>
  <c r="CJ25" i="9" s="1"/>
  <c r="CS25" i="9"/>
  <c r="CK31" i="9"/>
  <c r="CK28" i="9"/>
  <c r="CK27" i="9"/>
  <c r="CK29" i="9"/>
  <c r="CO31" i="9"/>
  <c r="CO28" i="9"/>
  <c r="CO30" i="9"/>
  <c r="CO27" i="9"/>
  <c r="CS31" i="9"/>
  <c r="CS28" i="9"/>
  <c r="CU26" i="9"/>
  <c r="CX29" i="9"/>
  <c r="DF12" i="9" s="1"/>
  <c r="CX30" i="9"/>
  <c r="DF13" i="9" s="1"/>
  <c r="CX31" i="9"/>
  <c r="DF14" i="9" s="1"/>
  <c r="DB29" i="9"/>
  <c r="DB28" i="9"/>
  <c r="DB25" i="9"/>
  <c r="DB24" i="9"/>
  <c r="DB30" i="9"/>
  <c r="EB30" i="9"/>
  <c r="EB31" i="9"/>
  <c r="EB27" i="9"/>
  <c r="EB29" i="9"/>
  <c r="EB28" i="9"/>
  <c r="EB24" i="9"/>
  <c r="EB23" i="9"/>
  <c r="EB22" i="9"/>
  <c r="EH29" i="9"/>
  <c r="EH25" i="9"/>
  <c r="EH31" i="9"/>
  <c r="EH30" i="9"/>
  <c r="EL29" i="9"/>
  <c r="EL31" i="9"/>
  <c r="EL28" i="9"/>
  <c r="EL27" i="9"/>
  <c r="EL24" i="9"/>
  <c r="EL22" i="9"/>
  <c r="AY28" i="9"/>
  <c r="CD31" i="9"/>
  <c r="DB31" i="9"/>
  <c r="CG36" i="9"/>
  <c r="AG42" i="9"/>
  <c r="CA42" i="9"/>
  <c r="Y65" i="9"/>
  <c r="Y61" i="9"/>
  <c r="AG44" i="9" s="1"/>
  <c r="Y64" i="9"/>
  <c r="Y63" i="9"/>
  <c r="Y62" i="9"/>
  <c r="AC65" i="9"/>
  <c r="AC61" i="9"/>
  <c r="AC64" i="9"/>
  <c r="AC63" i="9"/>
  <c r="AC62" i="9"/>
  <c r="AU63" i="9"/>
  <c r="AU61" i="9"/>
  <c r="AU65" i="9"/>
  <c r="AU64" i="9"/>
  <c r="AU62" i="9"/>
  <c r="AY63" i="9"/>
  <c r="AY61" i="9"/>
  <c r="AY65" i="9"/>
  <c r="AY64" i="9"/>
  <c r="AY62" i="9"/>
  <c r="BQ65" i="9"/>
  <c r="BQ61" i="9"/>
  <c r="BY44" i="9" s="1"/>
  <c r="BQ63" i="9"/>
  <c r="BQ64" i="9"/>
  <c r="BQ62" i="9"/>
  <c r="BU65" i="9"/>
  <c r="BU61" i="9"/>
  <c r="BU64" i="9"/>
  <c r="BU62" i="9"/>
  <c r="BU63" i="9"/>
  <c r="CC65" i="9"/>
  <c r="CC61" i="9"/>
  <c r="CC64" i="9"/>
  <c r="CC63" i="9"/>
  <c r="CC62" i="9"/>
  <c r="CC58" i="9"/>
  <c r="CG65" i="9"/>
  <c r="CG61" i="9"/>
  <c r="CG63" i="9"/>
  <c r="CG64" i="9"/>
  <c r="CG62" i="9"/>
  <c r="CG59" i="9"/>
  <c r="CL62" i="9"/>
  <c r="CL65" i="9"/>
  <c r="CL64" i="9"/>
  <c r="CL63" i="9"/>
  <c r="CL61" i="9"/>
  <c r="CP62" i="9"/>
  <c r="CP65" i="9"/>
  <c r="CP64" i="9"/>
  <c r="CP63" i="9"/>
  <c r="CP61" i="9"/>
  <c r="CT62" i="9"/>
  <c r="CT64" i="9"/>
  <c r="CT63" i="9"/>
  <c r="CT61" i="9"/>
  <c r="CT65" i="9"/>
  <c r="CT56" i="9"/>
  <c r="CX62" i="9"/>
  <c r="DF45" i="9" s="1"/>
  <c r="CX64" i="9"/>
  <c r="DF47" i="9" s="1"/>
  <c r="CX63" i="9"/>
  <c r="DF46" i="9" s="1"/>
  <c r="CX61" i="9"/>
  <c r="CX59" i="9"/>
  <c r="CX65" i="9"/>
  <c r="DF43" i="9"/>
  <c r="DB62" i="9"/>
  <c r="DB65" i="9"/>
  <c r="DB63" i="9"/>
  <c r="DB64" i="9"/>
  <c r="DB61" i="9"/>
  <c r="EB64" i="9"/>
  <c r="EB61" i="9"/>
  <c r="EB65" i="9"/>
  <c r="EB62" i="9"/>
  <c r="EB63" i="9"/>
  <c r="EH62" i="9"/>
  <c r="EH63" i="9"/>
  <c r="EH61" i="9"/>
  <c r="EH65" i="9"/>
  <c r="EH64" i="9"/>
  <c r="EL62" i="9"/>
  <c r="EL65" i="9"/>
  <c r="EL63" i="9"/>
  <c r="EL61" i="9"/>
  <c r="EL64" i="9"/>
  <c r="P6" i="9"/>
  <c r="P7" i="9"/>
  <c r="BS5" i="9"/>
  <c r="BS6" i="9"/>
  <c r="CB6" i="9"/>
  <c r="CB7" i="9"/>
  <c r="CR6" i="9"/>
  <c r="CR7" i="9"/>
  <c r="CZ6" i="9"/>
  <c r="CZ7" i="9"/>
  <c r="CJ7" i="9"/>
  <c r="CF8" i="9"/>
  <c r="CV8" i="9"/>
  <c r="O11" i="9"/>
  <c r="O12" i="9"/>
  <c r="W11" i="9"/>
  <c r="W12" i="9"/>
  <c r="AE11" i="9"/>
  <c r="AG9" i="9"/>
  <c r="AE12" i="9"/>
  <c r="AG12" i="9" s="1"/>
  <c r="CD14" i="9"/>
  <c r="CD10" i="9"/>
  <c r="CD11" i="9"/>
  <c r="CM11" i="9"/>
  <c r="CM12" i="9"/>
  <c r="CQ11" i="9"/>
  <c r="CQ12" i="9"/>
  <c r="CY11" i="9"/>
  <c r="CY12" i="9"/>
  <c r="EE11" i="9"/>
  <c r="EE12" i="9"/>
  <c r="EM11" i="9"/>
  <c r="EM12" i="9"/>
  <c r="S10" i="9"/>
  <c r="AA10" i="9"/>
  <c r="BY10" i="9"/>
  <c r="CM10" i="9"/>
  <c r="DC10" i="9"/>
  <c r="EE13" i="9"/>
  <c r="O14" i="9"/>
  <c r="AE14" i="9"/>
  <c r="AG14" i="9" s="1"/>
  <c r="CQ14" i="9"/>
  <c r="DG14" i="9"/>
  <c r="BD18" i="9"/>
  <c r="BD19" i="9"/>
  <c r="BR16" i="9"/>
  <c r="BR17" i="9"/>
  <c r="BV16" i="9"/>
  <c r="BV17" i="9"/>
  <c r="CA17" i="9"/>
  <c r="CA18" i="9"/>
  <c r="CE17" i="9"/>
  <c r="CE18" i="9"/>
  <c r="CI17" i="9"/>
  <c r="CI18" i="9"/>
  <c r="BC17" i="9"/>
  <c r="BY19" i="9"/>
  <c r="P25" i="9"/>
  <c r="P22" i="9"/>
  <c r="P24" i="9"/>
  <c r="P23" i="9"/>
  <c r="EF25" i="9"/>
  <c r="EF23" i="9"/>
  <c r="EF22" i="9"/>
  <c r="EF24" i="9"/>
  <c r="EO22" i="9"/>
  <c r="EO23" i="9"/>
  <c r="T24" i="9"/>
  <c r="V24" i="9" s="1"/>
  <c r="EO24" i="9"/>
  <c r="AC31" i="9"/>
  <c r="AC28" i="9"/>
  <c r="AU30" i="9"/>
  <c r="AU31" i="9"/>
  <c r="BQ31" i="9"/>
  <c r="BQ28" i="9"/>
  <c r="BQ30" i="9"/>
  <c r="BQ29" i="9"/>
  <c r="AU29" i="9"/>
  <c r="AI5" i="9"/>
  <c r="AI6" i="9"/>
  <c r="BX6" i="9"/>
  <c r="BX7" i="9"/>
  <c r="T5" i="9"/>
  <c r="V5" i="9" s="1"/>
  <c r="BA5" i="9"/>
  <c r="BC5" i="9" s="1"/>
  <c r="BX5" i="9"/>
  <c r="CV5" i="9"/>
  <c r="W7" i="9"/>
  <c r="BW7" i="9"/>
  <c r="BY7" i="9" s="1"/>
  <c r="CY7" i="9"/>
  <c r="S8" i="9"/>
  <c r="AI8" i="9"/>
  <c r="BS8" i="9"/>
  <c r="CY8" i="9"/>
  <c r="DG8" i="9"/>
  <c r="BR14" i="9"/>
  <c r="BR10" i="9"/>
  <c r="BR11" i="9"/>
  <c r="CA11" i="9"/>
  <c r="CA12" i="9"/>
  <c r="CI11" i="9"/>
  <c r="CI12" i="9"/>
  <c r="EE10" i="9"/>
  <c r="EM10" i="9"/>
  <c r="CH12" i="9"/>
  <c r="CJ12" i="9" s="1"/>
  <c r="O13" i="9"/>
  <c r="BY13" i="9"/>
  <c r="CE13" i="9"/>
  <c r="CM13" i="9"/>
  <c r="DC13" i="9"/>
  <c r="Q19" i="9"/>
  <c r="U19" i="9"/>
  <c r="AV18" i="9"/>
  <c r="AV19" i="9"/>
  <c r="BE19" i="9"/>
  <c r="BE16" i="9"/>
  <c r="BW17" i="9"/>
  <c r="BY17" i="9" s="1"/>
  <c r="BY15" i="9"/>
  <c r="BW18" i="9"/>
  <c r="BY18" i="9" s="1"/>
  <c r="CI16" i="9"/>
  <c r="Q25" i="9"/>
  <c r="Q24" i="9"/>
  <c r="Q23" i="9"/>
  <c r="CZ25" i="9"/>
  <c r="CZ22" i="9"/>
  <c r="EG22" i="9"/>
  <c r="EG24" i="9"/>
  <c r="EG25" i="9"/>
  <c r="Y23" i="9"/>
  <c r="CZ24" i="9"/>
  <c r="CC25" i="9"/>
  <c r="P31" i="9"/>
  <c r="P27" i="9"/>
  <c r="P28" i="9"/>
  <c r="P30" i="9"/>
  <c r="P29" i="9"/>
  <c r="Z29" i="9"/>
  <c r="Z31" i="9"/>
  <c r="Z27" i="9"/>
  <c r="Z30" i="9"/>
  <c r="Z28" i="9"/>
  <c r="AH29" i="9"/>
  <c r="AH31" i="9"/>
  <c r="AZ31" i="9"/>
  <c r="AZ27" i="9"/>
  <c r="AZ30" i="9"/>
  <c r="AZ24" i="9"/>
  <c r="AZ22" i="9"/>
  <c r="BR29" i="9"/>
  <c r="BR31" i="9"/>
  <c r="BZ29" i="9"/>
  <c r="BZ27" i="9"/>
  <c r="BZ31" i="9"/>
  <c r="BZ30" i="9"/>
  <c r="BZ28" i="9"/>
  <c r="CH29" i="9"/>
  <c r="CJ29" i="9" s="1"/>
  <c r="CH30" i="9"/>
  <c r="CJ30" i="9" s="1"/>
  <c r="CJ26" i="9"/>
  <c r="CH31" i="9"/>
  <c r="BV27" i="9"/>
  <c r="CL27" i="9"/>
  <c r="EN28" i="9"/>
  <c r="EN29" i="9"/>
  <c r="AC30" i="9"/>
  <c r="CT31" i="9"/>
  <c r="CT33" i="9"/>
  <c r="Y35" i="9"/>
  <c r="CC35" i="9"/>
  <c r="V45" i="9"/>
  <c r="CJ53" i="9"/>
  <c r="W5" i="9"/>
  <c r="W6" i="9"/>
  <c r="AE5" i="9"/>
  <c r="AG5" i="9" s="1"/>
  <c r="AE6" i="9"/>
  <c r="AG6" i="9" s="1"/>
  <c r="AG4" i="9"/>
  <c r="AX8" i="9"/>
  <c r="AX5" i="9"/>
  <c r="BZ8" i="9"/>
  <c r="CH8" i="9"/>
  <c r="DG5" i="9"/>
  <c r="DG6" i="9"/>
  <c r="EI5" i="9"/>
  <c r="EI6" i="9"/>
  <c r="BB6" i="9"/>
  <c r="BV6" i="9"/>
  <c r="CD6" i="9"/>
  <c r="S7" i="9"/>
  <c r="BS7" i="9"/>
  <c r="BZ7" i="9"/>
  <c r="CE7" i="9"/>
  <c r="DQ7" i="9"/>
  <c r="EM7" i="9"/>
  <c r="T8" i="9"/>
  <c r="V8" i="9" s="1"/>
  <c r="AB8" i="9"/>
  <c r="BD8" i="9"/>
  <c r="BT8" i="9"/>
  <c r="CB8" i="9"/>
  <c r="CR8" i="9"/>
  <c r="CZ8" i="9"/>
  <c r="DH8" i="9"/>
  <c r="EI8" i="9"/>
  <c r="AH14" i="9"/>
  <c r="AH10" i="9"/>
  <c r="AH11" i="9"/>
  <c r="AV12" i="9"/>
  <c r="AV13" i="9"/>
  <c r="AZ12" i="9"/>
  <c r="AZ13" i="9"/>
  <c r="BE13" i="9"/>
  <c r="BE14" i="9"/>
  <c r="BE10" i="9"/>
  <c r="BS11" i="9"/>
  <c r="BS12" i="9"/>
  <c r="BW11" i="9"/>
  <c r="BY11" i="9" s="1"/>
  <c r="BY9" i="9"/>
  <c r="BW12" i="9"/>
  <c r="O10" i="9"/>
  <c r="W10" i="9"/>
  <c r="AE10" i="9"/>
  <c r="BS10" i="9"/>
  <c r="CA10" i="9"/>
  <c r="CI10" i="9"/>
  <c r="CQ10" i="9"/>
  <c r="CY10" i="9"/>
  <c r="DG10" i="9"/>
  <c r="AV11" i="9"/>
  <c r="BD11" i="9"/>
  <c r="N12" i="9"/>
  <c r="AD12" i="9"/>
  <c r="BA12" i="9"/>
  <c r="BC12" i="9" s="1"/>
  <c r="CD12" i="9"/>
  <c r="CP12" i="9"/>
  <c r="EL12" i="9"/>
  <c r="R13" i="9"/>
  <c r="Z13" i="9"/>
  <c r="AH13" i="9"/>
  <c r="AR13" i="9"/>
  <c r="BR13" i="9"/>
  <c r="BZ13" i="9"/>
  <c r="CH13" i="9"/>
  <c r="CP13" i="9"/>
  <c r="CX13" i="9"/>
  <c r="DQ13" i="9"/>
  <c r="EI13" i="9"/>
  <c r="S14" i="9"/>
  <c r="AA14" i="9"/>
  <c r="AI14" i="9"/>
  <c r="AZ14" i="9"/>
  <c r="BW14" i="9"/>
  <c r="CE14" i="9"/>
  <c r="CM14" i="9"/>
  <c r="DC14" i="9"/>
  <c r="N16" i="9"/>
  <c r="N17" i="9"/>
  <c r="R16" i="9"/>
  <c r="R17" i="9"/>
  <c r="Z16" i="9"/>
  <c r="Z17" i="9"/>
  <c r="AD16" i="9"/>
  <c r="AD17" i="9"/>
  <c r="AI17" i="9"/>
  <c r="AI18" i="9"/>
  <c r="AW19" i="9"/>
  <c r="AW16" i="9"/>
  <c r="BA19" i="9"/>
  <c r="BC19" i="9" s="1"/>
  <c r="BC15" i="9"/>
  <c r="BA16" i="9"/>
  <c r="CL16" i="9"/>
  <c r="CL17" i="9"/>
  <c r="CP16" i="9"/>
  <c r="CP17" i="9"/>
  <c r="CT16" i="9"/>
  <c r="CT17" i="9"/>
  <c r="CX16" i="9"/>
  <c r="CX17" i="9"/>
  <c r="DB16" i="9"/>
  <c r="DB17" i="9"/>
  <c r="EB18" i="9"/>
  <c r="EB19" i="9"/>
  <c r="EH16" i="9"/>
  <c r="EH17" i="9"/>
  <c r="EL16" i="9"/>
  <c r="EL17" i="9"/>
  <c r="BD16" i="9"/>
  <c r="AW17" i="9"/>
  <c r="BE17" i="9"/>
  <c r="EB17" i="9"/>
  <c r="Z18" i="9"/>
  <c r="BZ18" i="9"/>
  <c r="CL18" i="9"/>
  <c r="DB18" i="9"/>
  <c r="EH18" i="9"/>
  <c r="S19" i="9"/>
  <c r="AA19" i="9"/>
  <c r="AI19" i="9"/>
  <c r="BS19" i="9"/>
  <c r="CA19" i="9"/>
  <c r="CI19" i="9"/>
  <c r="CQ19" i="9"/>
  <c r="CY19" i="9"/>
  <c r="DG19" i="9"/>
  <c r="EL19" i="9"/>
  <c r="W20" i="9"/>
  <c r="X25" i="9"/>
  <c r="X22" i="9"/>
  <c r="AB25" i="9"/>
  <c r="AB24" i="9"/>
  <c r="AB23" i="9"/>
  <c r="AB22" i="9"/>
  <c r="AF25" i="9"/>
  <c r="AF22" i="9"/>
  <c r="AF24" i="9"/>
  <c r="AF23" i="9"/>
  <c r="W21" i="9"/>
  <c r="AX23" i="9"/>
  <c r="AX25" i="9"/>
  <c r="AX24" i="9"/>
  <c r="BT25" i="9"/>
  <c r="BT22" i="9"/>
  <c r="BX25" i="9"/>
  <c r="BX22" i="9"/>
  <c r="CB25" i="9"/>
  <c r="CB24" i="9"/>
  <c r="CB23" i="9"/>
  <c r="CJ6" i="9" s="1"/>
  <c r="CB22" i="9"/>
  <c r="CF25" i="9"/>
  <c r="CF22" i="9"/>
  <c r="CF24" i="9"/>
  <c r="CF23" i="9"/>
  <c r="CN25" i="9"/>
  <c r="CN22" i="9"/>
  <c r="CR25" i="9"/>
  <c r="CR24" i="9"/>
  <c r="CR23" i="9"/>
  <c r="CR22" i="9"/>
  <c r="CW25" i="9"/>
  <c r="CW24" i="9"/>
  <c r="CW23" i="9"/>
  <c r="DA25" i="9"/>
  <c r="DA24" i="9"/>
  <c r="DA23" i="9"/>
  <c r="U22" i="9"/>
  <c r="AC22" i="9"/>
  <c r="BU22" i="9"/>
  <c r="CC22" i="9"/>
  <c r="DA22" i="9"/>
  <c r="EN22" i="9"/>
  <c r="AC23" i="9"/>
  <c r="AZ23" i="9"/>
  <c r="BX24" i="9"/>
  <c r="CH24" i="9"/>
  <c r="CS24" i="9"/>
  <c r="CU24" i="9" s="1"/>
  <c r="DD24" i="9"/>
  <c r="DF24" i="9" s="1"/>
  <c r="EJ24" i="9"/>
  <c r="AH25" i="9"/>
  <c r="AU25" i="9"/>
  <c r="CD25" i="9"/>
  <c r="Q31" i="9"/>
  <c r="Q28" i="9"/>
  <c r="Q30" i="9"/>
  <c r="Q29" i="9"/>
  <c r="U31" i="9"/>
  <c r="U28" i="9"/>
  <c r="U27" i="9"/>
  <c r="U30" i="9"/>
  <c r="U29" i="9"/>
  <c r="AH27" i="9"/>
  <c r="AU27" i="9"/>
  <c r="BQ27" i="9"/>
  <c r="CG27" i="9"/>
  <c r="AH28" i="9"/>
  <c r="AU28" i="9"/>
  <c r="BC11" i="9" s="1"/>
  <c r="BD28" i="9"/>
  <c r="BR28" i="9"/>
  <c r="CH28" i="9"/>
  <c r="CJ28" i="9" s="1"/>
  <c r="T29" i="9"/>
  <c r="AC29" i="9"/>
  <c r="CC29" i="9"/>
  <c r="T30" i="9"/>
  <c r="V30" i="9" s="1"/>
  <c r="AD30" i="9"/>
  <c r="CL31" i="9"/>
  <c r="CL33" i="9"/>
  <c r="AY34" i="9"/>
  <c r="Y36" i="9"/>
  <c r="AG19" i="9" s="1"/>
  <c r="CV35" i="9"/>
  <c r="CV34" i="9"/>
  <c r="DF37" i="9"/>
  <c r="DD35" i="9"/>
  <c r="DD34" i="9"/>
  <c r="EG36" i="9"/>
  <c r="EG35" i="9"/>
  <c r="EM37" i="9"/>
  <c r="EK36" i="9"/>
  <c r="AI39" i="9"/>
  <c r="AI40" i="9"/>
  <c r="AW41" i="9"/>
  <c r="AW42" i="9"/>
  <c r="AW40" i="9"/>
  <c r="AW39" i="9"/>
  <c r="BA41" i="9"/>
  <c r="BC41" i="9" s="1"/>
  <c r="BA42" i="9"/>
  <c r="BC42" i="9" s="1"/>
  <c r="BC38" i="9"/>
  <c r="BT40" i="9"/>
  <c r="BT41" i="9"/>
  <c r="BT42" i="9"/>
  <c r="BT39" i="9"/>
  <c r="BX40" i="9"/>
  <c r="BX41" i="9"/>
  <c r="BX42" i="9"/>
  <c r="BA40" i="9"/>
  <c r="BD46" i="9"/>
  <c r="BD47" i="9"/>
  <c r="BD42" i="9"/>
  <c r="BD39" i="9"/>
  <c r="BD48" i="9"/>
  <c r="BR48" i="9"/>
  <c r="BR46" i="9"/>
  <c r="BR45" i="9"/>
  <c r="BR44" i="9"/>
  <c r="BR47" i="9"/>
  <c r="BR40" i="9"/>
  <c r="BV48" i="9"/>
  <c r="BV44" i="9"/>
  <c r="BV46" i="9"/>
  <c r="BV45" i="9"/>
  <c r="BV41" i="9"/>
  <c r="BV47" i="9"/>
  <c r="BV40" i="9"/>
  <c r="CA48" i="9"/>
  <c r="CA45" i="9"/>
  <c r="CA46" i="9"/>
  <c r="CA44" i="9"/>
  <c r="CE48" i="9"/>
  <c r="CE45" i="9"/>
  <c r="CE46" i="9"/>
  <c r="CE44" i="9"/>
  <c r="CE41" i="9"/>
  <c r="CE47" i="9"/>
  <c r="CI48" i="9"/>
  <c r="CI45" i="9"/>
  <c r="CI47" i="9"/>
  <c r="CI44" i="9"/>
  <c r="CI46" i="9"/>
  <c r="V47" i="9"/>
  <c r="O70" i="9"/>
  <c r="O69" i="9"/>
  <c r="O67" i="9"/>
  <c r="O61" i="9"/>
  <c r="O68" i="9"/>
  <c r="O64" i="9"/>
  <c r="S70" i="9"/>
  <c r="S69" i="9"/>
  <c r="S68" i="9"/>
  <c r="S67" i="9"/>
  <c r="W70" i="9"/>
  <c r="W69" i="9"/>
  <c r="W68" i="9"/>
  <c r="W67" i="9"/>
  <c r="AA70" i="9"/>
  <c r="AA69" i="9"/>
  <c r="AA67" i="9"/>
  <c r="AA68" i="9"/>
  <c r="AA61" i="9"/>
  <c r="AA64" i="9"/>
  <c r="AA65" i="9"/>
  <c r="AA62" i="9"/>
  <c r="AE70" i="9"/>
  <c r="AG70" i="9" s="1"/>
  <c r="AE69" i="9"/>
  <c r="AG66" i="9"/>
  <c r="AE64" i="9"/>
  <c r="AE68" i="9"/>
  <c r="AE67" i="9"/>
  <c r="BZ69" i="9"/>
  <c r="BZ68" i="9"/>
  <c r="BZ67" i="9"/>
  <c r="BZ63" i="9"/>
  <c r="BZ64" i="9"/>
  <c r="BZ70" i="9"/>
  <c r="CD69" i="9"/>
  <c r="CD68" i="9"/>
  <c r="CD70" i="9"/>
  <c r="CD67" i="9"/>
  <c r="CH69" i="9"/>
  <c r="CH68" i="9"/>
  <c r="CJ66" i="9"/>
  <c r="CH67" i="9"/>
  <c r="CH70" i="9"/>
  <c r="CJ70" i="9" s="1"/>
  <c r="CH65" i="9"/>
  <c r="CJ65" i="9" s="1"/>
  <c r="CM70" i="9"/>
  <c r="CU53" i="9" s="1"/>
  <c r="CM69" i="9"/>
  <c r="CU52" i="9" s="1"/>
  <c r="CM65" i="9"/>
  <c r="CM62" i="9"/>
  <c r="CM68" i="9"/>
  <c r="CM67" i="9"/>
  <c r="CU50" i="9" s="1"/>
  <c r="CU49" i="9"/>
  <c r="CQ70" i="9"/>
  <c r="CQ69" i="9"/>
  <c r="CQ67" i="9"/>
  <c r="CQ68" i="9"/>
  <c r="CQ61" i="9"/>
  <c r="CQ62" i="9"/>
  <c r="CQ65" i="9"/>
  <c r="CQ64" i="9"/>
  <c r="CY70" i="9"/>
  <c r="CY69" i="9"/>
  <c r="CY67" i="9"/>
  <c r="CY68" i="9"/>
  <c r="DC70" i="9"/>
  <c r="DC69" i="9"/>
  <c r="DC68" i="9"/>
  <c r="DC65" i="9"/>
  <c r="DC62" i="9"/>
  <c r="DC67" i="9"/>
  <c r="DG70" i="9"/>
  <c r="DG69" i="9"/>
  <c r="DG67" i="9"/>
  <c r="DG68" i="9"/>
  <c r="DG61" i="9"/>
  <c r="DG65" i="9"/>
  <c r="DG62" i="9"/>
  <c r="EE70" i="9"/>
  <c r="EE69" i="9"/>
  <c r="EE68" i="9"/>
  <c r="EE67" i="9"/>
  <c r="EE62" i="9"/>
  <c r="EM49" i="9"/>
  <c r="EM47" i="9" s="1"/>
  <c r="EI70" i="9"/>
  <c r="EI69" i="9"/>
  <c r="EI68" i="9"/>
  <c r="EI67" i="9"/>
  <c r="EM70" i="9"/>
  <c r="EM69" i="9"/>
  <c r="EM67" i="9"/>
  <c r="EM68" i="9"/>
  <c r="U33" i="9"/>
  <c r="U34" i="9"/>
  <c r="Z34" i="9"/>
  <c r="Z35" i="9"/>
  <c r="AH34" i="9"/>
  <c r="AH35" i="9"/>
  <c r="AZ36" i="9"/>
  <c r="AZ33" i="9"/>
  <c r="BR34" i="9"/>
  <c r="BR35" i="9"/>
  <c r="BZ34" i="9"/>
  <c r="BZ35" i="9"/>
  <c r="CH34" i="9"/>
  <c r="CJ34" i="9" s="1"/>
  <c r="CJ32" i="9"/>
  <c r="CH35" i="9"/>
  <c r="CZ36" i="9"/>
  <c r="DD36" i="9"/>
  <c r="DF36" i="9" s="1"/>
  <c r="EO33" i="9"/>
  <c r="EO34" i="9"/>
  <c r="BY33" i="9"/>
  <c r="AZ34" i="9"/>
  <c r="V35" i="9"/>
  <c r="AZ35" i="9"/>
  <c r="AH36" i="9"/>
  <c r="BR36" i="9"/>
  <c r="CH36" i="9"/>
  <c r="CJ36" i="9" s="1"/>
  <c r="AA39" i="9"/>
  <c r="AA40" i="9"/>
  <c r="BB42" i="9"/>
  <c r="BB39" i="9"/>
  <c r="DG39" i="9"/>
  <c r="DG40" i="9"/>
  <c r="EM39" i="9"/>
  <c r="EM40" i="9"/>
  <c r="BB40" i="9"/>
  <c r="EM41" i="9"/>
  <c r="AH48" i="9"/>
  <c r="AH46" i="9"/>
  <c r="AH45" i="9"/>
  <c r="AH44" i="9"/>
  <c r="AH47" i="9"/>
  <c r="AZ46" i="9"/>
  <c r="AZ47" i="9"/>
  <c r="AZ48" i="9"/>
  <c r="AZ45" i="9"/>
  <c r="BS48" i="9"/>
  <c r="BS45" i="9"/>
  <c r="BS47" i="9"/>
  <c r="W50" i="9"/>
  <c r="W51" i="9"/>
  <c r="W52" i="9"/>
  <c r="AA50" i="9"/>
  <c r="AA51" i="9"/>
  <c r="AA53" i="9"/>
  <c r="AA52" i="9"/>
  <c r="AE50" i="9"/>
  <c r="AG50" i="9" s="1"/>
  <c r="AE51" i="9"/>
  <c r="AG51" i="9" s="1"/>
  <c r="AG49" i="9"/>
  <c r="AX53" i="9"/>
  <c r="AX50" i="9"/>
  <c r="AX52" i="9"/>
  <c r="AX44" i="9"/>
  <c r="AX51" i="9"/>
  <c r="BB53" i="9"/>
  <c r="BB50" i="9"/>
  <c r="BB44" i="9"/>
  <c r="DG50" i="9"/>
  <c r="DG51" i="9"/>
  <c r="DG53" i="9"/>
  <c r="EE50" i="9"/>
  <c r="EE51" i="9"/>
  <c r="EE53" i="9"/>
  <c r="EE52" i="9"/>
  <c r="EI50" i="9"/>
  <c r="EI51" i="9"/>
  <c r="BB51" i="9"/>
  <c r="AE52" i="9"/>
  <c r="DG52" i="9"/>
  <c r="W53" i="9"/>
  <c r="CU59" i="9"/>
  <c r="CX56" i="9"/>
  <c r="DF39" i="9" s="1"/>
  <c r="EB57" i="9"/>
  <c r="W63" i="9"/>
  <c r="W64" i="9"/>
  <c r="W61" i="9"/>
  <c r="W65" i="9"/>
  <c r="W62" i="9"/>
  <c r="Q65" i="9"/>
  <c r="Q61" i="9"/>
  <c r="Q62" i="9"/>
  <c r="U65" i="9"/>
  <c r="U61" i="9"/>
  <c r="U63" i="9"/>
  <c r="U64" i="9"/>
  <c r="X86" i="9"/>
  <c r="X85" i="9"/>
  <c r="AF86" i="9"/>
  <c r="AF85" i="9"/>
  <c r="AX84" i="9"/>
  <c r="AX87" i="9"/>
  <c r="CF85" i="9"/>
  <c r="CF86" i="9"/>
  <c r="CN86" i="9"/>
  <c r="CN85" i="9"/>
  <c r="N5" i="9"/>
  <c r="R5" i="9"/>
  <c r="Z5" i="9"/>
  <c r="AD5" i="9"/>
  <c r="AH5" i="9"/>
  <c r="BR5" i="9"/>
  <c r="BV5" i="9"/>
  <c r="BZ5" i="9"/>
  <c r="CD5" i="9"/>
  <c r="CH5" i="9"/>
  <c r="CL5" i="9"/>
  <c r="CP5" i="9"/>
  <c r="CT5" i="9"/>
  <c r="CX5" i="9"/>
  <c r="DB5" i="9"/>
  <c r="EH5" i="9"/>
  <c r="EL5" i="9"/>
  <c r="AV7" i="9"/>
  <c r="AZ7" i="9"/>
  <c r="BD7" i="9"/>
  <c r="EB7" i="9"/>
  <c r="Q10" i="9"/>
  <c r="U10" i="9"/>
  <c r="Y10" i="9"/>
  <c r="AC10" i="9"/>
  <c r="BQ10" i="9"/>
  <c r="BU10" i="9"/>
  <c r="CC10" i="9"/>
  <c r="CG10" i="9"/>
  <c r="CK10" i="9"/>
  <c r="CO10" i="9"/>
  <c r="CS10" i="9"/>
  <c r="CU10" i="9" s="1"/>
  <c r="CW10" i="9"/>
  <c r="DA10" i="9"/>
  <c r="DE10" i="9"/>
  <c r="EG10" i="9"/>
  <c r="EK10" i="9"/>
  <c r="EO10" i="9"/>
  <c r="AU12" i="9"/>
  <c r="AY12" i="9"/>
  <c r="Q14" i="9"/>
  <c r="U14" i="9"/>
  <c r="Y14" i="9"/>
  <c r="AC14" i="9"/>
  <c r="BQ14" i="9"/>
  <c r="BU14" i="9"/>
  <c r="CC14" i="9"/>
  <c r="CG14" i="9"/>
  <c r="CK14" i="9"/>
  <c r="CO14" i="9"/>
  <c r="CS14" i="9"/>
  <c r="CU14" i="9" s="1"/>
  <c r="CW14" i="9"/>
  <c r="DA14" i="9"/>
  <c r="DE14" i="9"/>
  <c r="EG14" i="9"/>
  <c r="EK14" i="9"/>
  <c r="EO14" i="9"/>
  <c r="Q16" i="9"/>
  <c r="U16" i="9"/>
  <c r="Y16" i="9"/>
  <c r="AC16" i="9"/>
  <c r="BQ16" i="9"/>
  <c r="BU16" i="9"/>
  <c r="CC16" i="9"/>
  <c r="CG16" i="9"/>
  <c r="CK16" i="9"/>
  <c r="CO16" i="9"/>
  <c r="CS16" i="9"/>
  <c r="CU16" i="9" s="1"/>
  <c r="CW16" i="9"/>
  <c r="DA16" i="9"/>
  <c r="DE16" i="9"/>
  <c r="EG16" i="9"/>
  <c r="EK16" i="9"/>
  <c r="EO16" i="9"/>
  <c r="AU18" i="9"/>
  <c r="AY18" i="9"/>
  <c r="Z23" i="9"/>
  <c r="AD23" i="9"/>
  <c r="AH23" i="9"/>
  <c r="AV25" i="9"/>
  <c r="AZ25" i="9"/>
  <c r="BD25" i="9"/>
  <c r="BR23" i="9"/>
  <c r="BV23" i="9"/>
  <c r="BZ23" i="9"/>
  <c r="CD23" i="9"/>
  <c r="CH23" i="9"/>
  <c r="CL23" i="9"/>
  <c r="CP23" i="9"/>
  <c r="CT23" i="9"/>
  <c r="CX23" i="9"/>
  <c r="DB23" i="9"/>
  <c r="EB25" i="9"/>
  <c r="EH23" i="9"/>
  <c r="EL23" i="9"/>
  <c r="O22" i="9"/>
  <c r="S22" i="9"/>
  <c r="AA22" i="9"/>
  <c r="AE22" i="9"/>
  <c r="AG22" i="9" s="1"/>
  <c r="AI22" i="9"/>
  <c r="BS22" i="9"/>
  <c r="BW22" i="9"/>
  <c r="BY22" i="9" s="1"/>
  <c r="CA22" i="9"/>
  <c r="CE22" i="9"/>
  <c r="CI22" i="9"/>
  <c r="CM22" i="9"/>
  <c r="CU5" i="9" s="1"/>
  <c r="CQ22" i="9"/>
  <c r="CY22" i="9"/>
  <c r="DC22" i="9"/>
  <c r="DG22" i="9"/>
  <c r="EE22" i="9"/>
  <c r="AA23" i="9"/>
  <c r="CA23" i="9"/>
  <c r="CQ23" i="9"/>
  <c r="DG23" i="9"/>
  <c r="EE23" i="9"/>
  <c r="Z24" i="9"/>
  <c r="BD24" i="9"/>
  <c r="BZ24" i="9"/>
  <c r="CP24" i="9"/>
  <c r="O25" i="9"/>
  <c r="Z25" i="9"/>
  <c r="AE25" i="9"/>
  <c r="AG25" i="9" s="1"/>
  <c r="BZ25" i="9"/>
  <c r="CE25" i="9"/>
  <c r="CP25" i="9"/>
  <c r="EL25" i="9"/>
  <c r="CV30" i="9"/>
  <c r="CV31" i="9"/>
  <c r="CV27" i="9"/>
  <c r="CZ30" i="9"/>
  <c r="CZ31" i="9"/>
  <c r="CZ27" i="9"/>
  <c r="DD30" i="9"/>
  <c r="DD31" i="9"/>
  <c r="DD27" i="9"/>
  <c r="DF27" i="9" s="1"/>
  <c r="DH30" i="9"/>
  <c r="DH31" i="9"/>
  <c r="DH27" i="9"/>
  <c r="EF30" i="9"/>
  <c r="EF31" i="9"/>
  <c r="EF27" i="9"/>
  <c r="EJ30" i="9"/>
  <c r="EJ31" i="9"/>
  <c r="EJ27" i="9"/>
  <c r="EO31" i="9"/>
  <c r="EO28" i="9"/>
  <c r="N27" i="9"/>
  <c r="V10" i="9" s="1"/>
  <c r="BB27" i="9"/>
  <c r="DE27" i="9"/>
  <c r="BB28" i="9"/>
  <c r="CZ28" i="9"/>
  <c r="EJ28" i="9"/>
  <c r="AF29" i="9"/>
  <c r="CV29" i="9"/>
  <c r="EJ29" i="9"/>
  <c r="EO29" i="9"/>
  <c r="AX30" i="9"/>
  <c r="N34" i="9"/>
  <c r="V17" i="9" s="1"/>
  <c r="N35" i="9"/>
  <c r="V18" i="9" s="1"/>
  <c r="R34" i="9"/>
  <c r="R35" i="9"/>
  <c r="CN36" i="9"/>
  <c r="CR36" i="9"/>
  <c r="CW33" i="9"/>
  <c r="CW34" i="9"/>
  <c r="DA33" i="9"/>
  <c r="DA34" i="9"/>
  <c r="DE33" i="9"/>
  <c r="DE34" i="9"/>
  <c r="EG33" i="9"/>
  <c r="EG34" i="9"/>
  <c r="EK33" i="9"/>
  <c r="EK34" i="9"/>
  <c r="EM32" i="9"/>
  <c r="BR33" i="9"/>
  <c r="BZ33" i="9"/>
  <c r="CH33" i="9"/>
  <c r="CJ33" i="9" s="1"/>
  <c r="EB34" i="9"/>
  <c r="EF34" i="9"/>
  <c r="U35" i="9"/>
  <c r="AB35" i="9"/>
  <c r="CK35" i="9"/>
  <c r="CW35" i="9"/>
  <c r="EK35" i="9"/>
  <c r="U36" i="9"/>
  <c r="DA36" i="9"/>
  <c r="O39" i="9"/>
  <c r="O40" i="9"/>
  <c r="S39" i="9"/>
  <c r="S40" i="9"/>
  <c r="X40" i="9"/>
  <c r="X41" i="9"/>
  <c r="AB40" i="9"/>
  <c r="AB41" i="9"/>
  <c r="AF40" i="9"/>
  <c r="AF41" i="9"/>
  <c r="BD40" i="9"/>
  <c r="BR42" i="9"/>
  <c r="BV42" i="9"/>
  <c r="CA39" i="9"/>
  <c r="CA40" i="9"/>
  <c r="CE39" i="9"/>
  <c r="CE40" i="9"/>
  <c r="CI39" i="9"/>
  <c r="CI40" i="9"/>
  <c r="CM39" i="9"/>
  <c r="CU22" i="9" s="1"/>
  <c r="CM40" i="9"/>
  <c r="CU23" i="9" s="1"/>
  <c r="CQ39" i="9"/>
  <c r="CQ40" i="9"/>
  <c r="CY39" i="9"/>
  <c r="CY40" i="9"/>
  <c r="DC39" i="9"/>
  <c r="DC40" i="9"/>
  <c r="DH40" i="9"/>
  <c r="DH41" i="9"/>
  <c r="EF40" i="9"/>
  <c r="EF41" i="9"/>
  <c r="EJ40" i="9"/>
  <c r="EJ41" i="9"/>
  <c r="EN40" i="9"/>
  <c r="EN41" i="9"/>
  <c r="X39" i="9"/>
  <c r="AF39" i="9"/>
  <c r="BE39" i="9"/>
  <c r="DH39" i="9"/>
  <c r="O41" i="9"/>
  <c r="AE41" i="9"/>
  <c r="AG41" i="9" s="1"/>
  <c r="BB41" i="9"/>
  <c r="CA41" i="9"/>
  <c r="CQ41" i="9"/>
  <c r="DG41" i="9"/>
  <c r="O42" i="9"/>
  <c r="CE42" i="9"/>
  <c r="CM42" i="9"/>
  <c r="DC42" i="9"/>
  <c r="EJ42" i="9"/>
  <c r="N48" i="9"/>
  <c r="N47" i="9"/>
  <c r="N44" i="9"/>
  <c r="R48" i="9"/>
  <c r="R46" i="9"/>
  <c r="R45" i="9"/>
  <c r="R44" i="9"/>
  <c r="R47" i="9"/>
  <c r="Z48" i="9"/>
  <c r="Z44" i="9"/>
  <c r="AD48" i="9"/>
  <c r="AD47" i="9"/>
  <c r="AD44" i="9"/>
  <c r="AI45" i="9"/>
  <c r="AI47" i="9"/>
  <c r="AI48" i="9"/>
  <c r="AW47" i="9"/>
  <c r="AW44" i="9"/>
  <c r="BA47" i="9"/>
  <c r="BC47" i="9" s="1"/>
  <c r="BA48" i="9"/>
  <c r="BA46" i="9"/>
  <c r="BC46" i="9" s="1"/>
  <c r="BA45" i="9"/>
  <c r="BC45" i="9" s="1"/>
  <c r="BC43" i="9"/>
  <c r="BA44" i="9"/>
  <c r="BC44" i="9" s="1"/>
  <c r="CL48" i="9"/>
  <c r="CL44" i="9"/>
  <c r="CL46" i="9"/>
  <c r="CL45" i="9"/>
  <c r="CP48" i="9"/>
  <c r="CP44" i="9"/>
  <c r="CT48" i="9"/>
  <c r="CT47" i="9"/>
  <c r="CT44" i="9"/>
  <c r="CX48" i="9"/>
  <c r="CX46" i="9"/>
  <c r="DF29" i="9" s="1"/>
  <c r="CX45" i="9"/>
  <c r="CX44" i="9"/>
  <c r="CX47" i="9"/>
  <c r="DB48" i="9"/>
  <c r="DB44" i="9"/>
  <c r="DB46" i="9"/>
  <c r="DB45" i="9"/>
  <c r="EB46" i="9"/>
  <c r="EB48" i="9"/>
  <c r="EB45" i="9"/>
  <c r="EH48" i="9"/>
  <c r="EH45" i="9"/>
  <c r="EH44" i="9"/>
  <c r="EH47" i="9"/>
  <c r="EH46" i="9"/>
  <c r="EL48" i="9"/>
  <c r="EL44" i="9"/>
  <c r="EL45" i="9"/>
  <c r="AZ44" i="9"/>
  <c r="DF44" i="9"/>
  <c r="N45" i="9"/>
  <c r="AX45" i="9"/>
  <c r="CP45" i="9"/>
  <c r="N46" i="9"/>
  <c r="AI46" i="9"/>
  <c r="AX46" i="9"/>
  <c r="CT46" i="9"/>
  <c r="CP47" i="9"/>
  <c r="DF48" i="9"/>
  <c r="O50" i="9"/>
  <c r="O51" i="9"/>
  <c r="S50" i="9"/>
  <c r="S51" i="9"/>
  <c r="S53" i="9"/>
  <c r="X51" i="9"/>
  <c r="X52" i="9"/>
  <c r="X47" i="9"/>
  <c r="X45" i="9"/>
  <c r="X53" i="9"/>
  <c r="AB51" i="9"/>
  <c r="AB52" i="9"/>
  <c r="AB50" i="9"/>
  <c r="AF51" i="9"/>
  <c r="AF52" i="9"/>
  <c r="AF53" i="9"/>
  <c r="CA50" i="9"/>
  <c r="CA51" i="9"/>
  <c r="CA53" i="9"/>
  <c r="CE50" i="9"/>
  <c r="CE51" i="9"/>
  <c r="CI50" i="9"/>
  <c r="CI51" i="9"/>
  <c r="CI53" i="9"/>
  <c r="CI52" i="9"/>
  <c r="CM50" i="9"/>
  <c r="CM51" i="9"/>
  <c r="CM52" i="9"/>
  <c r="CQ50" i="9"/>
  <c r="CQ51" i="9"/>
  <c r="CQ53" i="9"/>
  <c r="CY50" i="9"/>
  <c r="CY51" i="9"/>
  <c r="CY53" i="9"/>
  <c r="CY52" i="9"/>
  <c r="DC50" i="9"/>
  <c r="DC51" i="9"/>
  <c r="DC52" i="9"/>
  <c r="DH51" i="9"/>
  <c r="DH52" i="9"/>
  <c r="EF51" i="9"/>
  <c r="EF52" i="9"/>
  <c r="EF53" i="9"/>
  <c r="EJ51" i="9"/>
  <c r="EJ52" i="9"/>
  <c r="EJ48" i="9"/>
  <c r="EJ50" i="9"/>
  <c r="EN51" i="9"/>
  <c r="EN52" i="9"/>
  <c r="EN53" i="9"/>
  <c r="EN47" i="9"/>
  <c r="EN45" i="9"/>
  <c r="X50" i="9"/>
  <c r="EN50" i="9"/>
  <c r="DB51" i="9"/>
  <c r="Z52" i="9"/>
  <c r="BB52" i="9"/>
  <c r="CE52" i="9"/>
  <c r="AB53" i="9"/>
  <c r="CM53" i="9"/>
  <c r="CU36" i="9" s="1"/>
  <c r="DC53" i="9"/>
  <c r="AH52" i="9"/>
  <c r="AH51" i="9"/>
  <c r="AZ53" i="9"/>
  <c r="AZ50" i="9"/>
  <c r="BY54" i="9"/>
  <c r="BW52" i="9"/>
  <c r="BY52" i="9" s="1"/>
  <c r="Y56" i="9"/>
  <c r="Y57" i="9"/>
  <c r="Y59" i="9"/>
  <c r="Y58" i="9"/>
  <c r="AC56" i="9"/>
  <c r="AC57" i="9"/>
  <c r="AU58" i="9"/>
  <c r="AU59" i="9"/>
  <c r="AU56" i="9"/>
  <c r="BC39" i="9" s="1"/>
  <c r="AU57" i="9"/>
  <c r="AY58" i="9"/>
  <c r="AY59" i="9"/>
  <c r="AY56" i="9"/>
  <c r="BQ56" i="9"/>
  <c r="BQ57" i="9"/>
  <c r="BQ59" i="9"/>
  <c r="BQ58" i="9"/>
  <c r="BY41" i="9" s="1"/>
  <c r="BU59" i="9"/>
  <c r="BU56" i="9"/>
  <c r="BU57" i="9"/>
  <c r="CC56" i="9"/>
  <c r="CC57" i="9"/>
  <c r="CG56" i="9"/>
  <c r="CG57" i="9"/>
  <c r="CG58" i="9"/>
  <c r="CL57" i="9"/>
  <c r="CL58" i="9"/>
  <c r="CL59" i="9"/>
  <c r="CP59" i="9"/>
  <c r="CP57" i="9"/>
  <c r="CP58" i="9"/>
  <c r="CP56" i="9"/>
  <c r="CT57" i="9"/>
  <c r="CT59" i="9"/>
  <c r="CT58" i="9"/>
  <c r="CL56" i="9"/>
  <c r="AC58" i="9"/>
  <c r="BU58" i="9"/>
  <c r="AC59" i="9"/>
  <c r="CC59" i="9"/>
  <c r="U62" i="9"/>
  <c r="Q64" i="9"/>
  <c r="Q33" i="9"/>
  <c r="Q34" i="9"/>
  <c r="AD34" i="9"/>
  <c r="AD35" i="9"/>
  <c r="AV36" i="9"/>
  <c r="AV33" i="9"/>
  <c r="BD36" i="9"/>
  <c r="BD33" i="9"/>
  <c r="BV34" i="9"/>
  <c r="BV35" i="9"/>
  <c r="CD34" i="9"/>
  <c r="CD35" i="9"/>
  <c r="CV36" i="9"/>
  <c r="AD33" i="9"/>
  <c r="Z36" i="9"/>
  <c r="BZ36" i="9"/>
  <c r="W37" i="9"/>
  <c r="W39" i="9"/>
  <c r="W40" i="9"/>
  <c r="AE39" i="9"/>
  <c r="AE40" i="9"/>
  <c r="AG38" i="9"/>
  <c r="AX42" i="9"/>
  <c r="AX39" i="9"/>
  <c r="EE39" i="9"/>
  <c r="EE40" i="9"/>
  <c r="EI39" i="9"/>
  <c r="EI40" i="9"/>
  <c r="EI42" i="9"/>
  <c r="AV46" i="9"/>
  <c r="AV48" i="9"/>
  <c r="AV45" i="9"/>
  <c r="BE47" i="9"/>
  <c r="BE48" i="9"/>
  <c r="BE46" i="9"/>
  <c r="BE45" i="9"/>
  <c r="BE44" i="9"/>
  <c r="BW48" i="9"/>
  <c r="BY48" i="9" s="1"/>
  <c r="BW45" i="9"/>
  <c r="BW46" i="9"/>
  <c r="BY46" i="9" s="1"/>
  <c r="BY43" i="9"/>
  <c r="BW47" i="9"/>
  <c r="BY47" i="9" s="1"/>
  <c r="AG46" i="9"/>
  <c r="AG47" i="9"/>
  <c r="BX86" i="9"/>
  <c r="BX85" i="9"/>
  <c r="BW23" i="9"/>
  <c r="BY23" i="9" s="1"/>
  <c r="CM23" i="9"/>
  <c r="CU6" i="9" s="1"/>
  <c r="DC23" i="9"/>
  <c r="BE24" i="9"/>
  <c r="AA25" i="9"/>
  <c r="CA25" i="9"/>
  <c r="CQ25" i="9"/>
  <c r="DG25" i="9"/>
  <c r="X31" i="9"/>
  <c r="X27" i="9"/>
  <c r="AB31" i="9"/>
  <c r="AB27" i="9"/>
  <c r="AF31" i="9"/>
  <c r="AF27" i="9"/>
  <c r="W26" i="9"/>
  <c r="BT31" i="9"/>
  <c r="BT27" i="9"/>
  <c r="BX31" i="9"/>
  <c r="BX27" i="9"/>
  <c r="CB31" i="9"/>
  <c r="CB27" i="9"/>
  <c r="CF30" i="9"/>
  <c r="CF31" i="9"/>
  <c r="CF27" i="9"/>
  <c r="CN30" i="9"/>
  <c r="CN31" i="9"/>
  <c r="CN27" i="9"/>
  <c r="CR30" i="9"/>
  <c r="CR31" i="9"/>
  <c r="CR27" i="9"/>
  <c r="CW31" i="9"/>
  <c r="CW28" i="9"/>
  <c r="DA31" i="9"/>
  <c r="DA28" i="9"/>
  <c r="DE31" i="9"/>
  <c r="DE28" i="9"/>
  <c r="EG31" i="9"/>
  <c r="EG28" i="9"/>
  <c r="EK31" i="9"/>
  <c r="EK28" i="9"/>
  <c r="EM26" i="9"/>
  <c r="AX27" i="9"/>
  <c r="DA27" i="9"/>
  <c r="EG27" i="9"/>
  <c r="AF28" i="9"/>
  <c r="AX28" i="9"/>
  <c r="CF28" i="9"/>
  <c r="AB29" i="9"/>
  <c r="CB29" i="9"/>
  <c r="CR29" i="9"/>
  <c r="CW29" i="9"/>
  <c r="EK29" i="9"/>
  <c r="AB30" i="9"/>
  <c r="CB30" i="9"/>
  <c r="EK30" i="9"/>
  <c r="X36" i="9"/>
  <c r="AB36" i="9"/>
  <c r="AF36" i="9"/>
  <c r="W32" i="9"/>
  <c r="AX34" i="9"/>
  <c r="BB34" i="9"/>
  <c r="BT36" i="9"/>
  <c r="BX36" i="9"/>
  <c r="CB36" i="9"/>
  <c r="CF36" i="9"/>
  <c r="CK33" i="9"/>
  <c r="CK34" i="9"/>
  <c r="CO33" i="9"/>
  <c r="CO34" i="9"/>
  <c r="CS33" i="9"/>
  <c r="CU33" i="9" s="1"/>
  <c r="CS34" i="9"/>
  <c r="CU34" i="9" s="1"/>
  <c r="CU32" i="9"/>
  <c r="CX34" i="9"/>
  <c r="DF17" i="9" s="1"/>
  <c r="CX35" i="9"/>
  <c r="DF18" i="9" s="1"/>
  <c r="DB34" i="9"/>
  <c r="DB35" i="9"/>
  <c r="EB36" i="9"/>
  <c r="EB33" i="9"/>
  <c r="EH34" i="9"/>
  <c r="EH35" i="9"/>
  <c r="EL34" i="9"/>
  <c r="EL35" i="9"/>
  <c r="Z33" i="9"/>
  <c r="AH33" i="9"/>
  <c r="EL33" i="9"/>
  <c r="V34" i="9"/>
  <c r="AV34" i="9"/>
  <c r="BD34" i="9"/>
  <c r="CB34" i="9"/>
  <c r="CR34" i="9"/>
  <c r="Q35" i="9"/>
  <c r="AV35" i="9"/>
  <c r="BD35" i="9"/>
  <c r="AD36" i="9"/>
  <c r="BV36" i="9"/>
  <c r="CD36" i="9"/>
  <c r="DB36" i="9"/>
  <c r="EO36" i="9"/>
  <c r="P40" i="9"/>
  <c r="P41" i="9"/>
  <c r="T40" i="9"/>
  <c r="V38" i="9"/>
  <c r="T41" i="9"/>
  <c r="V41" i="9" s="1"/>
  <c r="AH42" i="9"/>
  <c r="AV40" i="9"/>
  <c r="AZ40" i="9"/>
  <c r="BE41" i="9"/>
  <c r="BE42" i="9"/>
  <c r="BS39" i="9"/>
  <c r="BS40" i="9"/>
  <c r="BW39" i="9"/>
  <c r="BY39" i="9" s="1"/>
  <c r="BW40" i="9"/>
  <c r="BY40" i="9" s="1"/>
  <c r="BY38" i="9"/>
  <c r="CB40" i="9"/>
  <c r="CB41" i="9"/>
  <c r="CF40" i="9"/>
  <c r="CF41" i="9"/>
  <c r="CN40" i="9"/>
  <c r="CN41" i="9"/>
  <c r="CR40" i="9"/>
  <c r="CR41" i="9"/>
  <c r="CV40" i="9"/>
  <c r="CV41" i="9"/>
  <c r="CZ40" i="9"/>
  <c r="CZ41" i="9"/>
  <c r="DD40" i="9"/>
  <c r="DF40" i="9" s="1"/>
  <c r="DF38" i="9"/>
  <c r="DD41" i="9"/>
  <c r="AZ39" i="9"/>
  <c r="AH40" i="9"/>
  <c r="AX40" i="9"/>
  <c r="AA41" i="9"/>
  <c r="AH41" i="9"/>
  <c r="EE41" i="9"/>
  <c r="P42" i="9"/>
  <c r="AZ42" i="9"/>
  <c r="CF42" i="9"/>
  <c r="CN42" i="9"/>
  <c r="CV42" i="9"/>
  <c r="DD42" i="9"/>
  <c r="DF42" i="9" s="1"/>
  <c r="EE42" i="9"/>
  <c r="EM42" i="9"/>
  <c r="O45" i="9"/>
  <c r="O48" i="9"/>
  <c r="S45" i="9"/>
  <c r="S47" i="9"/>
  <c r="S48" i="9"/>
  <c r="W45" i="9"/>
  <c r="W46" i="9"/>
  <c r="W47" i="9"/>
  <c r="AA45" i="9"/>
  <c r="AA46" i="9"/>
  <c r="AE45" i="9"/>
  <c r="AE48" i="9"/>
  <c r="AG48" i="9" s="1"/>
  <c r="AG43" i="9"/>
  <c r="BZ48" i="9"/>
  <c r="BZ44" i="9"/>
  <c r="CD48" i="9"/>
  <c r="CD47" i="9"/>
  <c r="CD44" i="9"/>
  <c r="CH48" i="9"/>
  <c r="CJ48" i="9" s="1"/>
  <c r="CH46" i="9"/>
  <c r="CJ46" i="9" s="1"/>
  <c r="CH45" i="9"/>
  <c r="CJ45" i="9" s="1"/>
  <c r="CH44" i="9"/>
  <c r="CJ44" i="9" s="1"/>
  <c r="CH47" i="9"/>
  <c r="CJ47" i="9" s="1"/>
  <c r="CJ43" i="9"/>
  <c r="CM48" i="9"/>
  <c r="CM45" i="9"/>
  <c r="CM46" i="9"/>
  <c r="CM47" i="9"/>
  <c r="CU30" i="9" s="1"/>
  <c r="CQ48" i="9"/>
  <c r="CQ45" i="9"/>
  <c r="CQ46" i="9"/>
  <c r="CY48" i="9"/>
  <c r="CY45" i="9"/>
  <c r="CY47" i="9"/>
  <c r="DC48" i="9"/>
  <c r="DC45" i="9"/>
  <c r="DC46" i="9"/>
  <c r="DC47" i="9"/>
  <c r="DG48" i="9"/>
  <c r="DG45" i="9"/>
  <c r="DG46" i="9"/>
  <c r="EE48" i="9"/>
  <c r="EE45" i="9"/>
  <c r="EI48" i="9"/>
  <c r="EI45" i="9"/>
  <c r="EI47" i="9"/>
  <c r="EI46" i="9"/>
  <c r="EM48" i="9"/>
  <c r="EM45" i="9"/>
  <c r="EM46" i="9"/>
  <c r="S44" i="9"/>
  <c r="AA44" i="9"/>
  <c r="BS44" i="9"/>
  <c r="CQ44" i="9"/>
  <c r="CY44" i="9"/>
  <c r="DG44" i="9"/>
  <c r="BB45" i="9"/>
  <c r="BZ45" i="9"/>
  <c r="O46" i="9"/>
  <c r="BB46" i="9"/>
  <c r="BZ46" i="9"/>
  <c r="O47" i="9"/>
  <c r="AX47" i="9"/>
  <c r="BZ47" i="9"/>
  <c r="CQ47" i="9"/>
  <c r="W48" i="9"/>
  <c r="AE53" i="9"/>
  <c r="R52" i="9"/>
  <c r="R51" i="9"/>
  <c r="CX52" i="9"/>
  <c r="CX51" i="9"/>
  <c r="EL52" i="9"/>
  <c r="EL51" i="9"/>
  <c r="Q56" i="9"/>
  <c r="Q57" i="9"/>
  <c r="Q59" i="9"/>
  <c r="Q58" i="9"/>
  <c r="U56" i="9"/>
  <c r="U57" i="9"/>
  <c r="Z57" i="9"/>
  <c r="Z58" i="9"/>
  <c r="Z56" i="9"/>
  <c r="AD57" i="9"/>
  <c r="AD58" i="9"/>
  <c r="AD59" i="9"/>
  <c r="AH57" i="9"/>
  <c r="AH58" i="9"/>
  <c r="AH56" i="9"/>
  <c r="AV59" i="9"/>
  <c r="AV56" i="9"/>
  <c r="AV57" i="9"/>
  <c r="AV58" i="9"/>
  <c r="AZ59" i="9"/>
  <c r="AZ56" i="9"/>
  <c r="BD59" i="9"/>
  <c r="BD56" i="9"/>
  <c r="BD57" i="9"/>
  <c r="BD58" i="9"/>
  <c r="BR57" i="9"/>
  <c r="BR58" i="9"/>
  <c r="BR56" i="9"/>
  <c r="BV57" i="9"/>
  <c r="BV58" i="9"/>
  <c r="BZ59" i="9"/>
  <c r="BZ57" i="9"/>
  <c r="BZ58" i="9"/>
  <c r="BZ56" i="9"/>
  <c r="CD57" i="9"/>
  <c r="CD59" i="9"/>
  <c r="CD58" i="9"/>
  <c r="CH57" i="9"/>
  <c r="CJ55" i="9"/>
  <c r="CH58" i="9"/>
  <c r="CH59" i="9"/>
  <c r="CH56" i="9"/>
  <c r="CJ56" i="9" s="1"/>
  <c r="EO59" i="9"/>
  <c r="EO56" i="9"/>
  <c r="EO57" i="9"/>
  <c r="EO58" i="9"/>
  <c r="CD56" i="9"/>
  <c r="U58" i="9"/>
  <c r="AH59" i="9"/>
  <c r="BV59" i="9"/>
  <c r="Q63" i="9"/>
  <c r="BC69" i="9"/>
  <c r="P33" i="9"/>
  <c r="T33" i="9"/>
  <c r="X33" i="9"/>
  <c r="AB33" i="9"/>
  <c r="AF33" i="9"/>
  <c r="BT33" i="9"/>
  <c r="BX33" i="9"/>
  <c r="CB33" i="9"/>
  <c r="CF33" i="9"/>
  <c r="CN33" i="9"/>
  <c r="CR33" i="9"/>
  <c r="CV33" i="9"/>
  <c r="CZ33" i="9"/>
  <c r="DD33" i="9"/>
  <c r="DF33" i="9" s="1"/>
  <c r="DH33" i="9"/>
  <c r="EF33" i="9"/>
  <c r="EJ33" i="9"/>
  <c r="EN33" i="9"/>
  <c r="AX35" i="9"/>
  <c r="BB35" i="9"/>
  <c r="N39" i="9"/>
  <c r="R39" i="9"/>
  <c r="Z39" i="9"/>
  <c r="AD39" i="9"/>
  <c r="AH39" i="9"/>
  <c r="BR39" i="9"/>
  <c r="BV39" i="9"/>
  <c r="BZ39" i="9"/>
  <c r="CD39" i="9"/>
  <c r="CH39" i="9"/>
  <c r="CJ39" i="9" s="1"/>
  <c r="CL39" i="9"/>
  <c r="CP39" i="9"/>
  <c r="CT39" i="9"/>
  <c r="CX39" i="9"/>
  <c r="DB39" i="9"/>
  <c r="EH39" i="9"/>
  <c r="EL39" i="9"/>
  <c r="AV41" i="9"/>
  <c r="AZ41" i="9"/>
  <c r="BD41" i="9"/>
  <c r="EB41" i="9"/>
  <c r="X46" i="9"/>
  <c r="AB46" i="9"/>
  <c r="AF46" i="9"/>
  <c r="AX48" i="9"/>
  <c r="BB48" i="9"/>
  <c r="DH46" i="9"/>
  <c r="EF46" i="9"/>
  <c r="EJ46" i="9"/>
  <c r="EN46" i="9"/>
  <c r="Q44" i="9"/>
  <c r="U44" i="9"/>
  <c r="Y44" i="9"/>
  <c r="AG27" i="9" s="1"/>
  <c r="AC44" i="9"/>
  <c r="BQ44" i="9"/>
  <c r="BY27" i="9" s="1"/>
  <c r="BU44" i="9"/>
  <c r="CC44" i="9"/>
  <c r="CG44" i="9"/>
  <c r="CK44" i="9"/>
  <c r="CO44" i="9"/>
  <c r="CS44" i="9"/>
  <c r="CU44" i="9" s="1"/>
  <c r="CW44" i="9"/>
  <c r="DA44" i="9"/>
  <c r="DE44" i="9"/>
  <c r="EG44" i="9"/>
  <c r="EK44" i="9"/>
  <c r="Q45" i="9"/>
  <c r="AB45" i="9"/>
  <c r="BQ45" i="9"/>
  <c r="BY28" i="9" s="1"/>
  <c r="CB45" i="9"/>
  <c r="CG45" i="9"/>
  <c r="CR45" i="9"/>
  <c r="CW45" i="9"/>
  <c r="DH45" i="9"/>
  <c r="EG45" i="9"/>
  <c r="Q46" i="9"/>
  <c r="AY46" i="9"/>
  <c r="BQ46" i="9"/>
  <c r="BY29" i="9" s="1"/>
  <c r="CG46" i="9"/>
  <c r="CW46" i="9"/>
  <c r="AB47" i="9"/>
  <c r="AY47" i="9"/>
  <c r="CB47" i="9"/>
  <c r="CR47" i="9"/>
  <c r="DH47" i="9"/>
  <c r="X48" i="9"/>
  <c r="AC48" i="9"/>
  <c r="AU48" i="9"/>
  <c r="BC31" i="9" s="1"/>
  <c r="BT48" i="9"/>
  <c r="CB48" i="9"/>
  <c r="CR48" i="9"/>
  <c r="CZ48" i="9"/>
  <c r="DH48" i="9"/>
  <c r="EG48" i="9"/>
  <c r="EO48" i="9"/>
  <c r="P51" i="9"/>
  <c r="P52" i="9"/>
  <c r="T51" i="9"/>
  <c r="V49" i="9"/>
  <c r="T52" i="9"/>
  <c r="AH53" i="9"/>
  <c r="AV51" i="9"/>
  <c r="AZ51" i="9"/>
  <c r="BE52" i="9"/>
  <c r="BE53" i="9"/>
  <c r="BS50" i="9"/>
  <c r="BS51" i="9"/>
  <c r="BW50" i="9"/>
  <c r="BY50" i="9" s="1"/>
  <c r="BW51" i="9"/>
  <c r="BY51" i="9" s="1"/>
  <c r="BY49" i="9"/>
  <c r="CB51" i="9"/>
  <c r="CB52" i="9"/>
  <c r="CF51" i="9"/>
  <c r="CF52" i="9"/>
  <c r="CN51" i="9"/>
  <c r="CN52" i="9"/>
  <c r="CR51" i="9"/>
  <c r="CR52" i="9"/>
  <c r="CV51" i="9"/>
  <c r="CV52" i="9"/>
  <c r="CZ51" i="9"/>
  <c r="CZ52" i="9"/>
  <c r="DD51" i="9"/>
  <c r="DF49" i="9"/>
  <c r="DD52" i="9"/>
  <c r="DF52" i="9" s="1"/>
  <c r="CJ52" i="9"/>
  <c r="P53" i="9"/>
  <c r="CF53" i="9"/>
  <c r="CN53" i="9"/>
  <c r="CV53" i="9"/>
  <c r="DD53" i="9"/>
  <c r="DF53" i="9" s="1"/>
  <c r="N57" i="9"/>
  <c r="N58" i="9"/>
  <c r="R57" i="9"/>
  <c r="R58" i="9"/>
  <c r="CW56" i="9"/>
  <c r="CW57" i="9"/>
  <c r="DA59" i="9"/>
  <c r="DA56" i="9"/>
  <c r="DA57" i="9"/>
  <c r="DE56" i="9"/>
  <c r="DE59" i="9"/>
  <c r="DE57" i="9"/>
  <c r="EG56" i="9"/>
  <c r="EG57" i="9"/>
  <c r="EK59" i="9"/>
  <c r="EK56" i="9"/>
  <c r="EK57" i="9"/>
  <c r="EM55" i="9"/>
  <c r="DQ56" i="9"/>
  <c r="EG58" i="9"/>
  <c r="N59" i="9"/>
  <c r="V42" i="9" s="1"/>
  <c r="EG59" i="9"/>
  <c r="V70" i="9"/>
  <c r="BD67" i="9"/>
  <c r="BD70" i="9"/>
  <c r="BD68" i="9"/>
  <c r="BD69" i="9"/>
  <c r="BD63" i="9"/>
  <c r="BR69" i="9"/>
  <c r="BR68" i="9"/>
  <c r="BR67" i="9"/>
  <c r="BR70" i="9"/>
  <c r="BV69" i="9"/>
  <c r="BV68" i="9"/>
  <c r="BV70" i="9"/>
  <c r="BV65" i="9"/>
  <c r="CA70" i="9"/>
  <c r="CA69" i="9"/>
  <c r="CA67" i="9"/>
  <c r="CA68" i="9"/>
  <c r="CA61" i="9"/>
  <c r="CA65" i="9"/>
  <c r="CA64" i="9"/>
  <c r="CA62" i="9"/>
  <c r="CE70" i="9"/>
  <c r="CE69" i="9"/>
  <c r="CE67" i="9"/>
  <c r="CE64" i="9"/>
  <c r="CI70" i="9"/>
  <c r="CI69" i="9"/>
  <c r="CI67" i="9"/>
  <c r="CI68" i="9"/>
  <c r="BV67" i="9"/>
  <c r="AC45" i="9"/>
  <c r="CC45" i="9"/>
  <c r="CS45" i="9"/>
  <c r="CU45" i="9" s="1"/>
  <c r="AC46" i="9"/>
  <c r="AU46" i="9"/>
  <c r="CC46" i="9"/>
  <c r="CS46" i="9"/>
  <c r="EO46" i="9"/>
  <c r="AU47" i="9"/>
  <c r="BC30" i="9" s="1"/>
  <c r="V48" i="9"/>
  <c r="Y48" i="9"/>
  <c r="AG31" i="9" s="1"/>
  <c r="BU48" i="9"/>
  <c r="CC48" i="9"/>
  <c r="CK48" i="9"/>
  <c r="CS48" i="9"/>
  <c r="DA48" i="9"/>
  <c r="Z53" i="9"/>
  <c r="AD53" i="9"/>
  <c r="AI50" i="9"/>
  <c r="AI51" i="9"/>
  <c r="AW52" i="9"/>
  <c r="AW53" i="9"/>
  <c r="BA52" i="9"/>
  <c r="BA53" i="9"/>
  <c r="BC49" i="9"/>
  <c r="BT51" i="9"/>
  <c r="BT52" i="9"/>
  <c r="BX51" i="9"/>
  <c r="BX52" i="9"/>
  <c r="EB51" i="9"/>
  <c r="EH53" i="9"/>
  <c r="EL53" i="9"/>
  <c r="BA50" i="9"/>
  <c r="BC50" i="9" s="1"/>
  <c r="BX50" i="9"/>
  <c r="BA51" i="9"/>
  <c r="BC51" i="9" s="1"/>
  <c r="CU51" i="9"/>
  <c r="AI52" i="9"/>
  <c r="AI53" i="9"/>
  <c r="BN53" i="9"/>
  <c r="W55" i="9"/>
  <c r="CK59" i="9"/>
  <c r="CK56" i="9"/>
  <c r="CK57" i="9"/>
  <c r="CO56" i="9"/>
  <c r="CO59" i="9"/>
  <c r="CO57" i="9"/>
  <c r="CS56" i="9"/>
  <c r="CS57" i="9"/>
  <c r="CU57" i="9" s="1"/>
  <c r="CU55" i="9"/>
  <c r="CX57" i="9"/>
  <c r="CX58" i="9"/>
  <c r="DB57" i="9"/>
  <c r="DB58" i="9"/>
  <c r="EB56" i="9"/>
  <c r="EH57" i="9"/>
  <c r="EH58" i="9"/>
  <c r="EL59" i="9"/>
  <c r="EL57" i="9"/>
  <c r="EL58" i="9"/>
  <c r="EL56" i="9"/>
  <c r="V58" i="9"/>
  <c r="CS58" i="9"/>
  <c r="EB59" i="9"/>
  <c r="EH59" i="9"/>
  <c r="BY67" i="9"/>
  <c r="N50" i="9"/>
  <c r="R50" i="9"/>
  <c r="Z50" i="9"/>
  <c r="AD50" i="9"/>
  <c r="AH50" i="9"/>
  <c r="BR50" i="9"/>
  <c r="BV50" i="9"/>
  <c r="BZ50" i="9"/>
  <c r="CD50" i="9"/>
  <c r="CH50" i="9"/>
  <c r="CL50" i="9"/>
  <c r="CP50" i="9"/>
  <c r="CT50" i="9"/>
  <c r="CX50" i="9"/>
  <c r="DB50" i="9"/>
  <c r="EH50" i="9"/>
  <c r="EL50" i="9"/>
  <c r="AV52" i="9"/>
  <c r="AZ52" i="9"/>
  <c r="BD52" i="9"/>
  <c r="EB52" i="9"/>
  <c r="P56" i="9"/>
  <c r="T56" i="9"/>
  <c r="V56" i="9" s="1"/>
  <c r="X56" i="9"/>
  <c r="AB56" i="9"/>
  <c r="AF56" i="9"/>
  <c r="BT56" i="9"/>
  <c r="CF56" i="9"/>
  <c r="CV56" i="9"/>
  <c r="CZ56" i="9"/>
  <c r="EF56" i="9"/>
  <c r="EJ56" i="9"/>
  <c r="EN56" i="9"/>
  <c r="AX58" i="9"/>
  <c r="BB58" i="9"/>
  <c r="O59" i="9"/>
  <c r="S59" i="9"/>
  <c r="AA59" i="9"/>
  <c r="AE59" i="9"/>
  <c r="AG59" i="9" s="1"/>
  <c r="AI59" i="9"/>
  <c r="N62" i="9"/>
  <c r="N64" i="9"/>
  <c r="N63" i="9"/>
  <c r="V46" i="9" s="1"/>
  <c r="N61" i="9"/>
  <c r="V44" i="9" s="1"/>
  <c r="N65" i="9"/>
  <c r="R62" i="9"/>
  <c r="R64" i="9"/>
  <c r="R63" i="9"/>
  <c r="R61" i="9"/>
  <c r="Z62" i="9"/>
  <c r="Z65" i="9"/>
  <c r="AD62" i="9"/>
  <c r="AD64" i="9"/>
  <c r="AD63" i="9"/>
  <c r="AD61" i="9"/>
  <c r="AD65" i="9"/>
  <c r="AH62" i="9"/>
  <c r="AH64" i="9"/>
  <c r="AH63" i="9"/>
  <c r="AH61" i="9"/>
  <c r="AV64" i="9"/>
  <c r="AV65" i="9"/>
  <c r="AV62" i="9"/>
  <c r="AV63" i="9"/>
  <c r="AZ64" i="9"/>
  <c r="AZ61" i="9"/>
  <c r="AZ65" i="9"/>
  <c r="AZ62" i="9"/>
  <c r="BD64" i="9"/>
  <c r="BD61" i="9"/>
  <c r="BR62" i="9"/>
  <c r="BR64" i="9"/>
  <c r="BR63" i="9"/>
  <c r="BR61" i="9"/>
  <c r="BV62" i="9"/>
  <c r="BZ62" i="9"/>
  <c r="BZ65" i="9"/>
  <c r="CD62" i="9"/>
  <c r="CD64" i="9"/>
  <c r="CD63" i="9"/>
  <c r="CD61" i="9"/>
  <c r="CD65" i="9"/>
  <c r="CH62" i="9"/>
  <c r="CJ62" i="9" s="1"/>
  <c r="CJ60" i="9"/>
  <c r="CH64" i="9"/>
  <c r="CH63" i="9"/>
  <c r="CH61" i="9"/>
  <c r="CJ61" i="9" s="1"/>
  <c r="CM63" i="9"/>
  <c r="CM64" i="9"/>
  <c r="CU47" i="9" s="1"/>
  <c r="CM61" i="9"/>
  <c r="CQ63" i="9"/>
  <c r="CY63" i="9"/>
  <c r="CY64" i="9"/>
  <c r="CY61" i="9"/>
  <c r="CY65" i="9"/>
  <c r="CY62" i="9"/>
  <c r="DC63" i="9"/>
  <c r="DC64" i="9"/>
  <c r="DC61" i="9"/>
  <c r="DG63" i="9"/>
  <c r="EE63" i="9"/>
  <c r="EE65" i="9"/>
  <c r="EE64" i="9"/>
  <c r="EI63" i="9"/>
  <c r="EI62" i="9"/>
  <c r="EI61" i="9"/>
  <c r="EI65" i="9"/>
  <c r="EI64" i="9"/>
  <c r="EM63" i="9"/>
  <c r="EM62" i="9"/>
  <c r="EM61" i="9"/>
  <c r="BZ61" i="9"/>
  <c r="EE61" i="9"/>
  <c r="BD62" i="9"/>
  <c r="Z63" i="9"/>
  <c r="BV63" i="9"/>
  <c r="DG64" i="9"/>
  <c r="EM64" i="9"/>
  <c r="BD65" i="9"/>
  <c r="Y69" i="9"/>
  <c r="AH69" i="9"/>
  <c r="AH68" i="9"/>
  <c r="AH67" i="9"/>
  <c r="AV67" i="9"/>
  <c r="AV70" i="9"/>
  <c r="AV68" i="9"/>
  <c r="AV69" i="9"/>
  <c r="AZ67" i="9"/>
  <c r="AZ70" i="9"/>
  <c r="BE68" i="9"/>
  <c r="BE67" i="9"/>
  <c r="BE70" i="9"/>
  <c r="BE69" i="9"/>
  <c r="BS70" i="9"/>
  <c r="BS69" i="9"/>
  <c r="BS67" i="9"/>
  <c r="BS68" i="9"/>
  <c r="BW70" i="9"/>
  <c r="BW69" i="9"/>
  <c r="BY66" i="9"/>
  <c r="BW68" i="9"/>
  <c r="CS70" i="9"/>
  <c r="AB67" i="9"/>
  <c r="AB69" i="9"/>
  <c r="AB68" i="9"/>
  <c r="AX69" i="9"/>
  <c r="AX67" i="9"/>
  <c r="BB69" i="9"/>
  <c r="BB70" i="9"/>
  <c r="BT67" i="9"/>
  <c r="BT69" i="9"/>
  <c r="BT68" i="9"/>
  <c r="CB67" i="9"/>
  <c r="CB69" i="9"/>
  <c r="CB68" i="9"/>
  <c r="CJ51" i="9" s="1"/>
  <c r="CR67" i="9"/>
  <c r="CR69" i="9"/>
  <c r="CR68" i="9"/>
  <c r="W76" i="9"/>
  <c r="W74" i="9"/>
  <c r="W73" i="9"/>
  <c r="AA74" i="9"/>
  <c r="AA75" i="9"/>
  <c r="AA73" i="9"/>
  <c r="AA76" i="9"/>
  <c r="AE76" i="9"/>
  <c r="AG76" i="9" s="1"/>
  <c r="AE75" i="9"/>
  <c r="AG75" i="9" s="1"/>
  <c r="AE74" i="9"/>
  <c r="AG74" i="9" s="1"/>
  <c r="AG72" i="9"/>
  <c r="AE73" i="9"/>
  <c r="AG73" i="9" s="1"/>
  <c r="AX76" i="9"/>
  <c r="AX75" i="9"/>
  <c r="AX73" i="9"/>
  <c r="AX74" i="9"/>
  <c r="BB76" i="9"/>
  <c r="BB75" i="9"/>
  <c r="BB73" i="9"/>
  <c r="DG75" i="9"/>
  <c r="DG76" i="9"/>
  <c r="DG74" i="9"/>
  <c r="DG73" i="9"/>
  <c r="EE76" i="9"/>
  <c r="EE74" i="9"/>
  <c r="EE73" i="9"/>
  <c r="EI76" i="9"/>
  <c r="EI75" i="9"/>
  <c r="EI74" i="9"/>
  <c r="EI73" i="9"/>
  <c r="EM76" i="9"/>
  <c r="EM73" i="9"/>
  <c r="EM75" i="9"/>
  <c r="EM74" i="9"/>
  <c r="EN75" i="9"/>
  <c r="EN76" i="9"/>
  <c r="BD82" i="9"/>
  <c r="BD81" i="9"/>
  <c r="BD80" i="9"/>
  <c r="BD78" i="9"/>
  <c r="BD79" i="9"/>
  <c r="BD76" i="9"/>
  <c r="BD73" i="9"/>
  <c r="BR79" i="9"/>
  <c r="BR78" i="9"/>
  <c r="BR80" i="9"/>
  <c r="BR73" i="9"/>
  <c r="BR82" i="9"/>
  <c r="BR74" i="9"/>
  <c r="BS58" i="9"/>
  <c r="BW58" i="9"/>
  <c r="CA58" i="9"/>
  <c r="CE58" i="9"/>
  <c r="O63" i="9"/>
  <c r="O65" i="9"/>
  <c r="O62" i="9"/>
  <c r="S63" i="9"/>
  <c r="S64" i="9"/>
  <c r="S61" i="9"/>
  <c r="S65" i="9"/>
  <c r="S62" i="9"/>
  <c r="N69" i="9"/>
  <c r="N68" i="9"/>
  <c r="N70" i="9"/>
  <c r="V53" i="9" s="1"/>
  <c r="N67" i="9"/>
  <c r="V50" i="9" s="1"/>
  <c r="R69" i="9"/>
  <c r="R68" i="9"/>
  <c r="Z69" i="9"/>
  <c r="Z68" i="9"/>
  <c r="Z67" i="9"/>
  <c r="AD69" i="9"/>
  <c r="AD68" i="9"/>
  <c r="AD70" i="9"/>
  <c r="AI70" i="9"/>
  <c r="AI69" i="9"/>
  <c r="AI67" i="9"/>
  <c r="AI68" i="9"/>
  <c r="AW68" i="9"/>
  <c r="AW67" i="9"/>
  <c r="AW70" i="9"/>
  <c r="AW69" i="9"/>
  <c r="BA68" i="9"/>
  <c r="BA67" i="9"/>
  <c r="BC67" i="9" s="1"/>
  <c r="BC66" i="9"/>
  <c r="R67" i="9"/>
  <c r="AD67" i="9"/>
  <c r="R70" i="9"/>
  <c r="BA70" i="9"/>
  <c r="BC70" i="9" s="1"/>
  <c r="EN67" i="9"/>
  <c r="EN69" i="9"/>
  <c r="EN68" i="9"/>
  <c r="O75" i="9"/>
  <c r="O74" i="9"/>
  <c r="O73" i="9"/>
  <c r="O76" i="9"/>
  <c r="S74" i="9"/>
  <c r="S76" i="9"/>
  <c r="S73" i="9"/>
  <c r="X76" i="9"/>
  <c r="X74" i="9"/>
  <c r="X73" i="9"/>
  <c r="X75" i="9"/>
  <c r="AB76" i="9"/>
  <c r="AB74" i="9"/>
  <c r="AB75" i="9"/>
  <c r="AB73" i="9"/>
  <c r="AF76" i="9"/>
  <c r="AF75" i="9"/>
  <c r="AF74" i="9"/>
  <c r="CA75" i="9"/>
  <c r="CA76" i="9"/>
  <c r="CA74" i="9"/>
  <c r="CA73" i="9"/>
  <c r="CE74" i="9"/>
  <c r="CE75" i="9"/>
  <c r="CE73" i="9"/>
  <c r="CE76" i="9"/>
  <c r="CI74" i="9"/>
  <c r="CI73" i="9"/>
  <c r="CI75" i="9"/>
  <c r="CM74" i="9"/>
  <c r="CM76" i="9"/>
  <c r="CM75" i="9"/>
  <c r="CM73" i="9"/>
  <c r="CQ75" i="9"/>
  <c r="CQ74" i="9"/>
  <c r="CQ73" i="9"/>
  <c r="CQ76" i="9"/>
  <c r="CY75" i="9"/>
  <c r="CY74" i="9"/>
  <c r="CY76" i="9"/>
  <c r="CY73" i="9"/>
  <c r="DC74" i="9"/>
  <c r="DC73" i="9"/>
  <c r="DC75" i="9"/>
  <c r="DH76" i="9"/>
  <c r="DH75" i="9"/>
  <c r="DH74" i="9"/>
  <c r="EF75" i="9"/>
  <c r="EF74" i="9"/>
  <c r="EF76" i="9"/>
  <c r="EF73" i="9"/>
  <c r="EJ76" i="9"/>
  <c r="EJ75" i="9"/>
  <c r="EJ74" i="9"/>
  <c r="EJ73" i="9"/>
  <c r="EN73" i="9"/>
  <c r="AH79" i="9"/>
  <c r="AH78" i="9"/>
  <c r="AH82" i="9"/>
  <c r="AH73" i="9"/>
  <c r="AH74" i="9"/>
  <c r="AV82" i="9"/>
  <c r="AV81" i="9"/>
  <c r="AV80" i="9"/>
  <c r="AV78" i="9"/>
  <c r="AV79" i="9"/>
  <c r="AV75" i="9"/>
  <c r="AV73" i="9"/>
  <c r="AZ82" i="9"/>
  <c r="AZ81" i="9"/>
  <c r="AZ80" i="9"/>
  <c r="AZ78" i="9"/>
  <c r="AZ79" i="9"/>
  <c r="BE82" i="9"/>
  <c r="BE78" i="9"/>
  <c r="BE81" i="9"/>
  <c r="BE80" i="9"/>
  <c r="BE79" i="9"/>
  <c r="BS82" i="9"/>
  <c r="BS80" i="9"/>
  <c r="BS79" i="9"/>
  <c r="BS78" i="9"/>
  <c r="BS81" i="9"/>
  <c r="BW80" i="9"/>
  <c r="BY80" i="9" s="1"/>
  <c r="BW79" i="9"/>
  <c r="BY79" i="9" s="1"/>
  <c r="BY77" i="9"/>
  <c r="BW81" i="9"/>
  <c r="BY81" i="9" s="1"/>
  <c r="BW78" i="9"/>
  <c r="BY78" i="9" s="1"/>
  <c r="BW82" i="9"/>
  <c r="BY82" i="9" s="1"/>
  <c r="W86" i="9"/>
  <c r="W87" i="9"/>
  <c r="W85" i="9"/>
  <c r="W84" i="9"/>
  <c r="Q85" i="9"/>
  <c r="Q86" i="9"/>
  <c r="Q87" i="9"/>
  <c r="Q84" i="9"/>
  <c r="Q80" i="9"/>
  <c r="Q79" i="9"/>
  <c r="U85" i="9"/>
  <c r="U84" i="9"/>
  <c r="U87" i="9"/>
  <c r="U86" i="9"/>
  <c r="U79" i="9"/>
  <c r="U80" i="9"/>
  <c r="Z85" i="9"/>
  <c r="Z86" i="9"/>
  <c r="Z84" i="9"/>
  <c r="Z87" i="9"/>
  <c r="AD85" i="9"/>
  <c r="AD86" i="9"/>
  <c r="AD87" i="9"/>
  <c r="AD84" i="9"/>
  <c r="AH85" i="9"/>
  <c r="AH86" i="9"/>
  <c r="AH84" i="9"/>
  <c r="AH87" i="9"/>
  <c r="AV87" i="9"/>
  <c r="AV86" i="9"/>
  <c r="AV84" i="9"/>
  <c r="AV85" i="9"/>
  <c r="AZ87" i="9"/>
  <c r="AZ84" i="9"/>
  <c r="AZ86" i="9"/>
  <c r="AZ85" i="9"/>
  <c r="BD87" i="9"/>
  <c r="BD86" i="9"/>
  <c r="BD84" i="9"/>
  <c r="BD85" i="9"/>
  <c r="BR85" i="9"/>
  <c r="BR86" i="9"/>
  <c r="BR84" i="9"/>
  <c r="BR87" i="9"/>
  <c r="BV85" i="9"/>
  <c r="BV86" i="9"/>
  <c r="BV87" i="9"/>
  <c r="BV84" i="9"/>
  <c r="BZ85" i="9"/>
  <c r="BZ86" i="9"/>
  <c r="BZ84" i="9"/>
  <c r="BZ87" i="9"/>
  <c r="BZ81" i="9"/>
  <c r="CD85" i="9"/>
  <c r="CD86" i="9"/>
  <c r="CD87" i="9"/>
  <c r="CD84" i="9"/>
  <c r="CH85" i="9"/>
  <c r="CJ85" i="9" s="1"/>
  <c r="CH86" i="9"/>
  <c r="CJ86" i="9" s="1"/>
  <c r="CJ83" i="9"/>
  <c r="CH87" i="9"/>
  <c r="CJ87" i="9" s="1"/>
  <c r="CH84" i="9"/>
  <c r="CJ84" i="9" s="1"/>
  <c r="CH80" i="9"/>
  <c r="CJ80" i="9" s="1"/>
  <c r="EO84" i="9"/>
  <c r="EO85" i="9"/>
  <c r="EO87" i="9"/>
  <c r="EO86" i="9"/>
  <c r="EO79" i="9"/>
  <c r="EO80" i="9"/>
  <c r="AA63" i="9"/>
  <c r="AE63" i="9"/>
  <c r="AG63" i="9" s="1"/>
  <c r="AI63" i="9"/>
  <c r="AW65" i="9"/>
  <c r="AW61" i="9"/>
  <c r="BA65" i="9"/>
  <c r="BC65" i="9" s="1"/>
  <c r="BA61" i="9"/>
  <c r="BC61" i="9" s="1"/>
  <c r="BE65" i="9"/>
  <c r="BE61" i="9"/>
  <c r="BS63" i="9"/>
  <c r="BW63" i="9"/>
  <c r="BY63" i="9" s="1"/>
  <c r="CA63" i="9"/>
  <c r="CE63" i="9"/>
  <c r="CI63" i="9"/>
  <c r="BW61" i="9"/>
  <c r="AI62" i="9"/>
  <c r="BE62" i="9"/>
  <c r="BS62" i="9"/>
  <c r="CI62" i="9"/>
  <c r="CS62" i="9"/>
  <c r="CU62" i="9" s="1"/>
  <c r="BA63" i="9"/>
  <c r="BC63" i="9" s="1"/>
  <c r="CS63" i="9"/>
  <c r="CU63" i="9" s="1"/>
  <c r="BA64" i="9"/>
  <c r="BC64" i="9" s="1"/>
  <c r="BW64" i="9"/>
  <c r="AI65" i="9"/>
  <c r="BS65" i="9"/>
  <c r="CI65" i="9"/>
  <c r="X70" i="9"/>
  <c r="AB70" i="9"/>
  <c r="AF70" i="9"/>
  <c r="AX68" i="9"/>
  <c r="BB68" i="9"/>
  <c r="BT70" i="9"/>
  <c r="BX70" i="9"/>
  <c r="CB70" i="9"/>
  <c r="CF70" i="9"/>
  <c r="CK68" i="9"/>
  <c r="CK67" i="9"/>
  <c r="CO68" i="9"/>
  <c r="CO67" i="9"/>
  <c r="CS68" i="9"/>
  <c r="CU68" i="9" s="1"/>
  <c r="CS67" i="9"/>
  <c r="CU67" i="9" s="1"/>
  <c r="CW68" i="9"/>
  <c r="CW67" i="9"/>
  <c r="DA68" i="9"/>
  <c r="DA67" i="9"/>
  <c r="DE68" i="9"/>
  <c r="DE67" i="9"/>
  <c r="EG68" i="9"/>
  <c r="EG67" i="9"/>
  <c r="EK68" i="9"/>
  <c r="EK67" i="9"/>
  <c r="EO68" i="9"/>
  <c r="EO67" i="9"/>
  <c r="AU67" i="9"/>
  <c r="CO69" i="9"/>
  <c r="CW69" i="9"/>
  <c r="DE69" i="9"/>
  <c r="EG70" i="9"/>
  <c r="EO70" i="9"/>
  <c r="P76" i="9"/>
  <c r="P75" i="9"/>
  <c r="P74" i="9"/>
  <c r="T75" i="9"/>
  <c r="V75" i="9" s="1"/>
  <c r="T74" i="9"/>
  <c r="V74" i="9" s="1"/>
  <c r="V72" i="9"/>
  <c r="AV74" i="9"/>
  <c r="BE76" i="9"/>
  <c r="BE75" i="9"/>
  <c r="BS74" i="9"/>
  <c r="BS76" i="9"/>
  <c r="BS73" i="9"/>
  <c r="BW75" i="9"/>
  <c r="BY75" i="9" s="1"/>
  <c r="BW74" i="9"/>
  <c r="BY74" i="9" s="1"/>
  <c r="BY72" i="9"/>
  <c r="BW73" i="9"/>
  <c r="BY73" i="9" s="1"/>
  <c r="CB76" i="9"/>
  <c r="CB74" i="9"/>
  <c r="CF76" i="9"/>
  <c r="CF75" i="9"/>
  <c r="CF74" i="9"/>
  <c r="CN76" i="9"/>
  <c r="CN74" i="9"/>
  <c r="CR75" i="9"/>
  <c r="CR74" i="9"/>
  <c r="CV76" i="9"/>
  <c r="CV75" i="9"/>
  <c r="CV74" i="9"/>
  <c r="CZ75" i="9"/>
  <c r="CZ74" i="9"/>
  <c r="DD76" i="9"/>
  <c r="DF76" i="9" s="1"/>
  <c r="DD74" i="9"/>
  <c r="DF74" i="9" s="1"/>
  <c r="DF72" i="9"/>
  <c r="P73" i="9"/>
  <c r="CN73" i="9"/>
  <c r="DD73" i="9"/>
  <c r="DF73" i="9" s="1"/>
  <c r="BE74" i="9"/>
  <c r="BW76" i="9"/>
  <c r="BY76" i="9" s="1"/>
  <c r="CK65" i="9"/>
  <c r="CK61" i="9"/>
  <c r="CO65" i="9"/>
  <c r="CO61" i="9"/>
  <c r="CS65" i="9"/>
  <c r="CU65" i="9" s="1"/>
  <c r="CS61" i="9"/>
  <c r="CU61" i="9" s="1"/>
  <c r="CW65" i="9"/>
  <c r="CW61" i="9"/>
  <c r="DA65" i="9"/>
  <c r="DA61" i="9"/>
  <c r="DE65" i="9"/>
  <c r="DE61" i="9"/>
  <c r="EG65" i="9"/>
  <c r="EG61" i="9"/>
  <c r="EK65" i="9"/>
  <c r="EK61" i="9"/>
  <c r="EO65" i="9"/>
  <c r="EO61" i="9"/>
  <c r="AI61" i="9"/>
  <c r="BS61" i="9"/>
  <c r="CI61" i="9"/>
  <c r="AE62" i="9"/>
  <c r="AG62" i="9" s="1"/>
  <c r="BA62" i="9"/>
  <c r="BC62" i="9" s="1"/>
  <c r="CE62" i="9"/>
  <c r="CO62" i="9"/>
  <c r="DE62" i="9"/>
  <c r="AW63" i="9"/>
  <c r="CO63" i="9"/>
  <c r="DE63" i="9"/>
  <c r="EO63" i="9"/>
  <c r="AI64" i="9"/>
  <c r="AW64" i="9"/>
  <c r="BS64" i="9"/>
  <c r="CI64" i="9"/>
  <c r="CO64" i="9"/>
  <c r="DE64" i="9"/>
  <c r="EK64" i="9"/>
  <c r="AE65" i="9"/>
  <c r="AG65" i="9" s="1"/>
  <c r="CE65" i="9"/>
  <c r="Q68" i="9"/>
  <c r="Q67" i="9"/>
  <c r="U68" i="9"/>
  <c r="U67" i="9"/>
  <c r="Y68" i="9"/>
  <c r="Y67" i="9"/>
  <c r="AC68" i="9"/>
  <c r="AC67" i="9"/>
  <c r="AU70" i="9"/>
  <c r="AU69" i="9"/>
  <c r="AY70" i="9"/>
  <c r="AY69" i="9"/>
  <c r="BQ68" i="9"/>
  <c r="BQ67" i="9"/>
  <c r="BU68" i="9"/>
  <c r="BU67" i="9"/>
  <c r="CC68" i="9"/>
  <c r="CC67" i="9"/>
  <c r="CG68" i="9"/>
  <c r="CG67" i="9"/>
  <c r="CL69" i="9"/>
  <c r="CL68" i="9"/>
  <c r="CP69" i="9"/>
  <c r="CP68" i="9"/>
  <c r="CT69" i="9"/>
  <c r="CT68" i="9"/>
  <c r="CX69" i="9"/>
  <c r="CX68" i="9"/>
  <c r="DB69" i="9"/>
  <c r="DB68" i="9"/>
  <c r="EB67" i="9"/>
  <c r="EB70" i="9"/>
  <c r="EH69" i="9"/>
  <c r="EH68" i="9"/>
  <c r="EL69" i="9"/>
  <c r="EL68" i="9"/>
  <c r="EL67" i="9"/>
  <c r="EB69" i="9"/>
  <c r="EG69" i="9"/>
  <c r="EO69" i="9"/>
  <c r="Q70" i="9"/>
  <c r="Y70" i="9"/>
  <c r="BQ70" i="9"/>
  <c r="BY53" i="9" s="1"/>
  <c r="CG70" i="9"/>
  <c r="CO70" i="9"/>
  <c r="CW70" i="9"/>
  <c r="DE70" i="9"/>
  <c r="EH70" i="9"/>
  <c r="DF71" i="9"/>
  <c r="DD67" i="9"/>
  <c r="DF67" i="9" s="1"/>
  <c r="AI74" i="9"/>
  <c r="AI73" i="9"/>
  <c r="AW76" i="9"/>
  <c r="AW75" i="9"/>
  <c r="BA76" i="9"/>
  <c r="BC76" i="9" s="1"/>
  <c r="BA75" i="9"/>
  <c r="BC75" i="9" s="1"/>
  <c r="BC72" i="9"/>
  <c r="BX76" i="9"/>
  <c r="BX75" i="9"/>
  <c r="BX74" i="9"/>
  <c r="AW73" i="9"/>
  <c r="BE73" i="9"/>
  <c r="BT73" i="9"/>
  <c r="CZ73" i="9"/>
  <c r="CB75" i="9"/>
  <c r="CN75" i="9"/>
  <c r="CR76" i="9"/>
  <c r="N76" i="9"/>
  <c r="V59" i="9" s="1"/>
  <c r="N75" i="9"/>
  <c r="R76" i="9"/>
  <c r="R75" i="9"/>
  <c r="Z76" i="9"/>
  <c r="Z75" i="9"/>
  <c r="AD76" i="9"/>
  <c r="AD75" i="9"/>
  <c r="AH76" i="9"/>
  <c r="AH75" i="9"/>
  <c r="AZ76" i="9"/>
  <c r="BR76" i="9"/>
  <c r="BV76" i="9"/>
  <c r="BV75" i="9"/>
  <c r="CL76" i="9"/>
  <c r="CL75" i="9"/>
  <c r="DB76" i="9"/>
  <c r="DB75" i="9"/>
  <c r="EL76" i="9"/>
  <c r="EL75" i="9"/>
  <c r="AU73" i="9"/>
  <c r="BC56" i="9" s="1"/>
  <c r="AY73" i="9"/>
  <c r="AZ74" i="9"/>
  <c r="BD74" i="9"/>
  <c r="EB74" i="9"/>
  <c r="BR75" i="9"/>
  <c r="CT75" i="9"/>
  <c r="Y76" i="9"/>
  <c r="BQ76" i="9"/>
  <c r="BY59" i="9" s="1"/>
  <c r="BQ75" i="9"/>
  <c r="BU76" i="9"/>
  <c r="BU75" i="9"/>
  <c r="CC76" i="9"/>
  <c r="CC75" i="9"/>
  <c r="CG76" i="9"/>
  <c r="CG75" i="9"/>
  <c r="CK76" i="9"/>
  <c r="CK75" i="9"/>
  <c r="CO76" i="9"/>
  <c r="CO75" i="9"/>
  <c r="CS76" i="9"/>
  <c r="CU76" i="9" s="1"/>
  <c r="CS75" i="9"/>
  <c r="CU75" i="9" s="1"/>
  <c r="CW76" i="9"/>
  <c r="CW75" i="9"/>
  <c r="DA76" i="9"/>
  <c r="DA75" i="9"/>
  <c r="DE76" i="9"/>
  <c r="DE75" i="9"/>
  <c r="EG76" i="9"/>
  <c r="EG75" i="9"/>
  <c r="EK76" i="9"/>
  <c r="EK75" i="9"/>
  <c r="EK74" i="9"/>
  <c r="EO76" i="9"/>
  <c r="EO75" i="9"/>
  <c r="EO74" i="9"/>
  <c r="AY74" i="9"/>
  <c r="N79" i="9"/>
  <c r="V62" i="9" s="1"/>
  <c r="N82" i="9"/>
  <c r="V65" i="9" s="1"/>
  <c r="N78" i="9"/>
  <c r="V61" i="9" s="1"/>
  <c r="N81" i="9"/>
  <c r="V64" i="9" s="1"/>
  <c r="N80" i="9"/>
  <c r="V63" i="9" s="1"/>
  <c r="R79" i="9"/>
  <c r="R82" i="9"/>
  <c r="R78" i="9"/>
  <c r="Z79" i="9"/>
  <c r="Z82" i="9"/>
  <c r="Z78" i="9"/>
  <c r="AD82" i="9"/>
  <c r="AD79" i="9"/>
  <c r="AD78" i="9"/>
  <c r="AD81" i="9"/>
  <c r="AD80" i="9"/>
  <c r="AI82" i="9"/>
  <c r="AI80" i="9"/>
  <c r="AI79" i="9"/>
  <c r="AI78" i="9"/>
  <c r="AW82" i="9"/>
  <c r="AW78" i="9"/>
  <c r="AW81" i="9"/>
  <c r="AW80" i="9"/>
  <c r="AW79" i="9"/>
  <c r="BA82" i="9"/>
  <c r="BC82" i="9" s="1"/>
  <c r="BA78" i="9"/>
  <c r="BC78" i="9" s="1"/>
  <c r="BA81" i="9"/>
  <c r="BC81" i="9" s="1"/>
  <c r="BC77" i="9"/>
  <c r="CL79" i="9"/>
  <c r="CL82" i="9"/>
  <c r="CL78" i="9"/>
  <c r="CL81" i="9"/>
  <c r="CL80" i="9"/>
  <c r="CP79" i="9"/>
  <c r="CP78" i="9"/>
  <c r="CP82" i="9"/>
  <c r="CT79" i="9"/>
  <c r="CT82" i="9"/>
  <c r="CT78" i="9"/>
  <c r="CT81" i="9"/>
  <c r="CT80" i="9"/>
  <c r="CX79" i="9"/>
  <c r="DF62" i="9" s="1"/>
  <c r="CX78" i="9"/>
  <c r="DF61" i="9" s="1"/>
  <c r="DB79" i="9"/>
  <c r="DB82" i="9"/>
  <c r="DB78" i="9"/>
  <c r="DB81" i="9"/>
  <c r="DB80" i="9"/>
  <c r="EB82" i="9"/>
  <c r="EB81" i="9"/>
  <c r="EB80" i="9"/>
  <c r="EB79" i="9"/>
  <c r="EB78" i="9"/>
  <c r="EH79" i="9"/>
  <c r="EH78" i="9"/>
  <c r="EH82" i="9"/>
  <c r="EH81" i="9"/>
  <c r="EH80" i="9"/>
  <c r="EL82" i="9"/>
  <c r="EL79" i="9"/>
  <c r="EL78" i="9"/>
  <c r="Z80" i="9"/>
  <c r="CP80" i="9"/>
  <c r="Z81" i="9"/>
  <c r="CP81" i="9"/>
  <c r="O80" i="9"/>
  <c r="O79" i="9"/>
  <c r="S80" i="9"/>
  <c r="S79" i="9"/>
  <c r="W80" i="9"/>
  <c r="W79" i="9"/>
  <c r="AA80" i="9"/>
  <c r="AA79" i="9"/>
  <c r="AE80" i="9"/>
  <c r="AG80" i="9" s="1"/>
  <c r="AE82" i="9"/>
  <c r="AG82" i="9" s="1"/>
  <c r="AE79" i="9"/>
  <c r="AG79" i="9" s="1"/>
  <c r="AG77" i="9"/>
  <c r="BZ79" i="9"/>
  <c r="BZ78" i="9"/>
  <c r="CD79" i="9"/>
  <c r="CD82" i="9"/>
  <c r="CD78" i="9"/>
  <c r="CH79" i="9"/>
  <c r="CJ79" i="9" s="1"/>
  <c r="CJ77" i="9"/>
  <c r="CH78" i="9"/>
  <c r="CJ78" i="9" s="1"/>
  <c r="CM80" i="9"/>
  <c r="CM79" i="9"/>
  <c r="CQ82" i="9"/>
  <c r="CQ80" i="9"/>
  <c r="CQ79" i="9"/>
  <c r="CY82" i="9"/>
  <c r="CY80" i="9"/>
  <c r="CY79" i="9"/>
  <c r="DC80" i="9"/>
  <c r="DC79" i="9"/>
  <c r="DG82" i="9"/>
  <c r="DG80" i="9"/>
  <c r="DG79" i="9"/>
  <c r="EE80" i="9"/>
  <c r="EE82" i="9"/>
  <c r="EE79" i="9"/>
  <c r="EI80" i="9"/>
  <c r="EI79" i="9"/>
  <c r="EM80" i="9"/>
  <c r="EM82" i="9"/>
  <c r="EM79" i="9"/>
  <c r="S78" i="9"/>
  <c r="AA78" i="9"/>
  <c r="CQ78" i="9"/>
  <c r="CY78" i="9"/>
  <c r="DG78" i="9"/>
  <c r="BV80" i="9"/>
  <c r="CD80" i="9"/>
  <c r="CD81" i="9"/>
  <c r="EE81" i="9"/>
  <c r="EM81" i="9"/>
  <c r="O82" i="9"/>
  <c r="W82" i="9"/>
  <c r="BZ82" i="9"/>
  <c r="N85" i="9"/>
  <c r="V68" i="9" s="1"/>
  <c r="N86" i="9"/>
  <c r="V69" i="9" s="1"/>
  <c r="N87" i="9"/>
  <c r="R85" i="9"/>
  <c r="R86" i="9"/>
  <c r="R84" i="9"/>
  <c r="CW84" i="9"/>
  <c r="CW85" i="9"/>
  <c r="CW86" i="9"/>
  <c r="CW87" i="9"/>
  <c r="CW78" i="9"/>
  <c r="DA84" i="9"/>
  <c r="DA85" i="9"/>
  <c r="DA87" i="9"/>
  <c r="DA86" i="9"/>
  <c r="DA78" i="9"/>
  <c r="DE84" i="9"/>
  <c r="DE85" i="9"/>
  <c r="DE86" i="9"/>
  <c r="DE87" i="9"/>
  <c r="DE78" i="9"/>
  <c r="EG84" i="9"/>
  <c r="EG85" i="9"/>
  <c r="EG87" i="9"/>
  <c r="EG86" i="9"/>
  <c r="EK84" i="9"/>
  <c r="EK85" i="9"/>
  <c r="EM83" i="9"/>
  <c r="EK86" i="9"/>
  <c r="BV79" i="9"/>
  <c r="BV82" i="9"/>
  <c r="BV78" i="9"/>
  <c r="CA82" i="9"/>
  <c r="CA80" i="9"/>
  <c r="CA79" i="9"/>
  <c r="CE80" i="9"/>
  <c r="CE79" i="9"/>
  <c r="CI82" i="9"/>
  <c r="CI80" i="9"/>
  <c r="CI79" i="9"/>
  <c r="O81" i="9"/>
  <c r="W81" i="9"/>
  <c r="AE81" i="9"/>
  <c r="AG81" i="9" s="1"/>
  <c r="CE81" i="9"/>
  <c r="CM81" i="9"/>
  <c r="CU64" i="9" s="1"/>
  <c r="DC81" i="9"/>
  <c r="CE82" i="9"/>
  <c r="CW82" i="9"/>
  <c r="DA82" i="9"/>
  <c r="DE82" i="9"/>
  <c r="EG82" i="9"/>
  <c r="EK82" i="9"/>
  <c r="EO82" i="9"/>
  <c r="AX78" i="9"/>
  <c r="BB78" i="9"/>
  <c r="AU79" i="9"/>
  <c r="AY79" i="9"/>
  <c r="P80" i="9"/>
  <c r="T80" i="9"/>
  <c r="V80" i="9" s="1"/>
  <c r="X80" i="9"/>
  <c r="AB80" i="9"/>
  <c r="AF80" i="9"/>
  <c r="BT80" i="9"/>
  <c r="BX80" i="9"/>
  <c r="CB80" i="9"/>
  <c r="CF80" i="9"/>
  <c r="CN80" i="9"/>
  <c r="CR80" i="9"/>
  <c r="CV80" i="9"/>
  <c r="CZ80" i="9"/>
  <c r="DD80" i="9"/>
  <c r="DF80" i="9" s="1"/>
  <c r="DH80" i="9"/>
  <c r="EF80" i="9"/>
  <c r="EJ80" i="9"/>
  <c r="EN80" i="9"/>
  <c r="Q81" i="9"/>
  <c r="U81" i="9"/>
  <c r="Y81" i="9"/>
  <c r="AC81" i="9"/>
  <c r="BQ81" i="9"/>
  <c r="BU81" i="9"/>
  <c r="CC81" i="9"/>
  <c r="CG81" i="9"/>
  <c r="CK81" i="9"/>
  <c r="CO81" i="9"/>
  <c r="CS81" i="9"/>
  <c r="CU81" i="9" s="1"/>
  <c r="CW81" i="9"/>
  <c r="DA81" i="9"/>
  <c r="DE81" i="9"/>
  <c r="EG81" i="9"/>
  <c r="EK81" i="9"/>
  <c r="EO81" i="9"/>
  <c r="AY82" i="9"/>
  <c r="Y85" i="9"/>
  <c r="Y86" i="9"/>
  <c r="Y87" i="9"/>
  <c r="Y84" i="9"/>
  <c r="AC85" i="9"/>
  <c r="AC84" i="9"/>
  <c r="AU86" i="9"/>
  <c r="AU87" i="9"/>
  <c r="AU85" i="9"/>
  <c r="AY86" i="9"/>
  <c r="AY87" i="9"/>
  <c r="BQ85" i="9"/>
  <c r="BQ86" i="9"/>
  <c r="BQ87" i="9"/>
  <c r="BQ84" i="9"/>
  <c r="BU85" i="9"/>
  <c r="BU84" i="9"/>
  <c r="CC85" i="9"/>
  <c r="CG85" i="9"/>
  <c r="CG86" i="9"/>
  <c r="CG87" i="9"/>
  <c r="CL85" i="9"/>
  <c r="CL86" i="9"/>
  <c r="CL87" i="9"/>
  <c r="CP85" i="9"/>
  <c r="CP86" i="9"/>
  <c r="CP84" i="9"/>
  <c r="CT85" i="9"/>
  <c r="CT86" i="9"/>
  <c r="CT87" i="9"/>
  <c r="CC84" i="9"/>
  <c r="AY85" i="9"/>
  <c r="CP87" i="9"/>
  <c r="Q78" i="9"/>
  <c r="U78" i="9"/>
  <c r="Y78" i="9"/>
  <c r="AG61" i="9" s="1"/>
  <c r="BQ78" i="9"/>
  <c r="BU78" i="9"/>
  <c r="CC78" i="9"/>
  <c r="CG78" i="9"/>
  <c r="CK78" i="9"/>
  <c r="CO78" i="9"/>
  <c r="CS78" i="9"/>
  <c r="CU78" i="9" s="1"/>
  <c r="EG78" i="9"/>
  <c r="EK78" i="9"/>
  <c r="EO78" i="9"/>
  <c r="AX79" i="9"/>
  <c r="AB81" i="9"/>
  <c r="AF81" i="9"/>
  <c r="BT81" i="9"/>
  <c r="BX81" i="9"/>
  <c r="CB81" i="9"/>
  <c r="CF81" i="9"/>
  <c r="CN81" i="9"/>
  <c r="CR81" i="9"/>
  <c r="CV81" i="9"/>
  <c r="CZ81" i="9"/>
  <c r="DD81" i="9"/>
  <c r="DF81" i="9" s="1"/>
  <c r="DH81" i="9"/>
  <c r="EF81" i="9"/>
  <c r="EJ81" i="9"/>
  <c r="EN81" i="9"/>
  <c r="CK85" i="9"/>
  <c r="CK84" i="9"/>
  <c r="CO84" i="9"/>
  <c r="CO85" i="9"/>
  <c r="CO86" i="9"/>
  <c r="CO87" i="9"/>
  <c r="CS84" i="9"/>
  <c r="CU84" i="9" s="1"/>
  <c r="CS85" i="9"/>
  <c r="CU85" i="9" s="1"/>
  <c r="CU83" i="9"/>
  <c r="CX85" i="9"/>
  <c r="DF68" i="9" s="1"/>
  <c r="CX86" i="9"/>
  <c r="DF69" i="9" s="1"/>
  <c r="CX84" i="9"/>
  <c r="DB85" i="9"/>
  <c r="DB86" i="9"/>
  <c r="DB87" i="9"/>
  <c r="EB87" i="9"/>
  <c r="EB84" i="9"/>
  <c r="EB85" i="9"/>
  <c r="EB86" i="9"/>
  <c r="EH85" i="9"/>
  <c r="EH86" i="9"/>
  <c r="EH87" i="9"/>
  <c r="EL85" i="9"/>
  <c r="EL86" i="9"/>
  <c r="EL84" i="9"/>
  <c r="DB84" i="9"/>
  <c r="BU86" i="9"/>
  <c r="CK86" i="9"/>
  <c r="BU87" i="9"/>
  <c r="CK87" i="9"/>
  <c r="EL87" i="9"/>
  <c r="X87" i="9"/>
  <c r="AB87" i="9"/>
  <c r="AF87" i="9"/>
  <c r="AX85" i="9"/>
  <c r="AX86" i="9"/>
  <c r="BB85" i="9"/>
  <c r="BB86" i="9"/>
  <c r="BT87" i="9"/>
  <c r="BX87" i="9"/>
  <c r="BX84" i="9"/>
  <c r="CB87" i="9"/>
  <c r="CB84" i="9"/>
  <c r="CF87" i="9"/>
  <c r="CF84" i="9"/>
  <c r="CN87" i="9"/>
  <c r="CN84" i="9"/>
  <c r="CR87" i="9"/>
  <c r="CR84" i="9"/>
  <c r="CV87" i="9"/>
  <c r="CV84" i="9"/>
  <c r="CZ87" i="9"/>
  <c r="CZ84" i="9"/>
  <c r="DD87" i="9"/>
  <c r="DF87" i="9" s="1"/>
  <c r="DD84" i="9"/>
  <c r="DF84" i="9" s="1"/>
  <c r="DH87" i="9"/>
  <c r="DH84" i="9"/>
  <c r="EF87" i="9"/>
  <c r="EF84" i="9"/>
  <c r="EJ87" i="9"/>
  <c r="EJ84" i="9"/>
  <c r="EN87" i="9"/>
  <c r="EN84" i="9"/>
  <c r="AW84" i="9"/>
  <c r="BA84" i="9"/>
  <c r="BC84" i="9" s="1"/>
  <c r="BE84" i="9"/>
  <c r="T85" i="9"/>
  <c r="V85" i="9" s="1"/>
  <c r="AB85" i="9"/>
  <c r="BT85" i="9"/>
  <c r="CB85" i="9"/>
  <c r="CR85" i="9"/>
  <c r="CZ85" i="9"/>
  <c r="DH85" i="9"/>
  <c r="T86" i="9"/>
  <c r="V86" i="9" s="1"/>
  <c r="AB86" i="9"/>
  <c r="AW86" i="9"/>
  <c r="BE86" i="9"/>
  <c r="BT86" i="9"/>
  <c r="CB86" i="9"/>
  <c r="CR86" i="9"/>
  <c r="CZ86" i="9"/>
  <c r="DH86" i="9"/>
  <c r="AW87" i="9"/>
  <c r="BE87" i="9"/>
  <c r="O86" i="9"/>
  <c r="O87" i="9"/>
  <c r="S86" i="9"/>
  <c r="S87" i="9"/>
  <c r="AA86" i="9"/>
  <c r="AA87" i="9"/>
  <c r="AE86" i="9"/>
  <c r="AG86" i="9" s="1"/>
  <c r="AE87" i="9"/>
  <c r="AG87" i="9" s="1"/>
  <c r="AI86" i="9"/>
  <c r="AI87" i="9"/>
  <c r="BS86" i="9"/>
  <c r="BS87" i="9"/>
  <c r="BW86" i="9"/>
  <c r="BY86" i="9" s="1"/>
  <c r="BW87" i="9"/>
  <c r="BY87" i="9" s="1"/>
  <c r="CA86" i="9"/>
  <c r="CA87" i="9"/>
  <c r="CE86" i="9"/>
  <c r="CE87" i="9"/>
  <c r="CI86" i="9"/>
  <c r="CI87" i="9"/>
  <c r="CM86" i="9"/>
  <c r="CU69" i="9" s="1"/>
  <c r="CM87" i="9"/>
  <c r="CQ86" i="9"/>
  <c r="CQ87" i="9"/>
  <c r="CY86" i="9"/>
  <c r="CY87" i="9"/>
  <c r="DC86" i="9"/>
  <c r="DC87" i="9"/>
  <c r="DG86" i="9"/>
  <c r="DG87" i="9"/>
  <c r="EE86" i="9"/>
  <c r="EE87" i="9"/>
  <c r="EI86" i="9"/>
  <c r="EI87" i="9"/>
  <c r="P84" i="9"/>
  <c r="T84" i="9"/>
  <c r="V84" i="9" s="1"/>
  <c r="X84" i="9"/>
  <c r="AB84" i="9"/>
  <c r="AF84" i="9"/>
  <c r="BT84" i="9"/>
  <c r="CI84" i="9"/>
  <c r="EI84" i="9"/>
  <c r="S85" i="9"/>
  <c r="AA85" i="9"/>
  <c r="AI85" i="9"/>
  <c r="BS85" i="9"/>
  <c r="CA85" i="9"/>
  <c r="CI85" i="9"/>
  <c r="CQ85" i="9"/>
  <c r="CY85" i="9"/>
  <c r="DG85" i="9"/>
  <c r="EF85" i="9"/>
  <c r="EN85" i="9"/>
  <c r="EF86" i="9"/>
  <c r="EN86" i="9"/>
  <c r="BB87" i="9"/>
  <c r="CJ57" i="9" l="1"/>
  <c r="AG52" i="9"/>
  <c r="DF34" i="9"/>
  <c r="CU31" i="9"/>
  <c r="V27" i="9"/>
  <c r="BC8" i="9"/>
  <c r="BY69" i="9"/>
  <c r="W58" i="9"/>
  <c r="W59" i="9"/>
  <c r="W56" i="9"/>
  <c r="W57" i="9"/>
  <c r="EM58" i="9"/>
  <c r="EM56" i="9"/>
  <c r="EM57" i="9"/>
  <c r="EM59" i="9"/>
  <c r="CJ67" i="9"/>
  <c r="CJ24" i="9"/>
  <c r="CU25" i="9"/>
  <c r="EM24" i="9"/>
  <c r="EM25" i="9"/>
  <c r="EM23" i="9"/>
  <c r="EM22" i="9"/>
  <c r="BC7" i="9"/>
  <c r="EM86" i="9"/>
  <c r="EM87" i="9"/>
  <c r="EM84" i="9"/>
  <c r="EM85" i="9"/>
  <c r="EM78" i="9"/>
  <c r="BY64" i="9"/>
  <c r="CU70" i="9"/>
  <c r="BY70" i="9"/>
  <c r="CJ63" i="9"/>
  <c r="CJ50" i="9"/>
  <c r="CU56" i="9"/>
  <c r="BC53" i="9"/>
  <c r="DF51" i="9"/>
  <c r="CJ58" i="9"/>
  <c r="AG45" i="9"/>
  <c r="V40" i="9"/>
  <c r="EM30" i="9"/>
  <c r="EM27" i="9"/>
  <c r="EM31" i="9"/>
  <c r="EM29" i="9"/>
  <c r="EM28" i="9"/>
  <c r="AG40" i="9"/>
  <c r="DF31" i="9"/>
  <c r="CJ23" i="9"/>
  <c r="CJ35" i="9"/>
  <c r="W16" i="9"/>
  <c r="W19" i="9"/>
  <c r="CJ13" i="9"/>
  <c r="BY12" i="9"/>
  <c r="AG11" i="9"/>
  <c r="CJ17" i="9"/>
  <c r="AG17" i="9"/>
  <c r="W17" i="9"/>
  <c r="BC10" i="9"/>
  <c r="CJ19" i="9"/>
  <c r="DF6" i="9"/>
  <c r="BY6" i="9"/>
  <c r="BY61" i="9"/>
  <c r="BC68" i="9"/>
  <c r="AG53" i="9"/>
  <c r="W35" i="9"/>
  <c r="W36" i="9"/>
  <c r="W33" i="9"/>
  <c r="W34" i="9"/>
  <c r="W30" i="9"/>
  <c r="W29" i="9"/>
  <c r="W31" i="9"/>
  <c r="W27" i="9"/>
  <c r="W28" i="9"/>
  <c r="CJ69" i="9"/>
  <c r="AG68" i="9"/>
  <c r="V52" i="9"/>
  <c r="CJ59" i="9"/>
  <c r="EM35" i="9"/>
  <c r="EM36" i="9"/>
  <c r="EM34" i="9"/>
  <c r="EM33" i="9"/>
  <c r="EM50" i="9"/>
  <c r="EM51" i="9"/>
  <c r="EM53" i="9"/>
  <c r="EM52" i="9"/>
  <c r="AG64" i="9"/>
  <c r="DF35" i="9"/>
  <c r="BY14" i="9"/>
  <c r="BY58" i="9"/>
  <c r="BY68" i="9"/>
  <c r="CJ64" i="9"/>
  <c r="CU58" i="9"/>
  <c r="BC52" i="9"/>
  <c r="CU48" i="9"/>
  <c r="CU46" i="9"/>
  <c r="V51" i="9"/>
  <c r="V33" i="9"/>
  <c r="EM44" i="9"/>
  <c r="DF41" i="9"/>
  <c r="BY45" i="9"/>
  <c r="AG39" i="9"/>
  <c r="BC48" i="9"/>
  <c r="DF30" i="9"/>
  <c r="CJ5" i="9"/>
  <c r="CJ68" i="9"/>
  <c r="AG67" i="9"/>
  <c r="AG69" i="9"/>
  <c r="BC40" i="9"/>
  <c r="V29" i="9"/>
  <c r="W24" i="9"/>
  <c r="W23" i="9"/>
  <c r="W22" i="9"/>
  <c r="W25" i="9"/>
  <c r="BC16" i="9"/>
  <c r="AG10" i="9"/>
  <c r="CJ8" i="9"/>
  <c r="CJ31" i="9"/>
  <c r="CU28" i="9"/>
  <c r="CJ16" i="9"/>
  <c r="BC14" i="9"/>
  <c r="BY8" i="9"/>
  <c r="V28" i="9"/>
  <c r="V22" i="9"/>
  <c r="CJ10" i="9"/>
  <c r="L130" i="4" l="1"/>
  <c r="L131" i="4" s="1"/>
  <c r="L132" i="4" s="1"/>
  <c r="L133" i="4" s="1"/>
  <c r="L134" i="4" s="1"/>
  <c r="L135" i="4" s="1"/>
  <c r="L136" i="4" s="1"/>
  <c r="L137" i="4" s="1"/>
  <c r="L138" i="4" s="1"/>
  <c r="K130" i="4"/>
  <c r="K131" i="4" s="1"/>
  <c r="K132" i="4" s="1"/>
  <c r="K133" i="4" s="1"/>
  <c r="K134" i="4" s="1"/>
  <c r="K135" i="4" s="1"/>
  <c r="K136" i="4" s="1"/>
  <c r="K137" i="4" s="1"/>
  <c r="K138" i="4" s="1"/>
  <c r="FO124" i="3"/>
  <c r="FN124" i="3"/>
  <c r="FL124" i="3"/>
  <c r="FK124" i="3"/>
  <c r="FM124" i="3" s="1"/>
  <c r="FJ124" i="3"/>
  <c r="FI124" i="3"/>
  <c r="FH124" i="3"/>
  <c r="FG124" i="3"/>
  <c r="FF124" i="3"/>
  <c r="FE124" i="3"/>
  <c r="FD124" i="3"/>
  <c r="FC124" i="3"/>
  <c r="EZ124" i="3"/>
  <c r="EM124" i="3"/>
  <c r="EB124" i="3"/>
  <c r="EA124" i="3"/>
  <c r="DY124" i="3"/>
  <c r="DX124" i="3"/>
  <c r="DW124" i="3"/>
  <c r="DV124" i="3"/>
  <c r="DU124" i="3"/>
  <c r="DT124" i="3"/>
  <c r="DS124" i="3"/>
  <c r="DR124" i="3"/>
  <c r="DQ124" i="3"/>
  <c r="DP124" i="3"/>
  <c r="DO124" i="3"/>
  <c r="DN124" i="3"/>
  <c r="DL124" i="3"/>
  <c r="DK124" i="3"/>
  <c r="DJ124" i="3"/>
  <c r="DI124" i="3"/>
  <c r="DH124" i="3"/>
  <c r="DG124" i="3"/>
  <c r="DF124" i="3"/>
  <c r="DE124" i="3"/>
  <c r="DD124" i="3"/>
  <c r="DC124" i="3"/>
  <c r="DB124" i="3"/>
  <c r="DA124" i="3"/>
  <c r="CY124" i="3"/>
  <c r="CX124" i="3"/>
  <c r="CW124" i="3"/>
  <c r="CV124" i="3"/>
  <c r="CU124" i="3"/>
  <c r="CT124" i="3"/>
  <c r="CS124" i="3"/>
  <c r="CR124" i="3"/>
  <c r="CQ124" i="3"/>
  <c r="CP124" i="3"/>
  <c r="CO124" i="3"/>
  <c r="CN124" i="3"/>
  <c r="CL124" i="3"/>
  <c r="CK124" i="3"/>
  <c r="CJ124" i="3"/>
  <c r="CI124" i="3"/>
  <c r="CH124" i="3"/>
  <c r="CG124" i="3"/>
  <c r="CF124" i="3"/>
  <c r="CE124" i="3"/>
  <c r="CD124" i="3"/>
  <c r="CC124" i="3"/>
  <c r="BZ124" i="3"/>
  <c r="BO124" i="3"/>
  <c r="BN124" i="3"/>
  <c r="BL124" i="3"/>
  <c r="BK124" i="3"/>
  <c r="BJ124" i="3"/>
  <c r="BI124" i="3"/>
  <c r="BH124" i="3"/>
  <c r="BG124" i="3"/>
  <c r="BF124" i="3"/>
  <c r="BE124" i="3"/>
  <c r="BD124" i="3"/>
  <c r="BC124" i="3"/>
  <c r="AZ124" i="3"/>
  <c r="AO124" i="3"/>
  <c r="AN124" i="3"/>
  <c r="AL124" i="3"/>
  <c r="AK124" i="3"/>
  <c r="AJ124" i="3"/>
  <c r="AI124" i="3"/>
  <c r="AH124" i="3"/>
  <c r="AG124" i="3"/>
  <c r="AF124" i="3"/>
  <c r="AE124" i="3"/>
  <c r="AD124" i="3"/>
  <c r="AC124" i="3"/>
  <c r="AB124" i="3"/>
  <c r="AA124" i="3"/>
  <c r="Y124" i="3"/>
  <c r="X124" i="3"/>
  <c r="W124" i="3"/>
  <c r="V124" i="3"/>
  <c r="U124" i="3"/>
  <c r="T124" i="3"/>
  <c r="S124" i="3"/>
  <c r="R124" i="3"/>
  <c r="Q124" i="3"/>
  <c r="P124" i="3"/>
  <c r="M124" i="3"/>
  <c r="AM124" i="3" s="1"/>
  <c r="FI123" i="3"/>
  <c r="FB123" i="3"/>
  <c r="FA123" i="3"/>
  <c r="EY123" i="3"/>
  <c r="EX123" i="3"/>
  <c r="EW123" i="3"/>
  <c r="EV123" i="3"/>
  <c r="EU123" i="3"/>
  <c r="ET123" i="3"/>
  <c r="ES123" i="3"/>
  <c r="ER123" i="3"/>
  <c r="EQ123" i="3"/>
  <c r="EP123" i="3"/>
  <c r="EO123" i="3"/>
  <c r="EN123" i="3"/>
  <c r="EL123" i="3"/>
  <c r="EK123" i="3"/>
  <c r="EJ123" i="3"/>
  <c r="EI123" i="3"/>
  <c r="EH123" i="3"/>
  <c r="EG123" i="3"/>
  <c r="EF123" i="3"/>
  <c r="EE123" i="3"/>
  <c r="ED123" i="3"/>
  <c r="EC123" i="3"/>
  <c r="DU123" i="3"/>
  <c r="DQ123" i="3"/>
  <c r="DE123" i="3"/>
  <c r="DA123" i="3"/>
  <c r="CO123" i="3"/>
  <c r="CK123" i="3"/>
  <c r="CB123" i="3"/>
  <c r="CA123" i="3"/>
  <c r="BY123" i="3"/>
  <c r="BX123" i="3"/>
  <c r="BW123" i="3"/>
  <c r="BV123" i="3"/>
  <c r="BU123" i="3"/>
  <c r="BT123" i="3"/>
  <c r="BS123" i="3"/>
  <c r="BR123" i="3"/>
  <c r="BQ123" i="3"/>
  <c r="BP123" i="3"/>
  <c r="BI123" i="3"/>
  <c r="BB123" i="3"/>
  <c r="BA123" i="3"/>
  <c r="AY123" i="3"/>
  <c r="AX123" i="3"/>
  <c r="AW123" i="3"/>
  <c r="AV123" i="3"/>
  <c r="AU123" i="3"/>
  <c r="AT123" i="3"/>
  <c r="AS123" i="3"/>
  <c r="AR123" i="3"/>
  <c r="AQ123" i="3"/>
  <c r="AP123" i="3"/>
  <c r="AK123" i="3"/>
  <c r="AG123" i="3"/>
  <c r="Q123" i="3"/>
  <c r="O123" i="3"/>
  <c r="N123" i="3"/>
  <c r="L123" i="3"/>
  <c r="K123" i="3"/>
  <c r="J123" i="3"/>
  <c r="I123" i="3"/>
  <c r="H123" i="3"/>
  <c r="G123" i="3"/>
  <c r="F123" i="3"/>
  <c r="E123" i="3"/>
  <c r="D123" i="3"/>
  <c r="C123" i="3"/>
  <c r="FB122" i="3"/>
  <c r="FA122" i="3"/>
  <c r="EY122" i="3"/>
  <c r="EX122" i="3"/>
  <c r="EW122" i="3"/>
  <c r="EV122" i="3"/>
  <c r="EU122" i="3"/>
  <c r="ET122" i="3"/>
  <c r="ES122" i="3"/>
  <c r="ER122" i="3"/>
  <c r="EQ122" i="3"/>
  <c r="EP122" i="3"/>
  <c r="EO122" i="3"/>
  <c r="EN122" i="3"/>
  <c r="EL122" i="3"/>
  <c r="EK122" i="3"/>
  <c r="EJ122" i="3"/>
  <c r="EI122" i="3"/>
  <c r="EH122" i="3"/>
  <c r="EG122" i="3"/>
  <c r="EF122" i="3"/>
  <c r="EE122" i="3"/>
  <c r="ED122" i="3"/>
  <c r="EC122" i="3"/>
  <c r="CL122" i="3"/>
  <c r="CH122" i="3"/>
  <c r="CB122" i="3"/>
  <c r="CA122" i="3"/>
  <c r="BY122" i="3"/>
  <c r="BX122" i="3"/>
  <c r="BW122" i="3"/>
  <c r="BV122" i="3"/>
  <c r="BU122" i="3"/>
  <c r="BT122" i="3"/>
  <c r="BS122" i="3"/>
  <c r="BR122" i="3"/>
  <c r="BQ122" i="3"/>
  <c r="BP122" i="3"/>
  <c r="BL122" i="3"/>
  <c r="BF122" i="3"/>
  <c r="BD122" i="3"/>
  <c r="BB122" i="3"/>
  <c r="BA122" i="3"/>
  <c r="AZ122" i="3"/>
  <c r="AY122" i="3"/>
  <c r="AX122" i="3"/>
  <c r="AW122" i="3"/>
  <c r="AV122" i="3"/>
  <c r="AU122" i="3"/>
  <c r="AT122" i="3"/>
  <c r="AS122" i="3"/>
  <c r="AR122" i="3"/>
  <c r="AQ122" i="3"/>
  <c r="AP122" i="3"/>
  <c r="AL122" i="3"/>
  <c r="AJ122" i="3"/>
  <c r="AF122" i="3"/>
  <c r="Y122" i="3"/>
  <c r="T122" i="3"/>
  <c r="P122" i="3"/>
  <c r="O122" i="3"/>
  <c r="N122" i="3"/>
  <c r="L122" i="3"/>
  <c r="K122" i="3"/>
  <c r="J122" i="3"/>
  <c r="I122" i="3"/>
  <c r="H122" i="3"/>
  <c r="G122" i="3"/>
  <c r="F122" i="3"/>
  <c r="E122" i="3"/>
  <c r="D122" i="3"/>
  <c r="C122" i="3"/>
  <c r="FB121" i="3"/>
  <c r="FA121" i="3"/>
  <c r="EY121" i="3"/>
  <c r="EX121" i="3"/>
  <c r="EW121" i="3"/>
  <c r="EV121" i="3"/>
  <c r="EU121" i="3"/>
  <c r="ET121" i="3"/>
  <c r="ES121" i="3"/>
  <c r="ER121" i="3"/>
  <c r="EQ121" i="3"/>
  <c r="EP121" i="3"/>
  <c r="EO121" i="3"/>
  <c r="EN121" i="3"/>
  <c r="EL121" i="3"/>
  <c r="EK121" i="3"/>
  <c r="EJ121" i="3"/>
  <c r="EI121" i="3"/>
  <c r="EH121" i="3"/>
  <c r="EG121" i="3"/>
  <c r="EF121" i="3"/>
  <c r="EE121" i="3"/>
  <c r="ED121" i="3"/>
  <c r="EC121" i="3"/>
  <c r="DR121" i="3"/>
  <c r="DQ121" i="3"/>
  <c r="DG121" i="3"/>
  <c r="DA121" i="3"/>
  <c r="CW121" i="3"/>
  <c r="CU121" i="3"/>
  <c r="CL121" i="3"/>
  <c r="CK121" i="3"/>
  <c r="CG121" i="3"/>
  <c r="CB121" i="3"/>
  <c r="CA121" i="3"/>
  <c r="BY121" i="3"/>
  <c r="BX121" i="3"/>
  <c r="BW121" i="3"/>
  <c r="BV121" i="3"/>
  <c r="BU121" i="3"/>
  <c r="BT121" i="3"/>
  <c r="BS121" i="3"/>
  <c r="BR121" i="3"/>
  <c r="BQ121" i="3"/>
  <c r="BP121" i="3"/>
  <c r="BO121" i="3"/>
  <c r="BE121" i="3"/>
  <c r="BB121" i="3"/>
  <c r="BA121" i="3"/>
  <c r="AY121" i="3"/>
  <c r="AX121" i="3"/>
  <c r="AW121" i="3"/>
  <c r="AV121" i="3"/>
  <c r="AU121" i="3"/>
  <c r="AT121" i="3"/>
  <c r="AS121" i="3"/>
  <c r="AR121" i="3"/>
  <c r="AQ121" i="3"/>
  <c r="AP121" i="3"/>
  <c r="AG121" i="3"/>
  <c r="AC121" i="3"/>
  <c r="V121" i="3"/>
  <c r="R121" i="3"/>
  <c r="O121" i="3"/>
  <c r="N121" i="3"/>
  <c r="L121" i="3"/>
  <c r="K121" i="3"/>
  <c r="J121" i="3"/>
  <c r="I121" i="3"/>
  <c r="H121" i="3"/>
  <c r="G121" i="3"/>
  <c r="F121" i="3"/>
  <c r="E121" i="3"/>
  <c r="D121" i="3"/>
  <c r="C121" i="3"/>
  <c r="FN120" i="3"/>
  <c r="FI120" i="3"/>
  <c r="FE120" i="3"/>
  <c r="FB120" i="3"/>
  <c r="FA120" i="3"/>
  <c r="EY120" i="3"/>
  <c r="EX120" i="3"/>
  <c r="EW120" i="3"/>
  <c r="EV120" i="3"/>
  <c r="EU120" i="3"/>
  <c r="ET120" i="3"/>
  <c r="ES120" i="3"/>
  <c r="ER120" i="3"/>
  <c r="EQ120" i="3"/>
  <c r="EP120" i="3"/>
  <c r="EO120" i="3"/>
  <c r="EN120" i="3"/>
  <c r="EL120" i="3"/>
  <c r="EK120" i="3"/>
  <c r="EJ120" i="3"/>
  <c r="EI120" i="3"/>
  <c r="EH120" i="3"/>
  <c r="EG120" i="3"/>
  <c r="EF120" i="3"/>
  <c r="EE120" i="3"/>
  <c r="ED120" i="3"/>
  <c r="EC120" i="3"/>
  <c r="DY120" i="3"/>
  <c r="DU120" i="3"/>
  <c r="DQ120" i="3"/>
  <c r="DI120" i="3"/>
  <c r="DE120" i="3"/>
  <c r="DA120" i="3"/>
  <c r="CX120" i="3"/>
  <c r="CW120" i="3"/>
  <c r="CS120" i="3"/>
  <c r="CP120" i="3"/>
  <c r="CO120" i="3"/>
  <c r="CK120" i="3"/>
  <c r="CH120" i="3"/>
  <c r="CG120" i="3"/>
  <c r="CC120" i="3"/>
  <c r="CB120" i="3"/>
  <c r="CA120" i="3"/>
  <c r="BY120" i="3"/>
  <c r="BX120" i="3"/>
  <c r="BW120" i="3"/>
  <c r="BV120" i="3"/>
  <c r="BU120" i="3"/>
  <c r="BT120" i="3"/>
  <c r="BS120" i="3"/>
  <c r="BR120" i="3"/>
  <c r="BQ120" i="3"/>
  <c r="BP120" i="3"/>
  <c r="BN120" i="3"/>
  <c r="BI120" i="3"/>
  <c r="BF120" i="3"/>
  <c r="BE120" i="3"/>
  <c r="BB120" i="3"/>
  <c r="BA120" i="3"/>
  <c r="AY120" i="3"/>
  <c r="AX120" i="3"/>
  <c r="AW120" i="3"/>
  <c r="AV120" i="3"/>
  <c r="AU120" i="3"/>
  <c r="AT120" i="3"/>
  <c r="AS120" i="3"/>
  <c r="AR120" i="3"/>
  <c r="AQ120" i="3"/>
  <c r="AP120" i="3"/>
  <c r="AO120" i="3"/>
  <c r="AL120" i="3"/>
  <c r="AK120" i="3"/>
  <c r="AG120" i="3"/>
  <c r="AD120" i="3"/>
  <c r="AC120" i="3"/>
  <c r="Y120" i="3"/>
  <c r="V120" i="3"/>
  <c r="U120" i="3"/>
  <c r="O120" i="3"/>
  <c r="N120" i="3"/>
  <c r="L120" i="3"/>
  <c r="K120" i="3"/>
  <c r="J120" i="3"/>
  <c r="I120" i="3"/>
  <c r="H120" i="3"/>
  <c r="G120" i="3"/>
  <c r="F120" i="3"/>
  <c r="E120" i="3"/>
  <c r="D120" i="3"/>
  <c r="C120" i="3"/>
  <c r="FO119" i="3"/>
  <c r="FN119" i="3"/>
  <c r="FL119" i="3"/>
  <c r="FK119" i="3"/>
  <c r="FJ119" i="3"/>
  <c r="FI119" i="3"/>
  <c r="FI122" i="3" s="1"/>
  <c r="FH119" i="3"/>
  <c r="FG119" i="3"/>
  <c r="FF119" i="3"/>
  <c r="FE119" i="3"/>
  <c r="FE122" i="3" s="1"/>
  <c r="FD119" i="3"/>
  <c r="FC119" i="3"/>
  <c r="EZ119" i="3"/>
  <c r="EM119" i="3"/>
  <c r="EM120" i="3" s="1"/>
  <c r="EB119" i="3"/>
  <c r="EA119" i="3"/>
  <c r="DZ119" i="3"/>
  <c r="DY119" i="3"/>
  <c r="DY122" i="3" s="1"/>
  <c r="DX119" i="3"/>
  <c r="DW119" i="3"/>
  <c r="DV119" i="3"/>
  <c r="DU119" i="3"/>
  <c r="DU122" i="3" s="1"/>
  <c r="DT119" i="3"/>
  <c r="DS119" i="3"/>
  <c r="DR119" i="3"/>
  <c r="DQ119" i="3"/>
  <c r="DQ122" i="3" s="1"/>
  <c r="DP119" i="3"/>
  <c r="DO119" i="3"/>
  <c r="DN119" i="3"/>
  <c r="DL119" i="3"/>
  <c r="DK119" i="3"/>
  <c r="DJ119" i="3"/>
  <c r="DI119" i="3"/>
  <c r="DI122" i="3" s="1"/>
  <c r="DH119" i="3"/>
  <c r="DG119" i="3"/>
  <c r="DF119" i="3"/>
  <c r="DE119" i="3"/>
  <c r="DE122" i="3" s="1"/>
  <c r="DD119" i="3"/>
  <c r="DC119" i="3"/>
  <c r="DB119" i="3"/>
  <c r="DA119" i="3"/>
  <c r="DA122" i="3" s="1"/>
  <c r="CY119" i="3"/>
  <c r="CX119" i="3"/>
  <c r="CW119" i="3"/>
  <c r="CW122" i="3" s="1"/>
  <c r="CV119" i="3"/>
  <c r="CU119" i="3"/>
  <c r="CT119" i="3"/>
  <c r="CS119" i="3"/>
  <c r="CS122" i="3" s="1"/>
  <c r="CR119" i="3"/>
  <c r="CQ119" i="3"/>
  <c r="CP119" i="3"/>
  <c r="CO119" i="3"/>
  <c r="CO122" i="3" s="1"/>
  <c r="CN119" i="3"/>
  <c r="CM119" i="3"/>
  <c r="CL119" i="3"/>
  <c r="CL123" i="3" s="1"/>
  <c r="CK119" i="3"/>
  <c r="CK122" i="3" s="1"/>
  <c r="CJ119" i="3"/>
  <c r="CI119" i="3"/>
  <c r="CH119" i="3"/>
  <c r="CG119" i="3"/>
  <c r="CG122" i="3" s="1"/>
  <c r="CF119" i="3"/>
  <c r="CE119" i="3"/>
  <c r="CE121" i="3" s="1"/>
  <c r="CD119" i="3"/>
  <c r="CC119" i="3"/>
  <c r="CC122" i="3" s="1"/>
  <c r="BZ119" i="3"/>
  <c r="BO119" i="3"/>
  <c r="BN119" i="3"/>
  <c r="BL119" i="3"/>
  <c r="BK119" i="3"/>
  <c r="BJ119" i="3"/>
  <c r="BJ120" i="3" s="1"/>
  <c r="BI119" i="3"/>
  <c r="BI122" i="3" s="1"/>
  <c r="BH119" i="3"/>
  <c r="BG119" i="3"/>
  <c r="BF119" i="3"/>
  <c r="BF123" i="3" s="1"/>
  <c r="BE119" i="3"/>
  <c r="BE122" i="3" s="1"/>
  <c r="BD119" i="3"/>
  <c r="BC119" i="3"/>
  <c r="AZ119" i="3"/>
  <c r="AO119" i="3"/>
  <c r="AO122" i="3" s="1"/>
  <c r="AN119" i="3"/>
  <c r="AM119" i="3"/>
  <c r="AL119" i="3"/>
  <c r="AL123" i="3" s="1"/>
  <c r="AK119" i="3"/>
  <c r="AK122" i="3" s="1"/>
  <c r="AJ119" i="3"/>
  <c r="AI119" i="3"/>
  <c r="AH119" i="3"/>
  <c r="AH121" i="3" s="1"/>
  <c r="AG119" i="3"/>
  <c r="AG122" i="3" s="1"/>
  <c r="AF119" i="3"/>
  <c r="AE119" i="3"/>
  <c r="AD119" i="3"/>
  <c r="AD122" i="3" s="1"/>
  <c r="AC119" i="3"/>
  <c r="AC123" i="3" s="1"/>
  <c r="AB119" i="3"/>
  <c r="AA119" i="3"/>
  <c r="Y119" i="3"/>
  <c r="Y123" i="3" s="1"/>
  <c r="X119" i="3"/>
  <c r="W119" i="3"/>
  <c r="V119" i="3"/>
  <c r="U119" i="3"/>
  <c r="U121" i="3" s="1"/>
  <c r="T119" i="3"/>
  <c r="S119" i="3"/>
  <c r="R119" i="3"/>
  <c r="Q119" i="3"/>
  <c r="Q122" i="3" s="1"/>
  <c r="P119" i="3"/>
  <c r="M119" i="3"/>
  <c r="FL118" i="3"/>
  <c r="FB118" i="3"/>
  <c r="FA118" i="3"/>
  <c r="EY118" i="3"/>
  <c r="EX118" i="3"/>
  <c r="EW118" i="3"/>
  <c r="EV118" i="3"/>
  <c r="EU118" i="3"/>
  <c r="ET118" i="3"/>
  <c r="ES118" i="3"/>
  <c r="ER118" i="3"/>
  <c r="EQ118" i="3"/>
  <c r="EP118" i="3"/>
  <c r="EO118" i="3"/>
  <c r="EN118" i="3"/>
  <c r="EL118" i="3"/>
  <c r="EK118" i="3"/>
  <c r="EJ118" i="3"/>
  <c r="EI118" i="3"/>
  <c r="EH118" i="3"/>
  <c r="EG118" i="3"/>
  <c r="EF118" i="3"/>
  <c r="EE118" i="3"/>
  <c r="ED118" i="3"/>
  <c r="EC118" i="3"/>
  <c r="DS118" i="3"/>
  <c r="DO118" i="3"/>
  <c r="DH118" i="3"/>
  <c r="DD118" i="3"/>
  <c r="CU118" i="3"/>
  <c r="CP118" i="3"/>
  <c r="CE118" i="3"/>
  <c r="CB118" i="3"/>
  <c r="CA118" i="3"/>
  <c r="BZ118" i="3"/>
  <c r="BY118" i="3"/>
  <c r="BX118" i="3"/>
  <c r="BW118" i="3"/>
  <c r="BV118" i="3"/>
  <c r="BU118" i="3"/>
  <c r="BT118" i="3"/>
  <c r="BS118" i="3"/>
  <c r="BR118" i="3"/>
  <c r="BQ118" i="3"/>
  <c r="BP118" i="3"/>
  <c r="BO118" i="3"/>
  <c r="BG118" i="3"/>
  <c r="BF118" i="3"/>
  <c r="BB118" i="3"/>
  <c r="BA118" i="3"/>
  <c r="AY118" i="3"/>
  <c r="AX118" i="3"/>
  <c r="AW118" i="3"/>
  <c r="AV118" i="3"/>
  <c r="AU118" i="3"/>
  <c r="AT118" i="3"/>
  <c r="AS118" i="3"/>
  <c r="AR118" i="3"/>
  <c r="AQ118" i="3"/>
  <c r="AP118" i="3"/>
  <c r="S118" i="3"/>
  <c r="O118" i="3"/>
  <c r="N118" i="3"/>
  <c r="L118" i="3"/>
  <c r="K118" i="3"/>
  <c r="J118" i="3"/>
  <c r="I118" i="3"/>
  <c r="H118" i="3"/>
  <c r="G118" i="3"/>
  <c r="F118" i="3"/>
  <c r="E118" i="3"/>
  <c r="D118" i="3"/>
  <c r="C118" i="3"/>
  <c r="FL117" i="3"/>
  <c r="FK117" i="3"/>
  <c r="FD117" i="3"/>
  <c r="FC117" i="3"/>
  <c r="FB117" i="3"/>
  <c r="FA117" i="3"/>
  <c r="EY117" i="3"/>
  <c r="EX117" i="3"/>
  <c r="EW117" i="3"/>
  <c r="EV117" i="3"/>
  <c r="EU117" i="3"/>
  <c r="ET117" i="3"/>
  <c r="ES117" i="3"/>
  <c r="ER117" i="3"/>
  <c r="EQ117" i="3"/>
  <c r="EP117" i="3"/>
  <c r="EO117" i="3"/>
  <c r="EN117" i="3"/>
  <c r="EL117" i="3"/>
  <c r="EK117" i="3"/>
  <c r="EJ117" i="3"/>
  <c r="EI117" i="3"/>
  <c r="EH117" i="3"/>
  <c r="EG117" i="3"/>
  <c r="EF117" i="3"/>
  <c r="EE117" i="3"/>
  <c r="ED117" i="3"/>
  <c r="EC117" i="3"/>
  <c r="EB117" i="3"/>
  <c r="EA117" i="3"/>
  <c r="DT117" i="3"/>
  <c r="DS117" i="3"/>
  <c r="DL117" i="3"/>
  <c r="DK117" i="3"/>
  <c r="DD117" i="3"/>
  <c r="DC117" i="3"/>
  <c r="CV117" i="3"/>
  <c r="CU117" i="3"/>
  <c r="CN117" i="3"/>
  <c r="CF117" i="3"/>
  <c r="CE117" i="3"/>
  <c r="CB117" i="3"/>
  <c r="CA117" i="3"/>
  <c r="BY117" i="3"/>
  <c r="BX117" i="3"/>
  <c r="BW117" i="3"/>
  <c r="BV117" i="3"/>
  <c r="BU117" i="3"/>
  <c r="BT117" i="3"/>
  <c r="BS117" i="3"/>
  <c r="BR117" i="3"/>
  <c r="BQ117" i="3"/>
  <c r="BP117" i="3"/>
  <c r="BK117" i="3"/>
  <c r="BH117" i="3"/>
  <c r="BB117" i="3"/>
  <c r="BA117" i="3"/>
  <c r="AY117" i="3"/>
  <c r="AX117" i="3"/>
  <c r="AW117" i="3"/>
  <c r="AV117" i="3"/>
  <c r="AU117" i="3"/>
  <c r="AT117" i="3"/>
  <c r="AS117" i="3"/>
  <c r="AR117" i="3"/>
  <c r="AQ117" i="3"/>
  <c r="AP117" i="3"/>
  <c r="AJ117" i="3"/>
  <c r="AI117" i="3"/>
  <c r="AB117" i="3"/>
  <c r="T117" i="3"/>
  <c r="S117" i="3"/>
  <c r="O117" i="3"/>
  <c r="N117" i="3"/>
  <c r="M117" i="3"/>
  <c r="L117" i="3"/>
  <c r="K117" i="3"/>
  <c r="J117" i="3"/>
  <c r="I117" i="3"/>
  <c r="H117" i="3"/>
  <c r="G117" i="3"/>
  <c r="F117" i="3"/>
  <c r="E117" i="3"/>
  <c r="D117" i="3"/>
  <c r="C117" i="3"/>
  <c r="FK116" i="3"/>
  <c r="FC116" i="3"/>
  <c r="FB116" i="3"/>
  <c r="FA116" i="3"/>
  <c r="EY116" i="3"/>
  <c r="EX116" i="3"/>
  <c r="EW116" i="3"/>
  <c r="EV116" i="3"/>
  <c r="EU116" i="3"/>
  <c r="ET116" i="3"/>
  <c r="ES116" i="3"/>
  <c r="ER116" i="3"/>
  <c r="EQ116" i="3"/>
  <c r="EP116" i="3"/>
  <c r="EO116" i="3"/>
  <c r="EN116" i="3"/>
  <c r="EL116" i="3"/>
  <c r="EK116" i="3"/>
  <c r="EJ116" i="3"/>
  <c r="EI116" i="3"/>
  <c r="EH116" i="3"/>
  <c r="EG116" i="3"/>
  <c r="EF116" i="3"/>
  <c r="EE116" i="3"/>
  <c r="ED116" i="3"/>
  <c r="EC116" i="3"/>
  <c r="DW116" i="3"/>
  <c r="DO116" i="3"/>
  <c r="DK116" i="3"/>
  <c r="DG116" i="3"/>
  <c r="DC116" i="3"/>
  <c r="CY116" i="3"/>
  <c r="CX116" i="3"/>
  <c r="CU116" i="3"/>
  <c r="CQ116" i="3"/>
  <c r="CP116" i="3"/>
  <c r="CL116" i="3"/>
  <c r="CI116" i="3"/>
  <c r="CH116" i="3"/>
  <c r="CE116" i="3"/>
  <c r="CD116" i="3"/>
  <c r="CB116" i="3"/>
  <c r="CA116" i="3"/>
  <c r="BZ116" i="3"/>
  <c r="BY116" i="3"/>
  <c r="BX116" i="3"/>
  <c r="BW116" i="3"/>
  <c r="BV116" i="3"/>
  <c r="BU116" i="3"/>
  <c r="BT116" i="3"/>
  <c r="BS116" i="3"/>
  <c r="BR116" i="3"/>
  <c r="BQ116" i="3"/>
  <c r="BP116" i="3"/>
  <c r="BO116" i="3"/>
  <c r="BJ116" i="3"/>
  <c r="BB116" i="3"/>
  <c r="BA116" i="3"/>
  <c r="AY116" i="3"/>
  <c r="AX116" i="3"/>
  <c r="AW116" i="3"/>
  <c r="AV116" i="3"/>
  <c r="AU116" i="3"/>
  <c r="AT116" i="3"/>
  <c r="AS116" i="3"/>
  <c r="AR116" i="3"/>
  <c r="AQ116" i="3"/>
  <c r="AP116" i="3"/>
  <c r="AE116" i="3"/>
  <c r="W116" i="3"/>
  <c r="O116" i="3"/>
  <c r="N116" i="3"/>
  <c r="L116" i="3"/>
  <c r="K116" i="3"/>
  <c r="J116" i="3"/>
  <c r="I116" i="3"/>
  <c r="H116" i="3"/>
  <c r="G116" i="3"/>
  <c r="F116" i="3"/>
  <c r="E116" i="3"/>
  <c r="D116" i="3"/>
  <c r="C116" i="3"/>
  <c r="FO115" i="3"/>
  <c r="FL115" i="3"/>
  <c r="FK115" i="3"/>
  <c r="FH115" i="3"/>
  <c r="FG115" i="3"/>
  <c r="FD115" i="3"/>
  <c r="FC115" i="3"/>
  <c r="FB115" i="3"/>
  <c r="FA115" i="3"/>
  <c r="EY115" i="3"/>
  <c r="EX115" i="3"/>
  <c r="EW115" i="3"/>
  <c r="EV115" i="3"/>
  <c r="EU115" i="3"/>
  <c r="ET115" i="3"/>
  <c r="ES115" i="3"/>
  <c r="ER115" i="3"/>
  <c r="EQ115" i="3"/>
  <c r="EP115" i="3"/>
  <c r="EO115" i="3"/>
  <c r="EN115" i="3"/>
  <c r="EL115" i="3"/>
  <c r="EK115" i="3"/>
  <c r="EJ115" i="3"/>
  <c r="EI115" i="3"/>
  <c r="EH115" i="3"/>
  <c r="EG115" i="3"/>
  <c r="EF115" i="3"/>
  <c r="EE115" i="3"/>
  <c r="ED115" i="3"/>
  <c r="EC115" i="3"/>
  <c r="EB115" i="3"/>
  <c r="EA115" i="3"/>
  <c r="DX115" i="3"/>
  <c r="DW115" i="3"/>
  <c r="DT115" i="3"/>
  <c r="DS115" i="3"/>
  <c r="DP115" i="3"/>
  <c r="DO115" i="3"/>
  <c r="DL115" i="3"/>
  <c r="DK115" i="3"/>
  <c r="DH115" i="3"/>
  <c r="DG115" i="3"/>
  <c r="DD115" i="3"/>
  <c r="DC115" i="3"/>
  <c r="CY115" i="3"/>
  <c r="CV115" i="3"/>
  <c r="CU115" i="3"/>
  <c r="CR115" i="3"/>
  <c r="CQ115" i="3"/>
  <c r="CN115" i="3"/>
  <c r="CJ115" i="3"/>
  <c r="CI115" i="3"/>
  <c r="CF115" i="3"/>
  <c r="CE115" i="3"/>
  <c r="CB115" i="3"/>
  <c r="CA115" i="3"/>
  <c r="BY115" i="3"/>
  <c r="BX115" i="3"/>
  <c r="BW115" i="3"/>
  <c r="BV115" i="3"/>
  <c r="BU115" i="3"/>
  <c r="BT115" i="3"/>
  <c r="BS115" i="3"/>
  <c r="BR115" i="3"/>
  <c r="BQ115" i="3"/>
  <c r="BP115" i="3"/>
  <c r="BO115" i="3"/>
  <c r="BL115" i="3"/>
  <c r="BK115" i="3"/>
  <c r="BH115" i="3"/>
  <c r="BD115" i="3"/>
  <c r="BC115" i="3"/>
  <c r="BB115" i="3"/>
  <c r="BA115" i="3"/>
  <c r="AZ115" i="3"/>
  <c r="AY115" i="3"/>
  <c r="AX115" i="3"/>
  <c r="AW115" i="3"/>
  <c r="AV115" i="3"/>
  <c r="AU115" i="3"/>
  <c r="AT115" i="3"/>
  <c r="AS115" i="3"/>
  <c r="AR115" i="3"/>
  <c r="AQ115" i="3"/>
  <c r="AP115" i="3"/>
  <c r="AN115" i="3"/>
  <c r="AJ115" i="3"/>
  <c r="AF115" i="3"/>
  <c r="AE115" i="3"/>
  <c r="AB115" i="3"/>
  <c r="X115" i="3"/>
  <c r="W115" i="3"/>
  <c r="T115" i="3"/>
  <c r="S115" i="3"/>
  <c r="P115" i="3"/>
  <c r="O115" i="3"/>
  <c r="N115" i="3"/>
  <c r="L115" i="3"/>
  <c r="K115" i="3"/>
  <c r="J115" i="3"/>
  <c r="I115" i="3"/>
  <c r="H115" i="3"/>
  <c r="G115" i="3"/>
  <c r="F115" i="3"/>
  <c r="E115" i="3"/>
  <c r="D115" i="3"/>
  <c r="C115" i="3"/>
  <c r="FL114" i="3"/>
  <c r="FH114" i="3"/>
  <c r="FD114" i="3"/>
  <c r="FB114" i="3"/>
  <c r="FA114" i="3"/>
  <c r="EZ114" i="3"/>
  <c r="EY114" i="3"/>
  <c r="EX114" i="3"/>
  <c r="EW114" i="3"/>
  <c r="EV114" i="3"/>
  <c r="EU114" i="3"/>
  <c r="ET114" i="3"/>
  <c r="ES114" i="3"/>
  <c r="ER114" i="3"/>
  <c r="EQ114" i="3"/>
  <c r="EP114" i="3"/>
  <c r="EO114" i="3"/>
  <c r="EN114" i="3"/>
  <c r="EL114" i="3"/>
  <c r="EK114" i="3"/>
  <c r="EJ114" i="3"/>
  <c r="EI114" i="3"/>
  <c r="EH114" i="3"/>
  <c r="EG114" i="3"/>
  <c r="EF114" i="3"/>
  <c r="EE114" i="3"/>
  <c r="ED114" i="3"/>
  <c r="EC114" i="3"/>
  <c r="EB114" i="3"/>
  <c r="DX114" i="3"/>
  <c r="DT114" i="3"/>
  <c r="DP114" i="3"/>
  <c r="DL114" i="3"/>
  <c r="DH114" i="3"/>
  <c r="DD114" i="3"/>
  <c r="CV114" i="3"/>
  <c r="CS114" i="3"/>
  <c r="CR114" i="3"/>
  <c r="CN114" i="3"/>
  <c r="CK114" i="3"/>
  <c r="CJ114" i="3"/>
  <c r="CF114" i="3"/>
  <c r="CC114" i="3"/>
  <c r="CB114" i="3"/>
  <c r="CA114" i="3"/>
  <c r="BY114" i="3"/>
  <c r="BX114" i="3"/>
  <c r="BW114" i="3"/>
  <c r="BV114" i="3"/>
  <c r="BU114" i="3"/>
  <c r="BT114" i="3"/>
  <c r="BS114" i="3"/>
  <c r="BR114" i="3"/>
  <c r="BQ114" i="3"/>
  <c r="BP114" i="3"/>
  <c r="BL114" i="3"/>
  <c r="BH114" i="3"/>
  <c r="BE114" i="3"/>
  <c r="BD114" i="3"/>
  <c r="BB114" i="3"/>
  <c r="BA114" i="3"/>
  <c r="AZ114" i="3"/>
  <c r="AY114" i="3"/>
  <c r="AX114" i="3"/>
  <c r="AW114" i="3"/>
  <c r="AV114" i="3"/>
  <c r="AU114" i="3"/>
  <c r="AT114" i="3"/>
  <c r="AS114" i="3"/>
  <c r="AR114" i="3"/>
  <c r="AQ114" i="3"/>
  <c r="AP114" i="3"/>
  <c r="AO114" i="3"/>
  <c r="AN114" i="3"/>
  <c r="AJ114" i="3"/>
  <c r="AG114" i="3"/>
  <c r="AF114" i="3"/>
  <c r="AB114" i="3"/>
  <c r="Y114" i="3"/>
  <c r="X114" i="3"/>
  <c r="T114" i="3"/>
  <c r="Q114" i="3"/>
  <c r="P114" i="3"/>
  <c r="O114" i="3"/>
  <c r="N114" i="3"/>
  <c r="M114" i="3"/>
  <c r="L114" i="3"/>
  <c r="K114" i="3"/>
  <c r="J114" i="3"/>
  <c r="I114" i="3"/>
  <c r="H114" i="3"/>
  <c r="G114" i="3"/>
  <c r="F114" i="3"/>
  <c r="E114" i="3"/>
  <c r="D114" i="3"/>
  <c r="C114" i="3"/>
  <c r="FO113" i="3"/>
  <c r="FN113" i="3"/>
  <c r="FM113" i="3"/>
  <c r="FL113" i="3"/>
  <c r="FL116" i="3" s="1"/>
  <c r="FK113" i="3"/>
  <c r="FK118" i="3" s="1"/>
  <c r="FJ113" i="3"/>
  <c r="FI113" i="3"/>
  <c r="FH113" i="3"/>
  <c r="FH118" i="3" s="1"/>
  <c r="FG113" i="3"/>
  <c r="FG114" i="3" s="1"/>
  <c r="FF113" i="3"/>
  <c r="FE113" i="3"/>
  <c r="FD113" i="3"/>
  <c r="FD118" i="3" s="1"/>
  <c r="FC113" i="3"/>
  <c r="EZ113" i="3"/>
  <c r="EM113" i="3"/>
  <c r="EB113" i="3"/>
  <c r="EB118" i="3" s="1"/>
  <c r="EA113" i="3"/>
  <c r="DY113" i="3"/>
  <c r="DX113" i="3"/>
  <c r="DX118" i="3" s="1"/>
  <c r="DW113" i="3"/>
  <c r="DV113" i="3"/>
  <c r="DU113" i="3"/>
  <c r="DT113" i="3"/>
  <c r="DT118" i="3" s="1"/>
  <c r="DS113" i="3"/>
  <c r="DS114" i="3" s="1"/>
  <c r="DR113" i="3"/>
  <c r="DQ113" i="3"/>
  <c r="DP113" i="3"/>
  <c r="DP118" i="3" s="1"/>
  <c r="DO113" i="3"/>
  <c r="DO114" i="3" s="1"/>
  <c r="DN113" i="3"/>
  <c r="DL113" i="3"/>
  <c r="DL118" i="3" s="1"/>
  <c r="DK113" i="3"/>
  <c r="DK118" i="3" s="1"/>
  <c r="DJ113" i="3"/>
  <c r="DI113" i="3"/>
  <c r="DH113" i="3"/>
  <c r="DH117" i="3" s="1"/>
  <c r="DG113" i="3"/>
  <c r="DG118" i="3" s="1"/>
  <c r="DF113" i="3"/>
  <c r="DE113" i="3"/>
  <c r="DD113" i="3"/>
  <c r="DD116" i="3" s="1"/>
  <c r="DC113" i="3"/>
  <c r="DC118" i="3" s="1"/>
  <c r="DB113" i="3"/>
  <c r="DA113" i="3"/>
  <c r="CY113" i="3"/>
  <c r="CY114" i="3" s="1"/>
  <c r="CX113" i="3"/>
  <c r="CW113" i="3"/>
  <c r="CV113" i="3"/>
  <c r="CV118" i="3" s="1"/>
  <c r="CU113" i="3"/>
  <c r="CU114" i="3" s="1"/>
  <c r="CT113" i="3"/>
  <c r="CS113" i="3"/>
  <c r="CR113" i="3"/>
  <c r="CR118" i="3" s="1"/>
  <c r="CQ113" i="3"/>
  <c r="CQ114" i="3" s="1"/>
  <c r="CP113" i="3"/>
  <c r="CO113" i="3"/>
  <c r="CN113" i="3"/>
  <c r="CN118" i="3" s="1"/>
  <c r="CL113" i="3"/>
  <c r="CK113" i="3"/>
  <c r="CJ113" i="3"/>
  <c r="CJ118" i="3" s="1"/>
  <c r="CI113" i="3"/>
  <c r="CI114" i="3" s="1"/>
  <c r="CH113" i="3"/>
  <c r="CH118" i="3" s="1"/>
  <c r="CG113" i="3"/>
  <c r="CF113" i="3"/>
  <c r="CF118" i="3" s="1"/>
  <c r="CE113" i="3"/>
  <c r="CE114" i="3" s="1"/>
  <c r="CD113" i="3"/>
  <c r="CC113" i="3"/>
  <c r="BZ113" i="3"/>
  <c r="BZ117" i="3" s="1"/>
  <c r="BO113" i="3"/>
  <c r="BO117" i="3" s="1"/>
  <c r="BN113" i="3"/>
  <c r="BN118" i="3" s="1"/>
  <c r="BM113" i="3"/>
  <c r="BL113" i="3"/>
  <c r="BL118" i="3" s="1"/>
  <c r="BK113" i="3"/>
  <c r="BK118" i="3" s="1"/>
  <c r="BJ113" i="3"/>
  <c r="BI113" i="3"/>
  <c r="BH113" i="3"/>
  <c r="BH118" i="3" s="1"/>
  <c r="BG113" i="3"/>
  <c r="BG117" i="3" s="1"/>
  <c r="BF113" i="3"/>
  <c r="BE113" i="3"/>
  <c r="BD113" i="3"/>
  <c r="BD118" i="3" s="1"/>
  <c r="BC113" i="3"/>
  <c r="BC118" i="3" s="1"/>
  <c r="AZ113" i="3"/>
  <c r="AO113" i="3"/>
  <c r="AN113" i="3"/>
  <c r="AN118" i="3" s="1"/>
  <c r="AL113" i="3"/>
  <c r="AK113" i="3"/>
  <c r="AJ113" i="3"/>
  <c r="AJ118" i="3" s="1"/>
  <c r="AI113" i="3"/>
  <c r="AI114" i="3" s="1"/>
  <c r="AH113" i="3"/>
  <c r="AG113" i="3"/>
  <c r="AF113" i="3"/>
  <c r="AF118" i="3" s="1"/>
  <c r="AE113" i="3"/>
  <c r="AE114" i="3" s="1"/>
  <c r="AD113" i="3"/>
  <c r="AC113" i="3"/>
  <c r="AB113" i="3"/>
  <c r="AB118" i="3" s="1"/>
  <c r="AA113" i="3"/>
  <c r="AA114" i="3" s="1"/>
  <c r="Z113" i="3"/>
  <c r="Y113" i="3"/>
  <c r="X113" i="3"/>
  <c r="X118" i="3" s="1"/>
  <c r="W113" i="3"/>
  <c r="W114" i="3" s="1"/>
  <c r="V113" i="3"/>
  <c r="U113" i="3"/>
  <c r="T113" i="3"/>
  <c r="T118" i="3" s="1"/>
  <c r="S113" i="3"/>
  <c r="S114" i="3" s="1"/>
  <c r="R113" i="3"/>
  <c r="Q113" i="3"/>
  <c r="P113" i="3"/>
  <c r="P118" i="3" s="1"/>
  <c r="M113" i="3"/>
  <c r="FO112" i="3"/>
  <c r="FB112" i="3"/>
  <c r="FA112" i="3"/>
  <c r="EY112" i="3"/>
  <c r="EX112" i="3"/>
  <c r="EW112" i="3"/>
  <c r="EV112" i="3"/>
  <c r="EU112" i="3"/>
  <c r="ET112" i="3"/>
  <c r="ES112" i="3"/>
  <c r="ER112" i="3"/>
  <c r="EQ112" i="3"/>
  <c r="EP112" i="3"/>
  <c r="EO112" i="3"/>
  <c r="EN112" i="3"/>
  <c r="EL112" i="3"/>
  <c r="EK112" i="3"/>
  <c r="EJ112" i="3"/>
  <c r="EI112" i="3"/>
  <c r="EH112" i="3"/>
  <c r="EG112" i="3"/>
  <c r="EF112" i="3"/>
  <c r="EE112" i="3"/>
  <c r="ED112" i="3"/>
  <c r="EC112" i="3"/>
  <c r="DV112" i="3"/>
  <c r="CP112" i="3"/>
  <c r="CB112" i="3"/>
  <c r="CA112" i="3"/>
  <c r="BZ112" i="3"/>
  <c r="BY112" i="3"/>
  <c r="BX112" i="3"/>
  <c r="BW112" i="3"/>
  <c r="BV112" i="3"/>
  <c r="BU112" i="3"/>
  <c r="BT112" i="3"/>
  <c r="BS112" i="3"/>
  <c r="BR112" i="3"/>
  <c r="BQ112" i="3"/>
  <c r="BP112" i="3"/>
  <c r="BF112" i="3"/>
  <c r="BB112" i="3"/>
  <c r="BA112" i="3"/>
  <c r="AY112" i="3"/>
  <c r="AX112" i="3"/>
  <c r="AW112" i="3"/>
  <c r="AV112" i="3"/>
  <c r="AU112" i="3"/>
  <c r="AT112" i="3"/>
  <c r="AS112" i="3"/>
  <c r="AR112" i="3"/>
  <c r="AQ112" i="3"/>
  <c r="AP112" i="3"/>
  <c r="AA112" i="3"/>
  <c r="O112" i="3"/>
  <c r="N112" i="3"/>
  <c r="L112" i="3"/>
  <c r="K112" i="3"/>
  <c r="J112" i="3"/>
  <c r="I112" i="3"/>
  <c r="H112" i="3"/>
  <c r="G112" i="3"/>
  <c r="F112" i="3"/>
  <c r="E112" i="3"/>
  <c r="D112" i="3"/>
  <c r="C112" i="3"/>
  <c r="FL111" i="3"/>
  <c r="FH111" i="3"/>
  <c r="FD111" i="3"/>
  <c r="FC111" i="3"/>
  <c r="FB111" i="3"/>
  <c r="FA111" i="3"/>
  <c r="EY111" i="3"/>
  <c r="EX111" i="3"/>
  <c r="EW111" i="3"/>
  <c r="EV111" i="3"/>
  <c r="EU111" i="3"/>
  <c r="ET111" i="3"/>
  <c r="ES111" i="3"/>
  <c r="ER111" i="3"/>
  <c r="EQ111" i="3"/>
  <c r="EP111" i="3"/>
  <c r="EO111" i="3"/>
  <c r="EN111" i="3"/>
  <c r="EL111" i="3"/>
  <c r="EK111" i="3"/>
  <c r="EJ111" i="3"/>
  <c r="EI111" i="3"/>
  <c r="EH111" i="3"/>
  <c r="EG111" i="3"/>
  <c r="EF111" i="3"/>
  <c r="EE111" i="3"/>
  <c r="ED111" i="3"/>
  <c r="EC111" i="3"/>
  <c r="EB111" i="3"/>
  <c r="DT111" i="3"/>
  <c r="DP111" i="3"/>
  <c r="DO111" i="3"/>
  <c r="DL111" i="3"/>
  <c r="DF111" i="3"/>
  <c r="DD111" i="3"/>
  <c r="CV111" i="3"/>
  <c r="CN111" i="3"/>
  <c r="CJ111" i="3"/>
  <c r="CF111" i="3"/>
  <c r="CE111" i="3"/>
  <c r="CB111" i="3"/>
  <c r="CA111" i="3"/>
  <c r="BZ111" i="3"/>
  <c r="BY111" i="3"/>
  <c r="BX111" i="3"/>
  <c r="BW111" i="3"/>
  <c r="BV111" i="3"/>
  <c r="BU111" i="3"/>
  <c r="BT111" i="3"/>
  <c r="BS111" i="3"/>
  <c r="BR111" i="3"/>
  <c r="BQ111" i="3"/>
  <c r="BP111" i="3"/>
  <c r="BL111" i="3"/>
  <c r="BH111" i="3"/>
  <c r="BD111" i="3"/>
  <c r="BC111" i="3"/>
  <c r="BB111" i="3"/>
  <c r="BA111" i="3"/>
  <c r="AY111" i="3"/>
  <c r="AX111" i="3"/>
  <c r="AW111" i="3"/>
  <c r="AV111" i="3"/>
  <c r="AU111" i="3"/>
  <c r="AT111" i="3"/>
  <c r="AS111" i="3"/>
  <c r="AR111" i="3"/>
  <c r="AQ111" i="3"/>
  <c r="AP111" i="3"/>
  <c r="AJ111" i="3"/>
  <c r="AF111" i="3"/>
  <c r="AE111" i="3"/>
  <c r="AB111" i="3"/>
  <c r="V111" i="3"/>
  <c r="T111" i="3"/>
  <c r="P111" i="3"/>
  <c r="O111" i="3"/>
  <c r="N111" i="3"/>
  <c r="L111" i="3"/>
  <c r="K111" i="3"/>
  <c r="J111" i="3"/>
  <c r="I111" i="3"/>
  <c r="H111" i="3"/>
  <c r="G111" i="3"/>
  <c r="F111" i="3"/>
  <c r="E111" i="3"/>
  <c r="D111" i="3"/>
  <c r="C111" i="3"/>
  <c r="FL110" i="3"/>
  <c r="FH110" i="3"/>
  <c r="FD110" i="3"/>
  <c r="FC110" i="3"/>
  <c r="FB110" i="3"/>
  <c r="FA110" i="3"/>
  <c r="EY110" i="3"/>
  <c r="EX110" i="3"/>
  <c r="EW110" i="3"/>
  <c r="EV110" i="3"/>
  <c r="EU110" i="3"/>
  <c r="ET110" i="3"/>
  <c r="ES110" i="3"/>
  <c r="ER110" i="3"/>
  <c r="EQ110" i="3"/>
  <c r="EP110" i="3"/>
  <c r="EO110" i="3"/>
  <c r="EN110" i="3"/>
  <c r="EL110" i="3"/>
  <c r="EK110" i="3"/>
  <c r="EJ110" i="3"/>
  <c r="EI110" i="3"/>
  <c r="EH110" i="3"/>
  <c r="EG110" i="3"/>
  <c r="EF110" i="3"/>
  <c r="EE110" i="3"/>
  <c r="ED110" i="3"/>
  <c r="EC110" i="3"/>
  <c r="EB110" i="3"/>
  <c r="EA110" i="3"/>
  <c r="DX110" i="3"/>
  <c r="DU110" i="3"/>
  <c r="DT110" i="3"/>
  <c r="DP110" i="3"/>
  <c r="DL110" i="3"/>
  <c r="DK110" i="3"/>
  <c r="DH110" i="3"/>
  <c r="DE110" i="3"/>
  <c r="DD110" i="3"/>
  <c r="CV110" i="3"/>
  <c r="CU110" i="3"/>
  <c r="CR110" i="3"/>
  <c r="CO110" i="3"/>
  <c r="CN110" i="3"/>
  <c r="CJ110" i="3"/>
  <c r="CF110" i="3"/>
  <c r="CE110" i="3"/>
  <c r="CB110" i="3"/>
  <c r="CA110" i="3"/>
  <c r="BY110" i="3"/>
  <c r="BX110" i="3"/>
  <c r="BW110" i="3"/>
  <c r="BV110" i="3"/>
  <c r="BU110" i="3"/>
  <c r="BT110" i="3"/>
  <c r="BS110" i="3"/>
  <c r="BR110" i="3"/>
  <c r="BQ110" i="3"/>
  <c r="BP110" i="3"/>
  <c r="BL110" i="3"/>
  <c r="BH110" i="3"/>
  <c r="BG110" i="3"/>
  <c r="BD110" i="3"/>
  <c r="BB110" i="3"/>
  <c r="BA110" i="3"/>
  <c r="AY110" i="3"/>
  <c r="AX110" i="3"/>
  <c r="AW110" i="3"/>
  <c r="AV110" i="3"/>
  <c r="AU110" i="3"/>
  <c r="AT110" i="3"/>
  <c r="AS110" i="3"/>
  <c r="AR110" i="3"/>
  <c r="AQ110" i="3"/>
  <c r="AP110" i="3"/>
  <c r="AN110" i="3"/>
  <c r="AJ110" i="3"/>
  <c r="AF110" i="3"/>
  <c r="AB110" i="3"/>
  <c r="AA110" i="3"/>
  <c r="X110" i="3"/>
  <c r="U110" i="3"/>
  <c r="T110" i="3"/>
  <c r="P110" i="3"/>
  <c r="O110" i="3"/>
  <c r="N110" i="3"/>
  <c r="L110" i="3"/>
  <c r="K110" i="3"/>
  <c r="J110" i="3"/>
  <c r="I110" i="3"/>
  <c r="H110" i="3"/>
  <c r="G110" i="3"/>
  <c r="F110" i="3"/>
  <c r="E110" i="3"/>
  <c r="D110" i="3"/>
  <c r="C110" i="3"/>
  <c r="FL109" i="3"/>
  <c r="FH109" i="3"/>
  <c r="FD109" i="3"/>
  <c r="FB109" i="3"/>
  <c r="FA109" i="3"/>
  <c r="EY109" i="3"/>
  <c r="EX109" i="3"/>
  <c r="EW109" i="3"/>
  <c r="EV109" i="3"/>
  <c r="EU109" i="3"/>
  <c r="ET109" i="3"/>
  <c r="ES109" i="3"/>
  <c r="ER109" i="3"/>
  <c r="EQ109" i="3"/>
  <c r="EP109" i="3"/>
  <c r="EO109" i="3"/>
  <c r="EN109" i="3"/>
  <c r="EL109" i="3"/>
  <c r="EK109" i="3"/>
  <c r="EJ109" i="3"/>
  <c r="EI109" i="3"/>
  <c r="EH109" i="3"/>
  <c r="EG109" i="3"/>
  <c r="EF109" i="3"/>
  <c r="EE109" i="3"/>
  <c r="ED109" i="3"/>
  <c r="EC109" i="3"/>
  <c r="EB109" i="3"/>
  <c r="DX109" i="3"/>
  <c r="DT109" i="3"/>
  <c r="DQ109" i="3"/>
  <c r="DP109" i="3"/>
  <c r="DL109" i="3"/>
  <c r="DH109" i="3"/>
  <c r="DD109" i="3"/>
  <c r="DA109" i="3"/>
  <c r="CX109" i="3"/>
  <c r="CV109" i="3"/>
  <c r="CT109" i="3"/>
  <c r="CR109" i="3"/>
  <c r="CP109" i="3"/>
  <c r="CN109" i="3"/>
  <c r="CK109" i="3"/>
  <c r="CJ109" i="3"/>
  <c r="CH109" i="3"/>
  <c r="CF109" i="3"/>
  <c r="CD109" i="3"/>
  <c r="CB109" i="3"/>
  <c r="CA109" i="3"/>
  <c r="BZ109" i="3"/>
  <c r="BY109" i="3"/>
  <c r="BX109" i="3"/>
  <c r="BW109" i="3"/>
  <c r="BV109" i="3"/>
  <c r="BU109" i="3"/>
  <c r="BT109" i="3"/>
  <c r="BS109" i="3"/>
  <c r="BR109" i="3"/>
  <c r="BQ109" i="3"/>
  <c r="BP109" i="3"/>
  <c r="BN109" i="3"/>
  <c r="BL109" i="3"/>
  <c r="BI109" i="3"/>
  <c r="BH109" i="3"/>
  <c r="BF109" i="3"/>
  <c r="BD109" i="3"/>
  <c r="BB109" i="3"/>
  <c r="BA109" i="3"/>
  <c r="AY109" i="3"/>
  <c r="AX109" i="3"/>
  <c r="AW109" i="3"/>
  <c r="AV109" i="3"/>
  <c r="AU109" i="3"/>
  <c r="AT109" i="3"/>
  <c r="AS109" i="3"/>
  <c r="AR109" i="3"/>
  <c r="AQ109" i="3"/>
  <c r="AP109" i="3"/>
  <c r="AN109" i="3"/>
  <c r="AL109" i="3"/>
  <c r="AJ109" i="3"/>
  <c r="AF109" i="3"/>
  <c r="AB109" i="3"/>
  <c r="X109" i="3"/>
  <c r="V109" i="3"/>
  <c r="T109" i="3"/>
  <c r="Q109" i="3"/>
  <c r="P109" i="3"/>
  <c r="O109" i="3"/>
  <c r="N109" i="3"/>
  <c r="M109" i="3"/>
  <c r="L109" i="3"/>
  <c r="K109" i="3"/>
  <c r="J109" i="3"/>
  <c r="I109" i="3"/>
  <c r="H109" i="3"/>
  <c r="G109" i="3"/>
  <c r="F109" i="3"/>
  <c r="E109" i="3"/>
  <c r="D109" i="3"/>
  <c r="C109" i="3"/>
  <c r="FO108" i="3"/>
  <c r="FN108" i="3"/>
  <c r="FM108" i="3"/>
  <c r="FL108" i="3"/>
  <c r="FL112" i="3" s="1"/>
  <c r="FK108" i="3"/>
  <c r="FJ108" i="3"/>
  <c r="FI108" i="3"/>
  <c r="FH108" i="3"/>
  <c r="FH112" i="3" s="1"/>
  <c r="FG108" i="3"/>
  <c r="FG109" i="3" s="1"/>
  <c r="FF108" i="3"/>
  <c r="FE108" i="3"/>
  <c r="FD108" i="3"/>
  <c r="FD112" i="3" s="1"/>
  <c r="FC108" i="3"/>
  <c r="EZ108" i="3"/>
  <c r="EM108" i="3"/>
  <c r="EB108" i="3"/>
  <c r="EB112" i="3" s="1"/>
  <c r="EA108" i="3"/>
  <c r="EA109" i="3" s="1"/>
  <c r="DZ108" i="3"/>
  <c r="DY108" i="3"/>
  <c r="DY109" i="3" s="1"/>
  <c r="DX108" i="3"/>
  <c r="DX112" i="3" s="1"/>
  <c r="DW108" i="3"/>
  <c r="DV108" i="3"/>
  <c r="DU108" i="3"/>
  <c r="DT108" i="3"/>
  <c r="DT112" i="3" s="1"/>
  <c r="DS108" i="3"/>
  <c r="DR108" i="3"/>
  <c r="DQ108" i="3"/>
  <c r="DQ110" i="3" s="1"/>
  <c r="DP108" i="3"/>
  <c r="DP112" i="3" s="1"/>
  <c r="DO108" i="3"/>
  <c r="DN108" i="3"/>
  <c r="DM108" i="3"/>
  <c r="DL108" i="3"/>
  <c r="DL112" i="3" s="1"/>
  <c r="DK108" i="3"/>
  <c r="DK109" i="3" s="1"/>
  <c r="DJ108" i="3"/>
  <c r="DI108" i="3"/>
  <c r="DI109" i="3" s="1"/>
  <c r="DH108" i="3"/>
  <c r="DH112" i="3" s="1"/>
  <c r="DG108" i="3"/>
  <c r="DF108" i="3"/>
  <c r="DF110" i="3" s="1"/>
  <c r="DE108" i="3"/>
  <c r="DD108" i="3"/>
  <c r="DD112" i="3" s="1"/>
  <c r="DC108" i="3"/>
  <c r="DB108" i="3"/>
  <c r="DA108" i="3"/>
  <c r="DA110" i="3" s="1"/>
  <c r="CY108" i="3"/>
  <c r="CY111" i="3" s="1"/>
  <c r="CX108" i="3"/>
  <c r="CW108" i="3"/>
  <c r="CV108" i="3"/>
  <c r="CV112" i="3" s="1"/>
  <c r="CU108" i="3"/>
  <c r="CU109" i="3" s="1"/>
  <c r="CT108" i="3"/>
  <c r="CS108" i="3"/>
  <c r="CR108" i="3"/>
  <c r="CR112" i="3" s="1"/>
  <c r="CQ108" i="3"/>
  <c r="CQ110" i="3" s="1"/>
  <c r="CP108" i="3"/>
  <c r="CP110" i="3" s="1"/>
  <c r="CO108" i="3"/>
  <c r="CN108" i="3"/>
  <c r="CN112" i="3" s="1"/>
  <c r="CM108" i="3"/>
  <c r="CL108" i="3"/>
  <c r="CK108" i="3"/>
  <c r="CJ108" i="3"/>
  <c r="CJ112" i="3" s="1"/>
  <c r="CI108" i="3"/>
  <c r="CH108" i="3"/>
  <c r="CG108" i="3"/>
  <c r="CF108" i="3"/>
  <c r="CF112" i="3" s="1"/>
  <c r="CE108" i="3"/>
  <c r="CE109" i="3" s="1"/>
  <c r="CD108" i="3"/>
  <c r="CC108" i="3"/>
  <c r="BZ108" i="3"/>
  <c r="BZ110" i="3" s="1"/>
  <c r="BO108" i="3"/>
  <c r="BN108" i="3"/>
  <c r="BN110" i="3" s="1"/>
  <c r="BM108" i="3"/>
  <c r="BL108" i="3"/>
  <c r="BL112" i="3" s="1"/>
  <c r="BK108" i="3"/>
  <c r="BJ108" i="3"/>
  <c r="BI108" i="3"/>
  <c r="BH108" i="3"/>
  <c r="BH112" i="3" s="1"/>
  <c r="BG108" i="3"/>
  <c r="BG109" i="3" s="1"/>
  <c r="BF108" i="3"/>
  <c r="BE108" i="3"/>
  <c r="BD108" i="3"/>
  <c r="BD112" i="3" s="1"/>
  <c r="BC108" i="3"/>
  <c r="BC110" i="3" s="1"/>
  <c r="AZ108" i="3"/>
  <c r="AO108" i="3"/>
  <c r="AN108" i="3"/>
  <c r="AN112" i="3" s="1"/>
  <c r="AL108" i="3"/>
  <c r="AK108" i="3"/>
  <c r="AJ108" i="3"/>
  <c r="AJ112" i="3" s="1"/>
  <c r="AI108" i="3"/>
  <c r="AH108" i="3"/>
  <c r="AG108" i="3"/>
  <c r="AF108" i="3"/>
  <c r="AF112" i="3" s="1"/>
  <c r="AE108" i="3"/>
  <c r="AD108" i="3"/>
  <c r="AC108" i="3"/>
  <c r="AB108" i="3"/>
  <c r="AB112" i="3" s="1"/>
  <c r="AA108" i="3"/>
  <c r="AA109" i="3" s="1"/>
  <c r="Y108" i="3"/>
  <c r="X108" i="3"/>
  <c r="X112" i="3" s="1"/>
  <c r="W108" i="3"/>
  <c r="W110" i="3" s="1"/>
  <c r="V108" i="3"/>
  <c r="U108" i="3"/>
  <c r="T108" i="3"/>
  <c r="T112" i="3" s="1"/>
  <c r="S108" i="3"/>
  <c r="R108" i="3"/>
  <c r="Q108" i="3"/>
  <c r="P108" i="3"/>
  <c r="P112" i="3" s="1"/>
  <c r="M108" i="3"/>
  <c r="M110" i="3" s="1"/>
  <c r="FO107" i="3"/>
  <c r="FN107" i="3"/>
  <c r="FL107" i="3"/>
  <c r="FK107" i="3"/>
  <c r="FM107" i="3" s="1"/>
  <c r="FJ107" i="3"/>
  <c r="FI107" i="3"/>
  <c r="FH107" i="3"/>
  <c r="FG107" i="3"/>
  <c r="FF107" i="3"/>
  <c r="FE107" i="3"/>
  <c r="FD107" i="3"/>
  <c r="FC107" i="3"/>
  <c r="EZ107" i="3"/>
  <c r="EM107" i="3"/>
  <c r="EB107" i="3"/>
  <c r="EA107" i="3"/>
  <c r="DY107" i="3"/>
  <c r="DX107" i="3"/>
  <c r="DW107" i="3"/>
  <c r="DV107" i="3"/>
  <c r="DU107" i="3"/>
  <c r="DT107" i="3"/>
  <c r="DS107" i="3"/>
  <c r="DR107" i="3"/>
  <c r="DQ107" i="3"/>
  <c r="DP107" i="3"/>
  <c r="DO107" i="3"/>
  <c r="DN107" i="3"/>
  <c r="DL107" i="3"/>
  <c r="DK107" i="3"/>
  <c r="DJ107" i="3"/>
  <c r="DI107" i="3"/>
  <c r="DH107" i="3"/>
  <c r="DG107" i="3"/>
  <c r="DF107" i="3"/>
  <c r="DE107" i="3"/>
  <c r="DD107" i="3"/>
  <c r="DC107" i="3"/>
  <c r="DB107" i="3"/>
  <c r="DA107" i="3"/>
  <c r="CY107" i="3"/>
  <c r="CX107" i="3"/>
  <c r="CW107" i="3"/>
  <c r="CV107" i="3"/>
  <c r="CU107" i="3"/>
  <c r="CT107" i="3"/>
  <c r="CS107" i="3"/>
  <c r="CR107" i="3"/>
  <c r="CQ107" i="3"/>
  <c r="CP107" i="3"/>
  <c r="CO107" i="3"/>
  <c r="CN107" i="3"/>
  <c r="CL107" i="3"/>
  <c r="CK107" i="3"/>
  <c r="CJ107" i="3"/>
  <c r="CI107" i="3"/>
  <c r="CH107" i="3"/>
  <c r="CG107" i="3"/>
  <c r="CF107" i="3"/>
  <c r="CE107" i="3"/>
  <c r="CD107" i="3"/>
  <c r="CC107" i="3"/>
  <c r="BZ107" i="3"/>
  <c r="CZ107" i="3" s="1"/>
  <c r="BO107" i="3"/>
  <c r="BN107" i="3"/>
  <c r="BL107" i="3"/>
  <c r="BK107" i="3"/>
  <c r="BJ107" i="3"/>
  <c r="BI107" i="3"/>
  <c r="BH107" i="3"/>
  <c r="BG107" i="3"/>
  <c r="BF107" i="3"/>
  <c r="BE107" i="3"/>
  <c r="BD107" i="3"/>
  <c r="BC107" i="3"/>
  <c r="AZ107" i="3"/>
  <c r="AO107" i="3"/>
  <c r="AN107" i="3"/>
  <c r="AL107" i="3"/>
  <c r="AK107" i="3"/>
  <c r="AJ107" i="3"/>
  <c r="AI107" i="3"/>
  <c r="AH107" i="3"/>
  <c r="AG107" i="3"/>
  <c r="AF107" i="3"/>
  <c r="AE107" i="3"/>
  <c r="AD107" i="3"/>
  <c r="AC107" i="3"/>
  <c r="AB107" i="3"/>
  <c r="AA107" i="3"/>
  <c r="Y107" i="3"/>
  <c r="X107" i="3"/>
  <c r="W107" i="3"/>
  <c r="V107" i="3"/>
  <c r="U107" i="3"/>
  <c r="T107" i="3"/>
  <c r="S107" i="3"/>
  <c r="R107" i="3"/>
  <c r="Q107" i="3"/>
  <c r="P107" i="3"/>
  <c r="M107" i="3"/>
  <c r="FB106" i="3"/>
  <c r="FA106" i="3"/>
  <c r="EY106" i="3"/>
  <c r="EX106" i="3"/>
  <c r="EW106" i="3"/>
  <c r="EV106" i="3"/>
  <c r="EU106" i="3"/>
  <c r="ET106" i="3"/>
  <c r="ES106" i="3"/>
  <c r="ER106" i="3"/>
  <c r="EQ106" i="3"/>
  <c r="EP106" i="3"/>
  <c r="EO106" i="3"/>
  <c r="EN106" i="3"/>
  <c r="EL106" i="3"/>
  <c r="EK106" i="3"/>
  <c r="EJ106" i="3"/>
  <c r="EI106" i="3"/>
  <c r="EH106" i="3"/>
  <c r="EG106" i="3"/>
  <c r="EF106" i="3"/>
  <c r="EE106" i="3"/>
  <c r="ED106" i="3"/>
  <c r="EC106" i="3"/>
  <c r="DS106" i="3"/>
  <c r="CW106" i="3"/>
  <c r="CB106" i="3"/>
  <c r="CA106" i="3"/>
  <c r="BY106" i="3"/>
  <c r="BX106" i="3"/>
  <c r="BW106" i="3"/>
  <c r="BV106" i="3"/>
  <c r="BU106" i="3"/>
  <c r="BT106" i="3"/>
  <c r="BS106" i="3"/>
  <c r="BR106" i="3"/>
  <c r="BQ106" i="3"/>
  <c r="BP106" i="3"/>
  <c r="BO106" i="3"/>
  <c r="BB106" i="3"/>
  <c r="BA106" i="3"/>
  <c r="AZ106" i="3"/>
  <c r="AY106" i="3"/>
  <c r="AX106" i="3"/>
  <c r="AW106" i="3"/>
  <c r="AV106" i="3"/>
  <c r="AU106" i="3"/>
  <c r="AT106" i="3"/>
  <c r="AS106" i="3"/>
  <c r="AR106" i="3"/>
  <c r="AQ106" i="3"/>
  <c r="AP106" i="3"/>
  <c r="AN106" i="3"/>
  <c r="AI106" i="3"/>
  <c r="S106" i="3"/>
  <c r="O106" i="3"/>
  <c r="N106" i="3"/>
  <c r="L106" i="3"/>
  <c r="K106" i="3"/>
  <c r="J106" i="3"/>
  <c r="I106" i="3"/>
  <c r="H106" i="3"/>
  <c r="G106" i="3"/>
  <c r="F106" i="3"/>
  <c r="E106" i="3"/>
  <c r="D106" i="3"/>
  <c r="C106" i="3"/>
  <c r="FN105" i="3"/>
  <c r="FF105" i="3"/>
  <c r="FD105" i="3"/>
  <c r="FB105" i="3"/>
  <c r="FA105" i="3"/>
  <c r="EY105" i="3"/>
  <c r="EX105" i="3"/>
  <c r="EW105" i="3"/>
  <c r="EV105" i="3"/>
  <c r="EU105" i="3"/>
  <c r="ET105" i="3"/>
  <c r="ES105" i="3"/>
  <c r="ER105" i="3"/>
  <c r="EQ105" i="3"/>
  <c r="EP105" i="3"/>
  <c r="EO105" i="3"/>
  <c r="EN105" i="3"/>
  <c r="EL105" i="3"/>
  <c r="EK105" i="3"/>
  <c r="EJ105" i="3"/>
  <c r="EI105" i="3"/>
  <c r="EH105" i="3"/>
  <c r="EG105" i="3"/>
  <c r="EF105" i="3"/>
  <c r="EE105" i="3"/>
  <c r="ED105" i="3"/>
  <c r="EC105" i="3"/>
  <c r="DV105" i="3"/>
  <c r="DR105" i="3"/>
  <c r="DN105" i="3"/>
  <c r="DF105" i="3"/>
  <c r="DD105" i="3"/>
  <c r="DB105" i="3"/>
  <c r="CX105" i="3"/>
  <c r="CP105" i="3"/>
  <c r="CL105" i="3"/>
  <c r="CH105" i="3"/>
  <c r="CD105" i="3"/>
  <c r="CB105" i="3"/>
  <c r="CA105" i="3"/>
  <c r="BY105" i="3"/>
  <c r="BX105" i="3"/>
  <c r="BW105" i="3"/>
  <c r="BV105" i="3"/>
  <c r="BU105" i="3"/>
  <c r="BT105" i="3"/>
  <c r="BS105" i="3"/>
  <c r="BR105" i="3"/>
  <c r="BQ105" i="3"/>
  <c r="BP105" i="3"/>
  <c r="BN105" i="3"/>
  <c r="BJ105" i="3"/>
  <c r="BF105" i="3"/>
  <c r="BB105" i="3"/>
  <c r="BA105" i="3"/>
  <c r="AZ105" i="3"/>
  <c r="AY105" i="3"/>
  <c r="AX105" i="3"/>
  <c r="AW105" i="3"/>
  <c r="AV105" i="3"/>
  <c r="AU105" i="3"/>
  <c r="AT105" i="3"/>
  <c r="AS105" i="3"/>
  <c r="AR105" i="3"/>
  <c r="AQ105" i="3"/>
  <c r="AP105" i="3"/>
  <c r="AL105" i="3"/>
  <c r="AJ105" i="3"/>
  <c r="AH105" i="3"/>
  <c r="AD105" i="3"/>
  <c r="Y105" i="3"/>
  <c r="V105" i="3"/>
  <c r="T105" i="3"/>
  <c r="R105" i="3"/>
  <c r="O105" i="3"/>
  <c r="N105" i="3"/>
  <c r="L105" i="3"/>
  <c r="K105" i="3"/>
  <c r="J105" i="3"/>
  <c r="I105" i="3"/>
  <c r="H105" i="3"/>
  <c r="G105" i="3"/>
  <c r="F105" i="3"/>
  <c r="E105" i="3"/>
  <c r="D105" i="3"/>
  <c r="C105" i="3"/>
  <c r="FN104" i="3"/>
  <c r="FJ104" i="3"/>
  <c r="FF104" i="3"/>
  <c r="FB104" i="3"/>
  <c r="FA104" i="3"/>
  <c r="EY104" i="3"/>
  <c r="EX104" i="3"/>
  <c r="EW104" i="3"/>
  <c r="EV104" i="3"/>
  <c r="EU104" i="3"/>
  <c r="ET104" i="3"/>
  <c r="ES104" i="3"/>
  <c r="ER104" i="3"/>
  <c r="EQ104" i="3"/>
  <c r="EP104" i="3"/>
  <c r="EO104" i="3"/>
  <c r="EN104" i="3"/>
  <c r="EL104" i="3"/>
  <c r="EK104" i="3"/>
  <c r="EJ104" i="3"/>
  <c r="EI104" i="3"/>
  <c r="EH104" i="3"/>
  <c r="EG104" i="3"/>
  <c r="EF104" i="3"/>
  <c r="EE104" i="3"/>
  <c r="ED104" i="3"/>
  <c r="EC104" i="3"/>
  <c r="EA104" i="3"/>
  <c r="DV104" i="3"/>
  <c r="DS104" i="3"/>
  <c r="DR104" i="3"/>
  <c r="DQ104" i="3"/>
  <c r="DO104" i="3"/>
  <c r="DN104" i="3"/>
  <c r="DK104" i="3"/>
  <c r="DJ104" i="3"/>
  <c r="DF104" i="3"/>
  <c r="DC104" i="3"/>
  <c r="DB104" i="3"/>
  <c r="DA104" i="3"/>
  <c r="CY104" i="3"/>
  <c r="CX104" i="3"/>
  <c r="CU104" i="3"/>
  <c r="CT104" i="3"/>
  <c r="CP104" i="3"/>
  <c r="CL104" i="3"/>
  <c r="CK104" i="3"/>
  <c r="CI104" i="3"/>
  <c r="CH104" i="3"/>
  <c r="CE104" i="3"/>
  <c r="CD104" i="3"/>
  <c r="CB104" i="3"/>
  <c r="CA104" i="3"/>
  <c r="BY104" i="3"/>
  <c r="BX104" i="3"/>
  <c r="BW104" i="3"/>
  <c r="BV104" i="3"/>
  <c r="BU104" i="3"/>
  <c r="BT104" i="3"/>
  <c r="BS104" i="3"/>
  <c r="BR104" i="3"/>
  <c r="BQ104" i="3"/>
  <c r="BP104" i="3"/>
  <c r="BO104" i="3"/>
  <c r="BN104" i="3"/>
  <c r="BJ104" i="3"/>
  <c r="BG104" i="3"/>
  <c r="BF104" i="3"/>
  <c r="BE104" i="3"/>
  <c r="BC104" i="3"/>
  <c r="BB104" i="3"/>
  <c r="BA104" i="3"/>
  <c r="AY104" i="3"/>
  <c r="AX104" i="3"/>
  <c r="AW104" i="3"/>
  <c r="AV104" i="3"/>
  <c r="AU104" i="3"/>
  <c r="AT104" i="3"/>
  <c r="AS104" i="3"/>
  <c r="AR104" i="3"/>
  <c r="AQ104" i="3"/>
  <c r="AP104" i="3"/>
  <c r="AL104" i="3"/>
  <c r="AI104" i="3"/>
  <c r="AH104" i="3"/>
  <c r="AG104" i="3"/>
  <c r="AE104" i="3"/>
  <c r="AD104" i="3"/>
  <c r="AA104" i="3"/>
  <c r="V104" i="3"/>
  <c r="R104" i="3"/>
  <c r="Q104" i="3"/>
  <c r="O104" i="3"/>
  <c r="N104" i="3"/>
  <c r="L104" i="3"/>
  <c r="K104" i="3"/>
  <c r="J104" i="3"/>
  <c r="I104" i="3"/>
  <c r="H104" i="3"/>
  <c r="G104" i="3"/>
  <c r="F104" i="3"/>
  <c r="E104" i="3"/>
  <c r="D104" i="3"/>
  <c r="C104" i="3"/>
  <c r="FN103" i="3"/>
  <c r="FL103" i="3"/>
  <c r="FJ103" i="3"/>
  <c r="FG103" i="3"/>
  <c r="FF103" i="3"/>
  <c r="FD103" i="3"/>
  <c r="FB103" i="3"/>
  <c r="FA103" i="3"/>
  <c r="EZ103" i="3"/>
  <c r="EY103" i="3"/>
  <c r="EX103" i="3"/>
  <c r="EW103" i="3"/>
  <c r="EV103" i="3"/>
  <c r="EU103" i="3"/>
  <c r="ET103" i="3"/>
  <c r="ES103" i="3"/>
  <c r="ER103" i="3"/>
  <c r="EQ103" i="3"/>
  <c r="EP103" i="3"/>
  <c r="EO103" i="3"/>
  <c r="EN103" i="3"/>
  <c r="EL103" i="3"/>
  <c r="EK103" i="3"/>
  <c r="EJ103" i="3"/>
  <c r="EI103" i="3"/>
  <c r="EH103" i="3"/>
  <c r="EG103" i="3"/>
  <c r="EF103" i="3"/>
  <c r="EE103" i="3"/>
  <c r="ED103" i="3"/>
  <c r="EC103" i="3"/>
  <c r="EB103" i="3"/>
  <c r="DW103" i="3"/>
  <c r="DV103" i="3"/>
  <c r="DT103" i="3"/>
  <c r="DS103" i="3"/>
  <c r="DR103" i="3"/>
  <c r="DO103" i="3"/>
  <c r="DN103" i="3"/>
  <c r="DJ103" i="3"/>
  <c r="DG103" i="3"/>
  <c r="DF103" i="3"/>
  <c r="DD103" i="3"/>
  <c r="DC103" i="3"/>
  <c r="DB103" i="3"/>
  <c r="CY103" i="3"/>
  <c r="CX103" i="3"/>
  <c r="CT103" i="3"/>
  <c r="CQ103" i="3"/>
  <c r="CP103" i="3"/>
  <c r="CN103" i="3"/>
  <c r="CL103" i="3"/>
  <c r="CI103" i="3"/>
  <c r="CH103" i="3"/>
  <c r="CD103" i="3"/>
  <c r="CB103" i="3"/>
  <c r="CA103" i="3"/>
  <c r="BY103" i="3"/>
  <c r="BX103" i="3"/>
  <c r="BW103" i="3"/>
  <c r="BV103" i="3"/>
  <c r="BU103" i="3"/>
  <c r="BT103" i="3"/>
  <c r="BS103" i="3"/>
  <c r="BR103" i="3"/>
  <c r="BQ103" i="3"/>
  <c r="BP103" i="3"/>
  <c r="BO103" i="3"/>
  <c r="BN103" i="3"/>
  <c r="BL103" i="3"/>
  <c r="BK103" i="3"/>
  <c r="BJ103" i="3"/>
  <c r="BG103" i="3"/>
  <c r="BF103" i="3"/>
  <c r="BB103" i="3"/>
  <c r="BA103" i="3"/>
  <c r="AZ103" i="3"/>
  <c r="AY103" i="3"/>
  <c r="AX103" i="3"/>
  <c r="AW103" i="3"/>
  <c r="AV103" i="3"/>
  <c r="AU103" i="3"/>
  <c r="AT103" i="3"/>
  <c r="AS103" i="3"/>
  <c r="AR103" i="3"/>
  <c r="AQ103" i="3"/>
  <c r="AP103" i="3"/>
  <c r="AL103" i="3"/>
  <c r="AJ103" i="3"/>
  <c r="AI103" i="3"/>
  <c r="AH103" i="3"/>
  <c r="AE103" i="3"/>
  <c r="AD103" i="3"/>
  <c r="V103" i="3"/>
  <c r="T103" i="3"/>
  <c r="R103" i="3"/>
  <c r="O103" i="3"/>
  <c r="N103" i="3"/>
  <c r="L103" i="3"/>
  <c r="K103" i="3"/>
  <c r="J103" i="3"/>
  <c r="I103" i="3"/>
  <c r="H103" i="3"/>
  <c r="G103" i="3"/>
  <c r="F103" i="3"/>
  <c r="E103" i="3"/>
  <c r="D103" i="3"/>
  <c r="C103" i="3"/>
  <c r="FO102" i="3"/>
  <c r="FN102" i="3"/>
  <c r="FL102" i="3"/>
  <c r="FK102" i="3"/>
  <c r="FJ102" i="3"/>
  <c r="FJ106" i="3" s="1"/>
  <c r="FI102" i="3"/>
  <c r="FH102" i="3"/>
  <c r="FG102" i="3"/>
  <c r="FF102" i="3"/>
  <c r="FF106" i="3" s="1"/>
  <c r="FE102" i="3"/>
  <c r="FD102" i="3"/>
  <c r="FC102" i="3"/>
  <c r="EZ102" i="3"/>
  <c r="EZ106" i="3" s="1"/>
  <c r="EM102" i="3"/>
  <c r="EM103" i="3" s="1"/>
  <c r="EB102" i="3"/>
  <c r="EA102" i="3"/>
  <c r="DY102" i="3"/>
  <c r="DY104" i="3" s="1"/>
  <c r="DX102" i="3"/>
  <c r="DX106" i="3" s="1"/>
  <c r="DW102" i="3"/>
  <c r="DV102" i="3"/>
  <c r="DV106" i="3" s="1"/>
  <c r="DU102" i="3"/>
  <c r="DT102" i="3"/>
  <c r="DT105" i="3" s="1"/>
  <c r="DS102" i="3"/>
  <c r="DS105" i="3" s="1"/>
  <c r="DR102" i="3"/>
  <c r="DR106" i="3" s="1"/>
  <c r="DQ102" i="3"/>
  <c r="DP102" i="3"/>
  <c r="DP103" i="3" s="1"/>
  <c r="DO102" i="3"/>
  <c r="DN102" i="3"/>
  <c r="DN106" i="3" s="1"/>
  <c r="DL102" i="3"/>
  <c r="DK102" i="3"/>
  <c r="DJ102" i="3"/>
  <c r="DJ106" i="3" s="1"/>
  <c r="DI102" i="3"/>
  <c r="DI105" i="3" s="1"/>
  <c r="DH102" i="3"/>
  <c r="DG102" i="3"/>
  <c r="DF102" i="3"/>
  <c r="DF106" i="3" s="1"/>
  <c r="DE102" i="3"/>
  <c r="DD102" i="3"/>
  <c r="DC102" i="3"/>
  <c r="DC105" i="3" s="1"/>
  <c r="DB102" i="3"/>
  <c r="DB106" i="3" s="1"/>
  <c r="DA102" i="3"/>
  <c r="CY102" i="3"/>
  <c r="CX102" i="3"/>
  <c r="CX106" i="3" s="1"/>
  <c r="CW102" i="3"/>
  <c r="CW104" i="3" s="1"/>
  <c r="CV102" i="3"/>
  <c r="CU102" i="3"/>
  <c r="CT102" i="3"/>
  <c r="CT106" i="3" s="1"/>
  <c r="CS102" i="3"/>
  <c r="CS104" i="3" s="1"/>
  <c r="CR102" i="3"/>
  <c r="CQ102" i="3"/>
  <c r="CP102" i="3"/>
  <c r="CP106" i="3" s="1"/>
  <c r="CO102" i="3"/>
  <c r="CN102" i="3"/>
  <c r="CL102" i="3"/>
  <c r="CL106" i="3" s="1"/>
  <c r="CK102" i="3"/>
  <c r="CJ102" i="3"/>
  <c r="CJ103" i="3" s="1"/>
  <c r="CI102" i="3"/>
  <c r="CH102" i="3"/>
  <c r="CH106" i="3" s="1"/>
  <c r="CG102" i="3"/>
  <c r="CG106" i="3" s="1"/>
  <c r="CF102" i="3"/>
  <c r="CE102" i="3"/>
  <c r="CD102" i="3"/>
  <c r="CD106" i="3" s="1"/>
  <c r="CC102" i="3"/>
  <c r="CC104" i="3" s="1"/>
  <c r="BZ102" i="3"/>
  <c r="BZ106" i="3" s="1"/>
  <c r="BO102" i="3"/>
  <c r="BO105" i="3" s="1"/>
  <c r="BN102" i="3"/>
  <c r="BN106" i="3" s="1"/>
  <c r="BL102" i="3"/>
  <c r="BL105" i="3" s="1"/>
  <c r="BK102" i="3"/>
  <c r="BJ102" i="3"/>
  <c r="BJ106" i="3" s="1"/>
  <c r="BI102" i="3"/>
  <c r="BH102" i="3"/>
  <c r="BH103" i="3" s="1"/>
  <c r="BG102" i="3"/>
  <c r="BF102" i="3"/>
  <c r="BF106" i="3" s="1"/>
  <c r="BE102" i="3"/>
  <c r="BD102" i="3"/>
  <c r="BD104" i="3" s="1"/>
  <c r="BC102" i="3"/>
  <c r="AZ102" i="3"/>
  <c r="AZ104" i="3" s="1"/>
  <c r="AO102" i="3"/>
  <c r="AO104" i="3" s="1"/>
  <c r="AN102" i="3"/>
  <c r="AN104" i="3" s="1"/>
  <c r="AL102" i="3"/>
  <c r="AL106" i="3" s="1"/>
  <c r="AK102" i="3"/>
  <c r="AK105" i="3" s="1"/>
  <c r="AJ102" i="3"/>
  <c r="AI102" i="3"/>
  <c r="AH102" i="3"/>
  <c r="AH106" i="3" s="1"/>
  <c r="AG102" i="3"/>
  <c r="AG105" i="3" s="1"/>
  <c r="AF102" i="3"/>
  <c r="AF105" i="3" s="1"/>
  <c r="AE102" i="3"/>
  <c r="AD102" i="3"/>
  <c r="AD106" i="3" s="1"/>
  <c r="AC102" i="3"/>
  <c r="AC103" i="3" s="1"/>
  <c r="AB102" i="3"/>
  <c r="AA102" i="3"/>
  <c r="Y102" i="3"/>
  <c r="X102" i="3"/>
  <c r="X104" i="3" s="1"/>
  <c r="W102" i="3"/>
  <c r="V102" i="3"/>
  <c r="V106" i="3" s="1"/>
  <c r="U102" i="3"/>
  <c r="U99" i="3" s="1"/>
  <c r="T102" i="3"/>
  <c r="S102" i="3"/>
  <c r="R102" i="3"/>
  <c r="R106" i="3" s="1"/>
  <c r="Q102" i="3"/>
  <c r="P102" i="3"/>
  <c r="P105" i="3" s="1"/>
  <c r="M102" i="3"/>
  <c r="FE101" i="3"/>
  <c r="FB101" i="3"/>
  <c r="FA101" i="3"/>
  <c r="EY101" i="3"/>
  <c r="EX101" i="3"/>
  <c r="EW101" i="3"/>
  <c r="EV101" i="3"/>
  <c r="EU101" i="3"/>
  <c r="ET101" i="3"/>
  <c r="ES101" i="3"/>
  <c r="ER101" i="3"/>
  <c r="EQ101" i="3"/>
  <c r="EP101" i="3"/>
  <c r="EO101" i="3"/>
  <c r="EN101" i="3"/>
  <c r="EM101" i="3"/>
  <c r="EL101" i="3"/>
  <c r="EK101" i="3"/>
  <c r="EJ101" i="3"/>
  <c r="EI101" i="3"/>
  <c r="EH101" i="3"/>
  <c r="EG101" i="3"/>
  <c r="EF101" i="3"/>
  <c r="EE101" i="3"/>
  <c r="ED101" i="3"/>
  <c r="EC101" i="3"/>
  <c r="DY101" i="3"/>
  <c r="DU101" i="3"/>
  <c r="DQ101" i="3"/>
  <c r="DI101" i="3"/>
  <c r="DE101" i="3"/>
  <c r="DC101" i="3"/>
  <c r="DA101" i="3"/>
  <c r="CW101" i="3"/>
  <c r="CS101" i="3"/>
  <c r="CO101" i="3"/>
  <c r="CK101" i="3"/>
  <c r="CG101" i="3"/>
  <c r="CC101" i="3"/>
  <c r="CB101" i="3"/>
  <c r="CA101" i="3"/>
  <c r="BY101" i="3"/>
  <c r="BX101" i="3"/>
  <c r="BW101" i="3"/>
  <c r="BV101" i="3"/>
  <c r="BU101" i="3"/>
  <c r="BT101" i="3"/>
  <c r="BS101" i="3"/>
  <c r="BR101" i="3"/>
  <c r="BQ101" i="3"/>
  <c r="BP101" i="3"/>
  <c r="BI101" i="3"/>
  <c r="BE101" i="3"/>
  <c r="BB101" i="3"/>
  <c r="BA101" i="3"/>
  <c r="AY101" i="3"/>
  <c r="AX101" i="3"/>
  <c r="AW101" i="3"/>
  <c r="AV101" i="3"/>
  <c r="AU101" i="3"/>
  <c r="AT101" i="3"/>
  <c r="AS101" i="3"/>
  <c r="AR101" i="3"/>
  <c r="AQ101" i="3"/>
  <c r="AP101" i="3"/>
  <c r="AO101" i="3"/>
  <c r="AK101" i="3"/>
  <c r="AG101" i="3"/>
  <c r="AC101" i="3"/>
  <c r="W101" i="3"/>
  <c r="O101" i="3"/>
  <c r="N101" i="3"/>
  <c r="L101" i="3"/>
  <c r="K101" i="3"/>
  <c r="J101" i="3"/>
  <c r="I101" i="3"/>
  <c r="H101" i="3"/>
  <c r="G101" i="3"/>
  <c r="F101" i="3"/>
  <c r="E101" i="3"/>
  <c r="D101" i="3"/>
  <c r="C101" i="3"/>
  <c r="FB100" i="3"/>
  <c r="FA100" i="3"/>
  <c r="EY100" i="3"/>
  <c r="EX100" i="3"/>
  <c r="EW100" i="3"/>
  <c r="EV100" i="3"/>
  <c r="EU100" i="3"/>
  <c r="ET100" i="3"/>
  <c r="ES100" i="3"/>
  <c r="ER100" i="3"/>
  <c r="EQ100" i="3"/>
  <c r="EP100" i="3"/>
  <c r="EO100" i="3"/>
  <c r="EN100" i="3"/>
  <c r="EM100" i="3"/>
  <c r="EL100" i="3"/>
  <c r="EK100" i="3"/>
  <c r="EJ100" i="3"/>
  <c r="EI100" i="3"/>
  <c r="EH100" i="3"/>
  <c r="EG100" i="3"/>
  <c r="EF100" i="3"/>
  <c r="EE100" i="3"/>
  <c r="ED100" i="3"/>
  <c r="EC100" i="3"/>
  <c r="DX100" i="3"/>
  <c r="DH100" i="3"/>
  <c r="CR100" i="3"/>
  <c r="CJ100" i="3"/>
  <c r="CB100" i="3"/>
  <c r="CA100" i="3"/>
  <c r="BY100" i="3"/>
  <c r="BX100" i="3"/>
  <c r="BW100" i="3"/>
  <c r="BV100" i="3"/>
  <c r="BU100" i="3"/>
  <c r="BT100" i="3"/>
  <c r="BS100" i="3"/>
  <c r="BR100" i="3"/>
  <c r="BQ100" i="3"/>
  <c r="BP100" i="3"/>
  <c r="BL100" i="3"/>
  <c r="BB100" i="3"/>
  <c r="BA100" i="3"/>
  <c r="AY100" i="3"/>
  <c r="AX100" i="3"/>
  <c r="AW100" i="3"/>
  <c r="AV100" i="3"/>
  <c r="AU100" i="3"/>
  <c r="AT100" i="3"/>
  <c r="AS100" i="3"/>
  <c r="AR100" i="3"/>
  <c r="AQ100" i="3"/>
  <c r="AP100" i="3"/>
  <c r="AN100" i="3"/>
  <c r="X100" i="3"/>
  <c r="O100" i="3"/>
  <c r="N100" i="3"/>
  <c r="L100" i="3"/>
  <c r="K100" i="3"/>
  <c r="J100" i="3"/>
  <c r="I100" i="3"/>
  <c r="H100" i="3"/>
  <c r="G100" i="3"/>
  <c r="F100" i="3"/>
  <c r="E100" i="3"/>
  <c r="D100" i="3"/>
  <c r="C100" i="3"/>
  <c r="FI99" i="3"/>
  <c r="FE99" i="3"/>
  <c r="FB99" i="3"/>
  <c r="FA99" i="3"/>
  <c r="EY99" i="3"/>
  <c r="EX99" i="3"/>
  <c r="EW99" i="3"/>
  <c r="EV99" i="3"/>
  <c r="EU99" i="3"/>
  <c r="ET99" i="3"/>
  <c r="ES99" i="3"/>
  <c r="ER99" i="3"/>
  <c r="EQ99" i="3"/>
  <c r="EP99" i="3"/>
  <c r="EO99" i="3"/>
  <c r="EN99" i="3"/>
  <c r="EM99" i="3"/>
  <c r="EL99" i="3"/>
  <c r="EK99" i="3"/>
  <c r="EJ99" i="3"/>
  <c r="EI99" i="3"/>
  <c r="EH99" i="3"/>
  <c r="EG99" i="3"/>
  <c r="EF99" i="3"/>
  <c r="EE99" i="3"/>
  <c r="ED99" i="3"/>
  <c r="EC99" i="3"/>
  <c r="DY99" i="3"/>
  <c r="DU99" i="3"/>
  <c r="DQ99" i="3"/>
  <c r="DI99" i="3"/>
  <c r="DE99" i="3"/>
  <c r="DA99" i="3"/>
  <c r="CW99" i="3"/>
  <c r="CS99" i="3"/>
  <c r="CO99" i="3"/>
  <c r="CK99" i="3"/>
  <c r="CG99" i="3"/>
  <c r="CC99" i="3"/>
  <c r="CB99" i="3"/>
  <c r="CA99" i="3"/>
  <c r="BY99" i="3"/>
  <c r="BX99" i="3"/>
  <c r="BW99" i="3"/>
  <c r="BV99" i="3"/>
  <c r="BU99" i="3"/>
  <c r="BT99" i="3"/>
  <c r="BS99" i="3"/>
  <c r="BR99" i="3"/>
  <c r="BQ99" i="3"/>
  <c r="BP99" i="3"/>
  <c r="BI99" i="3"/>
  <c r="BE99" i="3"/>
  <c r="BB99" i="3"/>
  <c r="BA99" i="3"/>
  <c r="AY99" i="3"/>
  <c r="AX99" i="3"/>
  <c r="AW99" i="3"/>
  <c r="AV99" i="3"/>
  <c r="AU99" i="3"/>
  <c r="AT99" i="3"/>
  <c r="AS99" i="3"/>
  <c r="AR99" i="3"/>
  <c r="AQ99" i="3"/>
  <c r="AP99" i="3"/>
  <c r="AO99" i="3"/>
  <c r="AK99" i="3"/>
  <c r="AG99" i="3"/>
  <c r="AE99" i="3"/>
  <c r="AC99" i="3"/>
  <c r="AA99" i="3"/>
  <c r="Y99" i="3"/>
  <c r="W99" i="3"/>
  <c r="S99" i="3"/>
  <c r="Q99" i="3"/>
  <c r="O99" i="3"/>
  <c r="N99" i="3"/>
  <c r="M99" i="3"/>
  <c r="L99" i="3"/>
  <c r="K99" i="3"/>
  <c r="J99" i="3"/>
  <c r="I99" i="3"/>
  <c r="H99" i="3"/>
  <c r="G99" i="3"/>
  <c r="F99" i="3"/>
  <c r="E99" i="3"/>
  <c r="D99" i="3"/>
  <c r="C99" i="3"/>
  <c r="FL98" i="3"/>
  <c r="FI98" i="3"/>
  <c r="FF98" i="3"/>
  <c r="FE98" i="3"/>
  <c r="FB98" i="3"/>
  <c r="FA98" i="3"/>
  <c r="EY98" i="3"/>
  <c r="EX98" i="3"/>
  <c r="EW98" i="3"/>
  <c r="EV98" i="3"/>
  <c r="EU98" i="3"/>
  <c r="ET98" i="3"/>
  <c r="ES98" i="3"/>
  <c r="ER98" i="3"/>
  <c r="EQ98" i="3"/>
  <c r="EP98" i="3"/>
  <c r="EO98" i="3"/>
  <c r="EN98" i="3"/>
  <c r="EL98" i="3"/>
  <c r="EK98" i="3"/>
  <c r="EJ98" i="3"/>
  <c r="EI98" i="3"/>
  <c r="EH98" i="3"/>
  <c r="EG98" i="3"/>
  <c r="EF98" i="3"/>
  <c r="EE98" i="3"/>
  <c r="ED98" i="3"/>
  <c r="EC98" i="3"/>
  <c r="EB98" i="3"/>
  <c r="DY98" i="3"/>
  <c r="DV98" i="3"/>
  <c r="DU98" i="3"/>
  <c r="DQ98" i="3"/>
  <c r="DJ98" i="3"/>
  <c r="DI98" i="3"/>
  <c r="DH98" i="3"/>
  <c r="DE98" i="3"/>
  <c r="DD98" i="3"/>
  <c r="DA98" i="3"/>
  <c r="CW98" i="3"/>
  <c r="CT98" i="3"/>
  <c r="CS98" i="3"/>
  <c r="CR98" i="3"/>
  <c r="CO98" i="3"/>
  <c r="CN98" i="3"/>
  <c r="CK98" i="3"/>
  <c r="CJ98" i="3"/>
  <c r="CG98" i="3"/>
  <c r="CD98" i="3"/>
  <c r="CC98" i="3"/>
  <c r="CB98" i="3"/>
  <c r="CA98" i="3"/>
  <c r="BZ98" i="3"/>
  <c r="BY98" i="3"/>
  <c r="BX98" i="3"/>
  <c r="BW98" i="3"/>
  <c r="BV98" i="3"/>
  <c r="BU98" i="3"/>
  <c r="BT98" i="3"/>
  <c r="BS98" i="3"/>
  <c r="BR98" i="3"/>
  <c r="BQ98" i="3"/>
  <c r="BP98" i="3"/>
  <c r="BL98" i="3"/>
  <c r="BI98" i="3"/>
  <c r="BE98" i="3"/>
  <c r="BB98" i="3"/>
  <c r="BA98" i="3"/>
  <c r="AY98" i="3"/>
  <c r="AX98" i="3"/>
  <c r="AW98" i="3"/>
  <c r="AV98" i="3"/>
  <c r="AU98" i="3"/>
  <c r="AT98" i="3"/>
  <c r="AS98" i="3"/>
  <c r="AR98" i="3"/>
  <c r="AQ98" i="3"/>
  <c r="AP98" i="3"/>
  <c r="AO98" i="3"/>
  <c r="AK98" i="3"/>
  <c r="AJ98" i="3"/>
  <c r="AG98" i="3"/>
  <c r="AD98" i="3"/>
  <c r="AC98" i="3"/>
  <c r="Y98" i="3"/>
  <c r="T98" i="3"/>
  <c r="Q98" i="3"/>
  <c r="O98" i="3"/>
  <c r="N98" i="3"/>
  <c r="M98" i="3"/>
  <c r="L98" i="3"/>
  <c r="K98" i="3"/>
  <c r="J98" i="3"/>
  <c r="I98" i="3"/>
  <c r="H98" i="3"/>
  <c r="G98" i="3"/>
  <c r="F98" i="3"/>
  <c r="E98" i="3"/>
  <c r="D98" i="3"/>
  <c r="C98" i="3"/>
  <c r="FN97" i="3"/>
  <c r="FK97" i="3"/>
  <c r="FI97" i="3"/>
  <c r="FF97" i="3"/>
  <c r="FE97" i="3"/>
  <c r="FB97" i="3"/>
  <c r="FA97" i="3"/>
  <c r="EY97" i="3"/>
  <c r="EX97" i="3"/>
  <c r="EW97" i="3"/>
  <c r="EV97" i="3"/>
  <c r="EU97" i="3"/>
  <c r="ET97" i="3"/>
  <c r="ES97" i="3"/>
  <c r="ER97" i="3"/>
  <c r="EQ97" i="3"/>
  <c r="EP97" i="3"/>
  <c r="EO97" i="3"/>
  <c r="EN97" i="3"/>
  <c r="EM97" i="3"/>
  <c r="EL97" i="3"/>
  <c r="EK97" i="3"/>
  <c r="EJ97" i="3"/>
  <c r="EI97" i="3"/>
  <c r="EH97" i="3"/>
  <c r="EG97" i="3"/>
  <c r="EF97" i="3"/>
  <c r="EE97" i="3"/>
  <c r="ED97" i="3"/>
  <c r="EC97" i="3"/>
  <c r="EA97" i="3"/>
  <c r="DY97" i="3"/>
  <c r="DV97" i="3"/>
  <c r="DU97" i="3"/>
  <c r="DQ97" i="3"/>
  <c r="DI97" i="3"/>
  <c r="DF97" i="3"/>
  <c r="DE97" i="3"/>
  <c r="DA97" i="3"/>
  <c r="CW97" i="3"/>
  <c r="CS97" i="3"/>
  <c r="CP97" i="3"/>
  <c r="CO97" i="3"/>
  <c r="CK97" i="3"/>
  <c r="CG97" i="3"/>
  <c r="CC97" i="3"/>
  <c r="CB97" i="3"/>
  <c r="CA97" i="3"/>
  <c r="BZ97" i="3"/>
  <c r="BY97" i="3"/>
  <c r="BX97" i="3"/>
  <c r="BW97" i="3"/>
  <c r="BV97" i="3"/>
  <c r="BU97" i="3"/>
  <c r="BT97" i="3"/>
  <c r="BS97" i="3"/>
  <c r="BR97" i="3"/>
  <c r="BQ97" i="3"/>
  <c r="BP97" i="3"/>
  <c r="BO97" i="3"/>
  <c r="BI97" i="3"/>
  <c r="BG97" i="3"/>
  <c r="BE97" i="3"/>
  <c r="BC97" i="3"/>
  <c r="BB97" i="3"/>
  <c r="BA97" i="3"/>
  <c r="AY97" i="3"/>
  <c r="AX97" i="3"/>
  <c r="AW97" i="3"/>
  <c r="AV97" i="3"/>
  <c r="AU97" i="3"/>
  <c r="AT97" i="3"/>
  <c r="AS97" i="3"/>
  <c r="AR97" i="3"/>
  <c r="AQ97" i="3"/>
  <c r="AP97" i="3"/>
  <c r="AO97" i="3"/>
  <c r="AK97" i="3"/>
  <c r="AI97" i="3"/>
  <c r="AG97" i="3"/>
  <c r="AE97" i="3"/>
  <c r="AC97" i="3"/>
  <c r="AA97" i="3"/>
  <c r="Y97" i="3"/>
  <c r="U97" i="3"/>
  <c r="S97" i="3"/>
  <c r="Q97" i="3"/>
  <c r="O97" i="3"/>
  <c r="N97" i="3"/>
  <c r="L97" i="3"/>
  <c r="K97" i="3"/>
  <c r="J97" i="3"/>
  <c r="I97" i="3"/>
  <c r="H97" i="3"/>
  <c r="G97" i="3"/>
  <c r="F97" i="3"/>
  <c r="E97" i="3"/>
  <c r="D97" i="3"/>
  <c r="C97" i="3"/>
  <c r="FO96" i="3"/>
  <c r="FN96" i="3"/>
  <c r="FL96" i="3"/>
  <c r="FK96" i="3"/>
  <c r="FJ96" i="3"/>
  <c r="FI96" i="3"/>
  <c r="FI101" i="3" s="1"/>
  <c r="FH96" i="3"/>
  <c r="FG96" i="3"/>
  <c r="FG97" i="3" s="1"/>
  <c r="FF96" i="3"/>
  <c r="FF93" i="3" s="1"/>
  <c r="FE96" i="3"/>
  <c r="FE100" i="3" s="1"/>
  <c r="FD96" i="3"/>
  <c r="FD100" i="3" s="1"/>
  <c r="FC96" i="3"/>
  <c r="FC97" i="3" s="1"/>
  <c r="EZ96" i="3"/>
  <c r="EZ100" i="3" s="1"/>
  <c r="EM96" i="3"/>
  <c r="EM98" i="3" s="1"/>
  <c r="EB96" i="3"/>
  <c r="EA96" i="3"/>
  <c r="DZ96" i="3"/>
  <c r="DY96" i="3"/>
  <c r="DY100" i="3" s="1"/>
  <c r="DX96" i="3"/>
  <c r="DW96" i="3"/>
  <c r="DW101" i="3" s="1"/>
  <c r="DV96" i="3"/>
  <c r="DV93" i="3" s="1"/>
  <c r="DU96" i="3"/>
  <c r="DU100" i="3" s="1"/>
  <c r="DT96" i="3"/>
  <c r="DS96" i="3"/>
  <c r="DS97" i="3" s="1"/>
  <c r="DR96" i="3"/>
  <c r="DR98" i="3" s="1"/>
  <c r="DQ96" i="3"/>
  <c r="DQ100" i="3" s="1"/>
  <c r="DP96" i="3"/>
  <c r="DO96" i="3"/>
  <c r="DO101" i="3" s="1"/>
  <c r="DN96" i="3"/>
  <c r="DN94" i="3" s="1"/>
  <c r="DL96" i="3"/>
  <c r="DK96" i="3"/>
  <c r="DJ96" i="3"/>
  <c r="DJ92" i="3" s="1"/>
  <c r="DI96" i="3"/>
  <c r="DI100" i="3" s="1"/>
  <c r="DH96" i="3"/>
  <c r="DG96" i="3"/>
  <c r="DF96" i="3"/>
  <c r="DF98" i="3" s="1"/>
  <c r="DE96" i="3"/>
  <c r="DE100" i="3" s="1"/>
  <c r="DD96" i="3"/>
  <c r="DC96" i="3"/>
  <c r="DC92" i="3" s="1"/>
  <c r="DB96" i="3"/>
  <c r="DB98" i="3" s="1"/>
  <c r="DA96" i="3"/>
  <c r="DA100" i="3" s="1"/>
  <c r="CY96" i="3"/>
  <c r="CX96" i="3"/>
  <c r="CX97" i="3" s="1"/>
  <c r="CW96" i="3"/>
  <c r="CW100" i="3" s="1"/>
  <c r="CV96" i="3"/>
  <c r="CU96" i="3"/>
  <c r="CT96" i="3"/>
  <c r="CT92" i="3" s="1"/>
  <c r="CS96" i="3"/>
  <c r="CS100" i="3" s="1"/>
  <c r="CR96" i="3"/>
  <c r="CQ96" i="3"/>
  <c r="CP96" i="3"/>
  <c r="CP98" i="3" s="1"/>
  <c r="CO96" i="3"/>
  <c r="CO100" i="3" s="1"/>
  <c r="CN96" i="3"/>
  <c r="CM96" i="3"/>
  <c r="CL96" i="3"/>
  <c r="CL98" i="3" s="1"/>
  <c r="CK96" i="3"/>
  <c r="CK100" i="3" s="1"/>
  <c r="CJ96" i="3"/>
  <c r="CI96" i="3"/>
  <c r="CH96" i="3"/>
  <c r="CH97" i="3" s="1"/>
  <c r="CG96" i="3"/>
  <c r="CG100" i="3" s="1"/>
  <c r="CF96" i="3"/>
  <c r="CE96" i="3"/>
  <c r="CD96" i="3"/>
  <c r="CD92" i="3" s="1"/>
  <c r="CC96" i="3"/>
  <c r="CC100" i="3" s="1"/>
  <c r="BZ96" i="3"/>
  <c r="BO96" i="3"/>
  <c r="BN96" i="3"/>
  <c r="BN98" i="3" s="1"/>
  <c r="BL96" i="3"/>
  <c r="BK96" i="3"/>
  <c r="BJ96" i="3"/>
  <c r="BI96" i="3"/>
  <c r="BI100" i="3" s="1"/>
  <c r="BH96" i="3"/>
  <c r="BH98" i="3" s="1"/>
  <c r="BG96" i="3"/>
  <c r="BF96" i="3"/>
  <c r="BE96" i="3"/>
  <c r="BE100" i="3" s="1"/>
  <c r="BD96" i="3"/>
  <c r="BC96" i="3"/>
  <c r="AZ96" i="3"/>
  <c r="AO96" i="3"/>
  <c r="AO100" i="3" s="1"/>
  <c r="AN96" i="3"/>
  <c r="AL96" i="3"/>
  <c r="AK96" i="3"/>
  <c r="AK100" i="3" s="1"/>
  <c r="AJ96" i="3"/>
  <c r="AI96" i="3"/>
  <c r="AH96" i="3"/>
  <c r="AG96" i="3"/>
  <c r="AG100" i="3" s="1"/>
  <c r="AF96" i="3"/>
  <c r="AF98" i="3" s="1"/>
  <c r="AE96" i="3"/>
  <c r="AD96" i="3"/>
  <c r="AC96" i="3"/>
  <c r="AC100" i="3" s="1"/>
  <c r="AB96" i="3"/>
  <c r="AB100" i="3" s="1"/>
  <c r="AA96" i="3"/>
  <c r="Y96" i="3"/>
  <c r="Y100" i="3" s="1"/>
  <c r="X96" i="3"/>
  <c r="W96" i="3"/>
  <c r="V96" i="3"/>
  <c r="U96" i="3"/>
  <c r="U100" i="3" s="1"/>
  <c r="T96" i="3"/>
  <c r="S96" i="3"/>
  <c r="R96" i="3"/>
  <c r="Q96" i="3"/>
  <c r="Q100" i="3" s="1"/>
  <c r="P96" i="3"/>
  <c r="P98" i="3" s="1"/>
  <c r="M96" i="3"/>
  <c r="FO95" i="3"/>
  <c r="FI95" i="3"/>
  <c r="FG95" i="3"/>
  <c r="FD95" i="3"/>
  <c r="FC95" i="3"/>
  <c r="FB95" i="3"/>
  <c r="FA95" i="3"/>
  <c r="EZ95" i="3"/>
  <c r="EY95" i="3"/>
  <c r="EX95" i="3"/>
  <c r="EW95" i="3"/>
  <c r="EV95" i="3"/>
  <c r="EU95" i="3"/>
  <c r="ET95" i="3"/>
  <c r="ES95" i="3"/>
  <c r="ER95" i="3"/>
  <c r="EQ95" i="3"/>
  <c r="EP95" i="3"/>
  <c r="EO95" i="3"/>
  <c r="EN95" i="3"/>
  <c r="EL95" i="3"/>
  <c r="EK95" i="3"/>
  <c r="EJ95" i="3"/>
  <c r="EI95" i="3"/>
  <c r="EH95" i="3"/>
  <c r="EG95" i="3"/>
  <c r="EF95" i="3"/>
  <c r="EE95" i="3"/>
  <c r="ED95" i="3"/>
  <c r="EC95" i="3"/>
  <c r="EB95" i="3"/>
  <c r="EA95" i="3"/>
  <c r="DW95" i="3"/>
  <c r="DL95" i="3"/>
  <c r="DG95" i="3"/>
  <c r="CV95" i="3"/>
  <c r="CK95" i="3"/>
  <c r="CF95" i="3"/>
  <c r="CB95" i="3"/>
  <c r="CA95" i="3"/>
  <c r="BY95" i="3"/>
  <c r="BX95" i="3"/>
  <c r="BW95" i="3"/>
  <c r="BV95" i="3"/>
  <c r="BU95" i="3"/>
  <c r="BT95" i="3"/>
  <c r="BS95" i="3"/>
  <c r="BR95" i="3"/>
  <c r="BQ95" i="3"/>
  <c r="BP95" i="3"/>
  <c r="BH95" i="3"/>
  <c r="BC95" i="3"/>
  <c r="BB95" i="3"/>
  <c r="BA95" i="3"/>
  <c r="AY95" i="3"/>
  <c r="AX95" i="3"/>
  <c r="AW95" i="3"/>
  <c r="AV95" i="3"/>
  <c r="AU95" i="3"/>
  <c r="AT95" i="3"/>
  <c r="AS95" i="3"/>
  <c r="AR95" i="3"/>
  <c r="AQ95" i="3"/>
  <c r="AP95" i="3"/>
  <c r="AG95" i="3"/>
  <c r="AB95" i="3"/>
  <c r="Y95" i="3"/>
  <c r="W95" i="3"/>
  <c r="U95" i="3"/>
  <c r="Q95" i="3"/>
  <c r="O95" i="3"/>
  <c r="N95" i="3"/>
  <c r="M95" i="3"/>
  <c r="L95" i="3"/>
  <c r="K95" i="3"/>
  <c r="J95" i="3"/>
  <c r="I95" i="3"/>
  <c r="H95" i="3"/>
  <c r="G95" i="3"/>
  <c r="F95" i="3"/>
  <c r="E95" i="3"/>
  <c r="D95" i="3"/>
  <c r="C95" i="3"/>
  <c r="FN94" i="3"/>
  <c r="FJ94" i="3"/>
  <c r="FH94" i="3"/>
  <c r="FF94" i="3"/>
  <c r="FB94" i="3"/>
  <c r="FA94" i="3"/>
  <c r="EZ94" i="3"/>
  <c r="EY94" i="3"/>
  <c r="EX94" i="3"/>
  <c r="EW94" i="3"/>
  <c r="EV94" i="3"/>
  <c r="EU94" i="3"/>
  <c r="ET94" i="3"/>
  <c r="ES94" i="3"/>
  <c r="ER94" i="3"/>
  <c r="EQ94" i="3"/>
  <c r="EP94" i="3"/>
  <c r="EO94" i="3"/>
  <c r="EN94" i="3"/>
  <c r="EL94" i="3"/>
  <c r="EK94" i="3"/>
  <c r="EJ94" i="3"/>
  <c r="EI94" i="3"/>
  <c r="EH94" i="3"/>
  <c r="EG94" i="3"/>
  <c r="EF94" i="3"/>
  <c r="EE94" i="3"/>
  <c r="ED94" i="3"/>
  <c r="EC94" i="3"/>
  <c r="DX94" i="3"/>
  <c r="DV94" i="3"/>
  <c r="DR94" i="3"/>
  <c r="DJ94" i="3"/>
  <c r="DH94" i="3"/>
  <c r="DF94" i="3"/>
  <c r="DB94" i="3"/>
  <c r="CW94" i="3"/>
  <c r="CT94" i="3"/>
  <c r="CR94" i="3"/>
  <c r="CP94" i="3"/>
  <c r="CL94" i="3"/>
  <c r="CG94" i="3"/>
  <c r="CD94" i="3"/>
  <c r="CB94" i="3"/>
  <c r="CA94" i="3"/>
  <c r="BY94" i="3"/>
  <c r="BX94" i="3"/>
  <c r="BW94" i="3"/>
  <c r="BV94" i="3"/>
  <c r="BU94" i="3"/>
  <c r="BT94" i="3"/>
  <c r="BS94" i="3"/>
  <c r="BR94" i="3"/>
  <c r="BQ94" i="3"/>
  <c r="BP94" i="3"/>
  <c r="BN94" i="3"/>
  <c r="BE94" i="3"/>
  <c r="BB94" i="3"/>
  <c r="BA94" i="3"/>
  <c r="AY94" i="3"/>
  <c r="AX94" i="3"/>
  <c r="AW94" i="3"/>
  <c r="AV94" i="3"/>
  <c r="AU94" i="3"/>
  <c r="AT94" i="3"/>
  <c r="AS94" i="3"/>
  <c r="AR94" i="3"/>
  <c r="AQ94" i="3"/>
  <c r="AP94" i="3"/>
  <c r="AN94" i="3"/>
  <c r="AH94" i="3"/>
  <c r="AC94" i="3"/>
  <c r="U94" i="3"/>
  <c r="R94" i="3"/>
  <c r="Q94" i="3"/>
  <c r="O94" i="3"/>
  <c r="N94" i="3"/>
  <c r="L94" i="3"/>
  <c r="K94" i="3"/>
  <c r="J94" i="3"/>
  <c r="I94" i="3"/>
  <c r="H94" i="3"/>
  <c r="G94" i="3"/>
  <c r="F94" i="3"/>
  <c r="E94" i="3"/>
  <c r="D94" i="3"/>
  <c r="C94" i="3"/>
  <c r="FO93" i="3"/>
  <c r="FN93" i="3"/>
  <c r="FJ93" i="3"/>
  <c r="FG93" i="3"/>
  <c r="FE93" i="3"/>
  <c r="FC93" i="3"/>
  <c r="FB93" i="3"/>
  <c r="FA93" i="3"/>
  <c r="EY93" i="3"/>
  <c r="EX93" i="3"/>
  <c r="EW93" i="3"/>
  <c r="EV93" i="3"/>
  <c r="EU93" i="3"/>
  <c r="ET93" i="3"/>
  <c r="ES93" i="3"/>
  <c r="ER93" i="3"/>
  <c r="EQ93" i="3"/>
  <c r="EP93" i="3"/>
  <c r="EO93" i="3"/>
  <c r="EN93" i="3"/>
  <c r="EM93" i="3"/>
  <c r="EL93" i="3"/>
  <c r="EK93" i="3"/>
  <c r="EJ93" i="3"/>
  <c r="EI93" i="3"/>
  <c r="EH93" i="3"/>
  <c r="EG93" i="3"/>
  <c r="EF93" i="3"/>
  <c r="EE93" i="3"/>
  <c r="ED93" i="3"/>
  <c r="EC93" i="3"/>
  <c r="DR93" i="3"/>
  <c r="DO93" i="3"/>
  <c r="DN93" i="3"/>
  <c r="DJ93" i="3"/>
  <c r="DB93" i="3"/>
  <c r="CX93" i="3"/>
  <c r="CT93" i="3"/>
  <c r="CO93" i="3"/>
  <c r="CL93" i="3"/>
  <c r="CH93" i="3"/>
  <c r="CD93" i="3"/>
  <c r="CB93" i="3"/>
  <c r="CA93" i="3"/>
  <c r="BZ93" i="3"/>
  <c r="BY93" i="3"/>
  <c r="BX93" i="3"/>
  <c r="BW93" i="3"/>
  <c r="BV93" i="3"/>
  <c r="BU93" i="3"/>
  <c r="BT93" i="3"/>
  <c r="BS93" i="3"/>
  <c r="BR93" i="3"/>
  <c r="BQ93" i="3"/>
  <c r="BP93" i="3"/>
  <c r="BN93" i="3"/>
  <c r="BI93" i="3"/>
  <c r="BC93" i="3"/>
  <c r="BB93" i="3"/>
  <c r="BA93" i="3"/>
  <c r="AY93" i="3"/>
  <c r="AX93" i="3"/>
  <c r="AW93" i="3"/>
  <c r="AV93" i="3"/>
  <c r="AU93" i="3"/>
  <c r="AT93" i="3"/>
  <c r="AS93" i="3"/>
  <c r="AR93" i="3"/>
  <c r="AQ93" i="3"/>
  <c r="AP93" i="3"/>
  <c r="AK93" i="3"/>
  <c r="AE93" i="3"/>
  <c r="Y93" i="3"/>
  <c r="U93" i="3"/>
  <c r="O93" i="3"/>
  <c r="N93" i="3"/>
  <c r="L93" i="3"/>
  <c r="K93" i="3"/>
  <c r="J93" i="3"/>
  <c r="I93" i="3"/>
  <c r="H93" i="3"/>
  <c r="G93" i="3"/>
  <c r="F93" i="3"/>
  <c r="E93" i="3"/>
  <c r="D93" i="3"/>
  <c r="C93" i="3"/>
  <c r="FO92" i="3"/>
  <c r="FN92" i="3"/>
  <c r="FK92" i="3"/>
  <c r="FJ92" i="3"/>
  <c r="FF92" i="3"/>
  <c r="FC92" i="3"/>
  <c r="FB92" i="3"/>
  <c r="FA92" i="3"/>
  <c r="EZ92" i="3"/>
  <c r="EY92" i="3"/>
  <c r="EX92" i="3"/>
  <c r="EW92" i="3"/>
  <c r="EV92" i="3"/>
  <c r="EU92" i="3"/>
  <c r="ET92" i="3"/>
  <c r="ES92" i="3"/>
  <c r="ER92" i="3"/>
  <c r="EQ92" i="3"/>
  <c r="EP92" i="3"/>
  <c r="EO92" i="3"/>
  <c r="EN92" i="3"/>
  <c r="EM92" i="3"/>
  <c r="EL92" i="3"/>
  <c r="EK92" i="3"/>
  <c r="EJ92" i="3"/>
  <c r="EI92" i="3"/>
  <c r="EH92" i="3"/>
  <c r="EG92" i="3"/>
  <c r="EF92" i="3"/>
  <c r="EE92" i="3"/>
  <c r="ED92" i="3"/>
  <c r="EC92" i="3"/>
  <c r="EA92" i="3"/>
  <c r="DX92" i="3"/>
  <c r="DV92" i="3"/>
  <c r="DS92" i="3"/>
  <c r="DR92" i="3"/>
  <c r="DN92" i="3"/>
  <c r="DH92" i="3"/>
  <c r="DF92" i="3"/>
  <c r="DB92" i="3"/>
  <c r="CX92" i="3"/>
  <c r="CR92" i="3"/>
  <c r="CP92" i="3"/>
  <c r="CM92" i="3"/>
  <c r="CL92" i="3"/>
  <c r="CH92" i="3"/>
  <c r="CB92" i="3"/>
  <c r="CA92" i="3"/>
  <c r="BY92" i="3"/>
  <c r="BX92" i="3"/>
  <c r="BW92" i="3"/>
  <c r="BV92" i="3"/>
  <c r="BU92" i="3"/>
  <c r="BT92" i="3"/>
  <c r="BS92" i="3"/>
  <c r="BR92" i="3"/>
  <c r="BQ92" i="3"/>
  <c r="BP92" i="3"/>
  <c r="BN92" i="3"/>
  <c r="BK92" i="3"/>
  <c r="BB92" i="3"/>
  <c r="BA92" i="3"/>
  <c r="AY92" i="3"/>
  <c r="AX92" i="3"/>
  <c r="AW92" i="3"/>
  <c r="AV92" i="3"/>
  <c r="AU92" i="3"/>
  <c r="AT92" i="3"/>
  <c r="AS92" i="3"/>
  <c r="AR92" i="3"/>
  <c r="AQ92" i="3"/>
  <c r="AP92" i="3"/>
  <c r="AN92" i="3"/>
  <c r="AI92" i="3"/>
  <c r="AD92" i="3"/>
  <c r="X92" i="3"/>
  <c r="S92" i="3"/>
  <c r="O92" i="3"/>
  <c r="N92" i="3"/>
  <c r="L92" i="3"/>
  <c r="K92" i="3"/>
  <c r="J92" i="3"/>
  <c r="I92" i="3"/>
  <c r="H92" i="3"/>
  <c r="G92" i="3"/>
  <c r="F92" i="3"/>
  <c r="E92" i="3"/>
  <c r="D92" i="3"/>
  <c r="C92" i="3"/>
  <c r="FO91" i="3"/>
  <c r="FN91" i="3"/>
  <c r="FN95" i="3" s="1"/>
  <c r="FM91" i="3"/>
  <c r="FL91" i="3"/>
  <c r="FL92" i="3" s="1"/>
  <c r="FK91" i="3"/>
  <c r="FK94" i="3" s="1"/>
  <c r="FJ91" i="3"/>
  <c r="FJ95" i="3" s="1"/>
  <c r="FI91" i="3"/>
  <c r="FI92" i="3" s="1"/>
  <c r="FH91" i="3"/>
  <c r="FG91" i="3"/>
  <c r="FG94" i="3" s="1"/>
  <c r="FF91" i="3"/>
  <c r="FF95" i="3" s="1"/>
  <c r="FE91" i="3"/>
  <c r="FE92" i="3" s="1"/>
  <c r="FD91" i="3"/>
  <c r="FD94" i="3" s="1"/>
  <c r="FC91" i="3"/>
  <c r="FC94" i="3" s="1"/>
  <c r="EZ91" i="3"/>
  <c r="EZ93" i="3" s="1"/>
  <c r="EM91" i="3"/>
  <c r="EB91" i="3"/>
  <c r="EA91" i="3"/>
  <c r="EA94" i="3" s="1"/>
  <c r="DY91" i="3"/>
  <c r="DX91" i="3"/>
  <c r="DX95" i="3" s="1"/>
  <c r="DW91" i="3"/>
  <c r="DW94" i="3" s="1"/>
  <c r="DV91" i="3"/>
  <c r="DU91" i="3"/>
  <c r="DT91" i="3"/>
  <c r="DT95" i="3" s="1"/>
  <c r="DS91" i="3"/>
  <c r="DS94" i="3" s="1"/>
  <c r="DR91" i="3"/>
  <c r="DQ91" i="3"/>
  <c r="DP91" i="3"/>
  <c r="DP94" i="3" s="1"/>
  <c r="DO91" i="3"/>
  <c r="DO94" i="3" s="1"/>
  <c r="DN91" i="3"/>
  <c r="DM91" i="3"/>
  <c r="DL91" i="3"/>
  <c r="DL93" i="3" s="1"/>
  <c r="DK91" i="3"/>
  <c r="DK93" i="3" s="1"/>
  <c r="DJ91" i="3"/>
  <c r="DI91" i="3"/>
  <c r="DH91" i="3"/>
  <c r="DH93" i="3" s="1"/>
  <c r="DG91" i="3"/>
  <c r="DF91" i="3"/>
  <c r="DE91" i="3"/>
  <c r="DD91" i="3"/>
  <c r="DD93" i="3" s="1"/>
  <c r="DC91" i="3"/>
  <c r="DC95" i="3" s="1"/>
  <c r="DB91" i="3"/>
  <c r="DA91" i="3"/>
  <c r="CY91" i="3"/>
  <c r="CX91" i="3"/>
  <c r="CW91" i="3"/>
  <c r="CV91" i="3"/>
  <c r="CV93" i="3" s="1"/>
  <c r="CU91" i="3"/>
  <c r="CT91" i="3"/>
  <c r="CS91" i="3"/>
  <c r="CR91" i="3"/>
  <c r="CR93" i="3" s="1"/>
  <c r="CQ91" i="3"/>
  <c r="CP91" i="3"/>
  <c r="CO91" i="3"/>
  <c r="CN91" i="3"/>
  <c r="CN93" i="3" s="1"/>
  <c r="CM91" i="3"/>
  <c r="CL91" i="3"/>
  <c r="CK91" i="3"/>
  <c r="CJ91" i="3"/>
  <c r="CJ93" i="3" s="1"/>
  <c r="CI91" i="3"/>
  <c r="CH91" i="3"/>
  <c r="CG91" i="3"/>
  <c r="CF91" i="3"/>
  <c r="CF93" i="3" s="1"/>
  <c r="CE91" i="3"/>
  <c r="CD91" i="3"/>
  <c r="CC91" i="3"/>
  <c r="BZ91" i="3"/>
  <c r="BZ95" i="3" s="1"/>
  <c r="BO91" i="3"/>
  <c r="BN91" i="3"/>
  <c r="BM91" i="3"/>
  <c r="BL91" i="3"/>
  <c r="BL93" i="3" s="1"/>
  <c r="BK91" i="3"/>
  <c r="BK94" i="3" s="1"/>
  <c r="BJ91" i="3"/>
  <c r="BI91" i="3"/>
  <c r="BH91" i="3"/>
  <c r="BH93" i="3" s="1"/>
  <c r="BG91" i="3"/>
  <c r="BG94" i="3" s="1"/>
  <c r="BF91" i="3"/>
  <c r="BE91" i="3"/>
  <c r="BD91" i="3"/>
  <c r="BD93" i="3" s="1"/>
  <c r="BC91" i="3"/>
  <c r="BC94" i="3" s="1"/>
  <c r="AZ91" i="3"/>
  <c r="AO91" i="3"/>
  <c r="AN91" i="3"/>
  <c r="AN93" i="3" s="1"/>
  <c r="AM91" i="3"/>
  <c r="AL91" i="3"/>
  <c r="AK91" i="3"/>
  <c r="AJ91" i="3"/>
  <c r="AJ93" i="3" s="1"/>
  <c r="AI91" i="3"/>
  <c r="AI94" i="3" s="1"/>
  <c r="AH91" i="3"/>
  <c r="AG91" i="3"/>
  <c r="AF91" i="3"/>
  <c r="AF93" i="3" s="1"/>
  <c r="AE91" i="3"/>
  <c r="AE94" i="3" s="1"/>
  <c r="AD91" i="3"/>
  <c r="AC91" i="3"/>
  <c r="AB91" i="3"/>
  <c r="AB93" i="3" s="1"/>
  <c r="AA91" i="3"/>
  <c r="AA94" i="3" s="1"/>
  <c r="Y91" i="3"/>
  <c r="Y92" i="3" s="1"/>
  <c r="X91" i="3"/>
  <c r="W91" i="3"/>
  <c r="W94" i="3" s="1"/>
  <c r="V91" i="3"/>
  <c r="U91" i="3"/>
  <c r="U92" i="3" s="1"/>
  <c r="T91" i="3"/>
  <c r="S91" i="3"/>
  <c r="S94" i="3" s="1"/>
  <c r="R91" i="3"/>
  <c r="Q91" i="3"/>
  <c r="Q92" i="3" s="1"/>
  <c r="P91" i="3"/>
  <c r="M91" i="3"/>
  <c r="M93" i="3" s="1"/>
  <c r="FO90" i="3"/>
  <c r="FN90" i="3"/>
  <c r="FM90" i="3"/>
  <c r="FL90" i="3"/>
  <c r="FK90" i="3"/>
  <c r="FJ90" i="3"/>
  <c r="FI90" i="3"/>
  <c r="FH90" i="3"/>
  <c r="FG90" i="3"/>
  <c r="FF90" i="3"/>
  <c r="FE90" i="3"/>
  <c r="FD90" i="3"/>
  <c r="FC90" i="3"/>
  <c r="EZ90" i="3"/>
  <c r="EM90" i="3"/>
  <c r="EB90" i="3"/>
  <c r="EA90" i="3"/>
  <c r="DY90" i="3"/>
  <c r="DY87" i="3" s="1"/>
  <c r="DX90" i="3"/>
  <c r="DW90" i="3"/>
  <c r="DV90" i="3"/>
  <c r="DU90" i="3"/>
  <c r="DT90" i="3"/>
  <c r="DS90" i="3"/>
  <c r="DR90" i="3"/>
  <c r="DQ90" i="3"/>
  <c r="DQ87" i="3" s="1"/>
  <c r="DP90" i="3"/>
  <c r="DO90" i="3"/>
  <c r="DN90" i="3"/>
  <c r="DL90" i="3"/>
  <c r="DK90" i="3"/>
  <c r="DJ90" i="3"/>
  <c r="DI90" i="3"/>
  <c r="DI87" i="3" s="1"/>
  <c r="DH90" i="3"/>
  <c r="DG90" i="3"/>
  <c r="DF90" i="3"/>
  <c r="DE90" i="3"/>
  <c r="DD90" i="3"/>
  <c r="DC90" i="3"/>
  <c r="DB90" i="3"/>
  <c r="DA90" i="3"/>
  <c r="DA89" i="3" s="1"/>
  <c r="CY90" i="3"/>
  <c r="CX90" i="3"/>
  <c r="CW90" i="3"/>
  <c r="CV90" i="3"/>
  <c r="CU90" i="3"/>
  <c r="CT90" i="3"/>
  <c r="CS90" i="3"/>
  <c r="CR90" i="3"/>
  <c r="CQ90" i="3"/>
  <c r="CP90" i="3"/>
  <c r="CO90" i="3"/>
  <c r="CN90" i="3"/>
  <c r="CL90" i="3"/>
  <c r="CK90" i="3"/>
  <c r="CJ90" i="3"/>
  <c r="CJ88" i="3" s="1"/>
  <c r="CI90" i="3"/>
  <c r="CH90" i="3"/>
  <c r="CG90" i="3"/>
  <c r="CF90" i="3"/>
  <c r="CE90" i="3"/>
  <c r="CD90" i="3"/>
  <c r="CC90" i="3"/>
  <c r="BZ90" i="3"/>
  <c r="DM90" i="3" s="1"/>
  <c r="DM87" i="3" s="1"/>
  <c r="BO90" i="3"/>
  <c r="BN90" i="3"/>
  <c r="BL90" i="3"/>
  <c r="BK90" i="3"/>
  <c r="BJ90" i="3"/>
  <c r="BI90" i="3"/>
  <c r="BH90" i="3"/>
  <c r="BG90" i="3"/>
  <c r="BF90" i="3"/>
  <c r="BE90" i="3"/>
  <c r="BD90" i="3"/>
  <c r="BC90" i="3"/>
  <c r="AZ90" i="3"/>
  <c r="AM90" i="3" s="1"/>
  <c r="AO90" i="3"/>
  <c r="AN90" i="3"/>
  <c r="AL90" i="3"/>
  <c r="AK90" i="3"/>
  <c r="AJ90" i="3"/>
  <c r="AI90" i="3"/>
  <c r="AH90" i="3"/>
  <c r="AG90" i="3"/>
  <c r="AF90" i="3"/>
  <c r="AE90" i="3"/>
  <c r="AD90" i="3"/>
  <c r="AC90" i="3"/>
  <c r="AB90" i="3"/>
  <c r="AA90" i="3"/>
  <c r="Y90" i="3"/>
  <c r="X90" i="3"/>
  <c r="W90" i="3"/>
  <c r="V90" i="3"/>
  <c r="U90" i="3"/>
  <c r="T90" i="3"/>
  <c r="S90" i="3"/>
  <c r="R90" i="3"/>
  <c r="Q90" i="3"/>
  <c r="P90" i="3"/>
  <c r="M90" i="3"/>
  <c r="FK89" i="3"/>
  <c r="FF89" i="3"/>
  <c r="FB89" i="3"/>
  <c r="FA89" i="3"/>
  <c r="EY89" i="3"/>
  <c r="EX89" i="3"/>
  <c r="EW89" i="3"/>
  <c r="EV89" i="3"/>
  <c r="EU89" i="3"/>
  <c r="ET89" i="3"/>
  <c r="ES89" i="3"/>
  <c r="ER89" i="3"/>
  <c r="EQ89" i="3"/>
  <c r="EP89" i="3"/>
  <c r="EO89" i="3"/>
  <c r="EN89" i="3"/>
  <c r="EL89" i="3"/>
  <c r="EK89" i="3"/>
  <c r="EJ89" i="3"/>
  <c r="EI89" i="3"/>
  <c r="EH89" i="3"/>
  <c r="EG89" i="3"/>
  <c r="EF89" i="3"/>
  <c r="EE89" i="3"/>
  <c r="ED89" i="3"/>
  <c r="EC89" i="3"/>
  <c r="DV89" i="3"/>
  <c r="DQ89" i="3"/>
  <c r="DF89" i="3"/>
  <c r="CU89" i="3"/>
  <c r="CP89" i="3"/>
  <c r="CK89" i="3"/>
  <c r="CB89" i="3"/>
  <c r="CA89" i="3"/>
  <c r="BY89" i="3"/>
  <c r="BX89" i="3"/>
  <c r="BW89" i="3"/>
  <c r="BV89" i="3"/>
  <c r="BU89" i="3"/>
  <c r="BT89" i="3"/>
  <c r="BS89" i="3"/>
  <c r="BR89" i="3"/>
  <c r="BQ89" i="3"/>
  <c r="BP89" i="3"/>
  <c r="BO89" i="3"/>
  <c r="BJ89" i="3"/>
  <c r="BE89" i="3"/>
  <c r="BB89" i="3"/>
  <c r="BA89" i="3"/>
  <c r="AY89" i="3"/>
  <c r="AX89" i="3"/>
  <c r="AW89" i="3"/>
  <c r="AV89" i="3"/>
  <c r="AU89" i="3"/>
  <c r="AT89" i="3"/>
  <c r="AS89" i="3"/>
  <c r="AR89" i="3"/>
  <c r="AQ89" i="3"/>
  <c r="AP89" i="3"/>
  <c r="AL89" i="3"/>
  <c r="AG89" i="3"/>
  <c r="O89" i="3"/>
  <c r="N89" i="3"/>
  <c r="L89" i="3"/>
  <c r="K89" i="3"/>
  <c r="J89" i="3"/>
  <c r="I89" i="3"/>
  <c r="H89" i="3"/>
  <c r="G89" i="3"/>
  <c r="F89" i="3"/>
  <c r="E89" i="3"/>
  <c r="D89" i="3"/>
  <c r="C89" i="3"/>
  <c r="FL88" i="3"/>
  <c r="FH88" i="3"/>
  <c r="FD88" i="3"/>
  <c r="FB88" i="3"/>
  <c r="FA88" i="3"/>
  <c r="EZ88" i="3"/>
  <c r="EY88" i="3"/>
  <c r="EX88" i="3"/>
  <c r="EW88" i="3"/>
  <c r="EV88" i="3"/>
  <c r="EU88" i="3"/>
  <c r="ET88" i="3"/>
  <c r="ES88" i="3"/>
  <c r="ER88" i="3"/>
  <c r="EQ88" i="3"/>
  <c r="EP88" i="3"/>
  <c r="EO88" i="3"/>
  <c r="EN88" i="3"/>
  <c r="EL88" i="3"/>
  <c r="EK88" i="3"/>
  <c r="EJ88" i="3"/>
  <c r="EI88" i="3"/>
  <c r="EH88" i="3"/>
  <c r="EG88" i="3"/>
  <c r="EF88" i="3"/>
  <c r="EE88" i="3"/>
  <c r="ED88" i="3"/>
  <c r="EC88" i="3"/>
  <c r="EB88" i="3"/>
  <c r="DX88" i="3"/>
  <c r="DT88" i="3"/>
  <c r="DP88" i="3"/>
  <c r="DL88" i="3"/>
  <c r="DH88" i="3"/>
  <c r="DD88" i="3"/>
  <c r="CV88" i="3"/>
  <c r="CR88" i="3"/>
  <c r="CN88" i="3"/>
  <c r="CF88" i="3"/>
  <c r="CB88" i="3"/>
  <c r="CA88" i="3"/>
  <c r="BY88" i="3"/>
  <c r="BX88" i="3"/>
  <c r="BW88" i="3"/>
  <c r="BV88" i="3"/>
  <c r="BU88" i="3"/>
  <c r="BT88" i="3"/>
  <c r="BS88" i="3"/>
  <c r="BR88" i="3"/>
  <c r="BQ88" i="3"/>
  <c r="BP88" i="3"/>
  <c r="BB88" i="3"/>
  <c r="BA88" i="3"/>
  <c r="AZ88" i="3"/>
  <c r="AY88" i="3"/>
  <c r="AX88" i="3"/>
  <c r="AW88" i="3"/>
  <c r="AV88" i="3"/>
  <c r="AU88" i="3"/>
  <c r="AT88" i="3"/>
  <c r="AS88" i="3"/>
  <c r="AR88" i="3"/>
  <c r="AQ88" i="3"/>
  <c r="AP88" i="3"/>
  <c r="AJ88" i="3"/>
  <c r="AF88" i="3"/>
  <c r="AB88" i="3"/>
  <c r="X88" i="3"/>
  <c r="T88" i="3"/>
  <c r="P88" i="3"/>
  <c r="O88" i="3"/>
  <c r="N88" i="3"/>
  <c r="L88" i="3"/>
  <c r="K88" i="3"/>
  <c r="J88" i="3"/>
  <c r="I88" i="3"/>
  <c r="H88" i="3"/>
  <c r="G88" i="3"/>
  <c r="F88" i="3"/>
  <c r="E88" i="3"/>
  <c r="D88" i="3"/>
  <c r="C88" i="3"/>
  <c r="FL87" i="3"/>
  <c r="FI87" i="3"/>
  <c r="FH87" i="3"/>
  <c r="FE87" i="3"/>
  <c r="FD87" i="3"/>
  <c r="FB87" i="3"/>
  <c r="FA87" i="3"/>
  <c r="EY87" i="3"/>
  <c r="EX87" i="3"/>
  <c r="EW87" i="3"/>
  <c r="EV87" i="3"/>
  <c r="EU87" i="3"/>
  <c r="ET87" i="3"/>
  <c r="ES87" i="3"/>
  <c r="ER87" i="3"/>
  <c r="EQ87" i="3"/>
  <c r="EP87" i="3"/>
  <c r="EO87" i="3"/>
  <c r="EN87" i="3"/>
  <c r="EL87" i="3"/>
  <c r="EK87" i="3"/>
  <c r="EJ87" i="3"/>
  <c r="EI87" i="3"/>
  <c r="EH87" i="3"/>
  <c r="EG87" i="3"/>
  <c r="EF87" i="3"/>
  <c r="EE87" i="3"/>
  <c r="ED87" i="3"/>
  <c r="EC87" i="3"/>
  <c r="EB87" i="3"/>
  <c r="DX87" i="3"/>
  <c r="DU87" i="3"/>
  <c r="DT87" i="3"/>
  <c r="DP87" i="3"/>
  <c r="DL87" i="3"/>
  <c r="DH87" i="3"/>
  <c r="DE87" i="3"/>
  <c r="DD87" i="3"/>
  <c r="CW87" i="3"/>
  <c r="CV87" i="3"/>
  <c r="CS87" i="3"/>
  <c r="CR87" i="3"/>
  <c r="CO87" i="3"/>
  <c r="CN87" i="3"/>
  <c r="CK87" i="3"/>
  <c r="CG87" i="3"/>
  <c r="CC87" i="3"/>
  <c r="CB87" i="3"/>
  <c r="CA87" i="3"/>
  <c r="BY87" i="3"/>
  <c r="BX87" i="3"/>
  <c r="BW87" i="3"/>
  <c r="BV87" i="3"/>
  <c r="BU87" i="3"/>
  <c r="BT87" i="3"/>
  <c r="BS87" i="3"/>
  <c r="BR87" i="3"/>
  <c r="BQ87" i="3"/>
  <c r="BP87" i="3"/>
  <c r="BI87" i="3"/>
  <c r="BE87" i="3"/>
  <c r="BB87" i="3"/>
  <c r="BA87" i="3"/>
  <c r="AY87" i="3"/>
  <c r="AX87" i="3"/>
  <c r="AW87" i="3"/>
  <c r="AV87" i="3"/>
  <c r="AU87" i="3"/>
  <c r="AT87" i="3"/>
  <c r="AS87" i="3"/>
  <c r="AR87" i="3"/>
  <c r="AQ87" i="3"/>
  <c r="AP87" i="3"/>
  <c r="AO87" i="3"/>
  <c r="AK87" i="3"/>
  <c r="AJ87" i="3"/>
  <c r="AG87" i="3"/>
  <c r="AF87" i="3"/>
  <c r="AC87" i="3"/>
  <c r="AB87" i="3"/>
  <c r="Y87" i="3"/>
  <c r="X87" i="3"/>
  <c r="U87" i="3"/>
  <c r="T87" i="3"/>
  <c r="Q87" i="3"/>
  <c r="P87" i="3"/>
  <c r="O87" i="3"/>
  <c r="N87" i="3"/>
  <c r="M87" i="3"/>
  <c r="L87" i="3"/>
  <c r="K87" i="3"/>
  <c r="J87" i="3"/>
  <c r="I87" i="3"/>
  <c r="H87" i="3"/>
  <c r="G87" i="3"/>
  <c r="F87" i="3"/>
  <c r="E87" i="3"/>
  <c r="D87" i="3"/>
  <c r="C87" i="3"/>
  <c r="FN86" i="3"/>
  <c r="FL86" i="3"/>
  <c r="FJ86" i="3"/>
  <c r="FH86" i="3"/>
  <c r="FF86" i="3"/>
  <c r="FD86" i="3"/>
  <c r="FB86" i="3"/>
  <c r="FA86" i="3"/>
  <c r="EZ86" i="3"/>
  <c r="EY86" i="3"/>
  <c r="EX86" i="3"/>
  <c r="EW86" i="3"/>
  <c r="EV86" i="3"/>
  <c r="EU86" i="3"/>
  <c r="ET86" i="3"/>
  <c r="ES86" i="3"/>
  <c r="ER86" i="3"/>
  <c r="EQ86" i="3"/>
  <c r="EP86" i="3"/>
  <c r="EO86" i="3"/>
  <c r="EN86" i="3"/>
  <c r="EL86" i="3"/>
  <c r="EK86" i="3"/>
  <c r="EJ86" i="3"/>
  <c r="EI86" i="3"/>
  <c r="EH86" i="3"/>
  <c r="EG86" i="3"/>
  <c r="EF86" i="3"/>
  <c r="EE86" i="3"/>
  <c r="ED86" i="3"/>
  <c r="EC86" i="3"/>
  <c r="EB86" i="3"/>
  <c r="DX86" i="3"/>
  <c r="DV86" i="3"/>
  <c r="DT86" i="3"/>
  <c r="DR86" i="3"/>
  <c r="DP86" i="3"/>
  <c r="DN86" i="3"/>
  <c r="DL86" i="3"/>
  <c r="DJ86" i="3"/>
  <c r="DH86" i="3"/>
  <c r="DF86" i="3"/>
  <c r="DD86" i="3"/>
  <c r="DB86" i="3"/>
  <c r="CX86" i="3"/>
  <c r="CV86" i="3"/>
  <c r="CT86" i="3"/>
  <c r="CR86" i="3"/>
  <c r="CP86" i="3"/>
  <c r="CN86" i="3"/>
  <c r="CL86" i="3"/>
  <c r="CH86" i="3"/>
  <c r="CD86" i="3"/>
  <c r="CB86" i="3"/>
  <c r="CA86" i="3"/>
  <c r="BZ86" i="3"/>
  <c r="BY86" i="3"/>
  <c r="BX86" i="3"/>
  <c r="BW86" i="3"/>
  <c r="BV86" i="3"/>
  <c r="BU86" i="3"/>
  <c r="BT86" i="3"/>
  <c r="BS86" i="3"/>
  <c r="BR86" i="3"/>
  <c r="BQ86" i="3"/>
  <c r="BP86" i="3"/>
  <c r="BN86" i="3"/>
  <c r="BJ86" i="3"/>
  <c r="BF86" i="3"/>
  <c r="BB86" i="3"/>
  <c r="BA86" i="3"/>
  <c r="AZ86" i="3"/>
  <c r="AY86" i="3"/>
  <c r="AX86" i="3"/>
  <c r="AW86" i="3"/>
  <c r="AV86" i="3"/>
  <c r="AU86" i="3"/>
  <c r="AT86" i="3"/>
  <c r="AS86" i="3"/>
  <c r="AR86" i="3"/>
  <c r="AQ86" i="3"/>
  <c r="AP86" i="3"/>
  <c r="AL86" i="3"/>
  <c r="AJ86" i="3"/>
  <c r="AH86" i="3"/>
  <c r="AF86" i="3"/>
  <c r="AD86" i="3"/>
  <c r="AB86" i="3"/>
  <c r="X86" i="3"/>
  <c r="V86" i="3"/>
  <c r="T86" i="3"/>
  <c r="R86" i="3"/>
  <c r="P86" i="3"/>
  <c r="O86" i="3"/>
  <c r="N86" i="3"/>
  <c r="L86" i="3"/>
  <c r="K86" i="3"/>
  <c r="J86" i="3"/>
  <c r="I86" i="3"/>
  <c r="H86" i="3"/>
  <c r="G86" i="3"/>
  <c r="F86" i="3"/>
  <c r="E86" i="3"/>
  <c r="D86" i="3"/>
  <c r="C86" i="3"/>
  <c r="FO85" i="3"/>
  <c r="FN85" i="3"/>
  <c r="FN89" i="3" s="1"/>
  <c r="FL85" i="3"/>
  <c r="FK85" i="3"/>
  <c r="FJ85" i="3"/>
  <c r="FJ89" i="3" s="1"/>
  <c r="FI85" i="3"/>
  <c r="FI86" i="3" s="1"/>
  <c r="FH85" i="3"/>
  <c r="FG85" i="3"/>
  <c r="FF85" i="3"/>
  <c r="FF88" i="3" s="1"/>
  <c r="FE85" i="3"/>
  <c r="FE89" i="3" s="1"/>
  <c r="FD85" i="3"/>
  <c r="FC85" i="3"/>
  <c r="EZ85" i="3"/>
  <c r="EZ89" i="3" s="1"/>
  <c r="EM85" i="3"/>
  <c r="EM89" i="3" s="1"/>
  <c r="EB85" i="3"/>
  <c r="EA85" i="3"/>
  <c r="DY85" i="3"/>
  <c r="DY86" i="3" s="1"/>
  <c r="DX85" i="3"/>
  <c r="DW85" i="3"/>
  <c r="DV85" i="3"/>
  <c r="DV88" i="3" s="1"/>
  <c r="DU85" i="3"/>
  <c r="DU89" i="3" s="1"/>
  <c r="DT85" i="3"/>
  <c r="DS85" i="3"/>
  <c r="DR85" i="3"/>
  <c r="DR88" i="3" s="1"/>
  <c r="DQ85" i="3"/>
  <c r="DQ86" i="3" s="1"/>
  <c r="DP85" i="3"/>
  <c r="DO85" i="3"/>
  <c r="DN85" i="3"/>
  <c r="DN89" i="3" s="1"/>
  <c r="DM85" i="3"/>
  <c r="DL85" i="3"/>
  <c r="DK85" i="3"/>
  <c r="DJ85" i="3"/>
  <c r="DJ89" i="3" s="1"/>
  <c r="DI85" i="3"/>
  <c r="DI86" i="3" s="1"/>
  <c r="DH85" i="3"/>
  <c r="DG85" i="3"/>
  <c r="DF85" i="3"/>
  <c r="DF88" i="3" s="1"/>
  <c r="DE85" i="3"/>
  <c r="DE89" i="3" s="1"/>
  <c r="DD85" i="3"/>
  <c r="DC85" i="3"/>
  <c r="DB85" i="3"/>
  <c r="DB88" i="3" s="1"/>
  <c r="DA85" i="3"/>
  <c r="DA86" i="3" s="1"/>
  <c r="CY85" i="3"/>
  <c r="CX85" i="3"/>
  <c r="CX89" i="3" s="1"/>
  <c r="CW85" i="3"/>
  <c r="CW86" i="3" s="1"/>
  <c r="CV85" i="3"/>
  <c r="CU85" i="3"/>
  <c r="CT85" i="3"/>
  <c r="CT89" i="3" s="1"/>
  <c r="CS85" i="3"/>
  <c r="CS86" i="3" s="1"/>
  <c r="CR85" i="3"/>
  <c r="CQ85" i="3"/>
  <c r="CP85" i="3"/>
  <c r="CP88" i="3" s="1"/>
  <c r="CO85" i="3"/>
  <c r="CO89" i="3" s="1"/>
  <c r="CN85" i="3"/>
  <c r="CM85" i="3"/>
  <c r="CL85" i="3"/>
  <c r="CL88" i="3" s="1"/>
  <c r="CK85" i="3"/>
  <c r="CK86" i="3" s="1"/>
  <c r="CJ85" i="3"/>
  <c r="CI85" i="3"/>
  <c r="CH85" i="3"/>
  <c r="CH89" i="3" s="1"/>
  <c r="CG85" i="3"/>
  <c r="CG86" i="3" s="1"/>
  <c r="CF85" i="3"/>
  <c r="CE85" i="3"/>
  <c r="CE89" i="3" s="1"/>
  <c r="CD85" i="3"/>
  <c r="CD89" i="3" s="1"/>
  <c r="CC85" i="3"/>
  <c r="CC86" i="3" s="1"/>
  <c r="BZ85" i="3"/>
  <c r="BZ87" i="3" s="1"/>
  <c r="BO85" i="3"/>
  <c r="BN85" i="3"/>
  <c r="BN89" i="3" s="1"/>
  <c r="BM85" i="3"/>
  <c r="BL85" i="3"/>
  <c r="BK85" i="3"/>
  <c r="BJ85" i="3"/>
  <c r="BJ88" i="3" s="1"/>
  <c r="BI85" i="3"/>
  <c r="BI89" i="3" s="1"/>
  <c r="BH85" i="3"/>
  <c r="BG85" i="3"/>
  <c r="BF85" i="3"/>
  <c r="BF88" i="3" s="1"/>
  <c r="BE85" i="3"/>
  <c r="BE86" i="3" s="1"/>
  <c r="BD85" i="3"/>
  <c r="BC85" i="3"/>
  <c r="AZ85" i="3"/>
  <c r="AZ89" i="3" s="1"/>
  <c r="AO85" i="3"/>
  <c r="AO86" i="3" s="1"/>
  <c r="AN85" i="3"/>
  <c r="AL85" i="3"/>
  <c r="AL88" i="3" s="1"/>
  <c r="AK85" i="3"/>
  <c r="AK89" i="3" s="1"/>
  <c r="AJ85" i="3"/>
  <c r="AJ89" i="3" s="1"/>
  <c r="AI85" i="3"/>
  <c r="AH85" i="3"/>
  <c r="AH88" i="3" s="1"/>
  <c r="AG85" i="3"/>
  <c r="AG86" i="3" s="1"/>
  <c r="AF85" i="3"/>
  <c r="AF89" i="3" s="1"/>
  <c r="AE85" i="3"/>
  <c r="AD85" i="3"/>
  <c r="AD89" i="3" s="1"/>
  <c r="AC85" i="3"/>
  <c r="AC86" i="3" s="1"/>
  <c r="AB85" i="3"/>
  <c r="AB89" i="3" s="1"/>
  <c r="AA85" i="3"/>
  <c r="Y85" i="3"/>
  <c r="Y86" i="3" s="1"/>
  <c r="X85" i="3"/>
  <c r="X89" i="3" s="1"/>
  <c r="W85" i="3"/>
  <c r="W89" i="3" s="1"/>
  <c r="V85" i="3"/>
  <c r="V89" i="3" s="1"/>
  <c r="U85" i="3"/>
  <c r="U86" i="3" s="1"/>
  <c r="T85" i="3"/>
  <c r="T89" i="3" s="1"/>
  <c r="S85" i="3"/>
  <c r="S89" i="3" s="1"/>
  <c r="R85" i="3"/>
  <c r="R89" i="3" s="1"/>
  <c r="Q85" i="3"/>
  <c r="Q86" i="3" s="1"/>
  <c r="P85" i="3"/>
  <c r="P89" i="3" s="1"/>
  <c r="M85" i="3"/>
  <c r="AM85" i="3" s="1"/>
  <c r="FN84" i="3"/>
  <c r="FJ84" i="3"/>
  <c r="FF84" i="3"/>
  <c r="FB84" i="3"/>
  <c r="FA84" i="3"/>
  <c r="EZ84" i="3"/>
  <c r="EY84" i="3"/>
  <c r="EX84" i="3"/>
  <c r="EW84" i="3"/>
  <c r="EV84" i="3"/>
  <c r="EU84" i="3"/>
  <c r="ET84" i="3"/>
  <c r="ES84" i="3"/>
  <c r="ER84" i="3"/>
  <c r="EQ84" i="3"/>
  <c r="EP84" i="3"/>
  <c r="EO84" i="3"/>
  <c r="EN84" i="3"/>
  <c r="EL84" i="3"/>
  <c r="EK84" i="3"/>
  <c r="EJ84" i="3"/>
  <c r="EI84" i="3"/>
  <c r="EH84" i="3"/>
  <c r="EG84" i="3"/>
  <c r="EF84" i="3"/>
  <c r="EE84" i="3"/>
  <c r="ED84" i="3"/>
  <c r="EC84" i="3"/>
  <c r="DV84" i="3"/>
  <c r="DT84" i="3"/>
  <c r="DR84" i="3"/>
  <c r="DN84" i="3"/>
  <c r="DL84" i="3"/>
  <c r="DJ84" i="3"/>
  <c r="DF84" i="3"/>
  <c r="DD84" i="3"/>
  <c r="DB84" i="3"/>
  <c r="CX84" i="3"/>
  <c r="CV84" i="3"/>
  <c r="CT84" i="3"/>
  <c r="CP84" i="3"/>
  <c r="CN84" i="3"/>
  <c r="CL84" i="3"/>
  <c r="CH84" i="3"/>
  <c r="CF84" i="3"/>
  <c r="CD84" i="3"/>
  <c r="CB84" i="3"/>
  <c r="CA84" i="3"/>
  <c r="BY84" i="3"/>
  <c r="BX84" i="3"/>
  <c r="BW84" i="3"/>
  <c r="BV84" i="3"/>
  <c r="BU84" i="3"/>
  <c r="BT84" i="3"/>
  <c r="BS84" i="3"/>
  <c r="BR84" i="3"/>
  <c r="BQ84" i="3"/>
  <c r="BP84" i="3"/>
  <c r="BN84" i="3"/>
  <c r="BJ84" i="3"/>
  <c r="BF84" i="3"/>
  <c r="BB84" i="3"/>
  <c r="BA84" i="3"/>
  <c r="AZ84" i="3"/>
  <c r="AY84" i="3"/>
  <c r="AX84" i="3"/>
  <c r="AW84" i="3"/>
  <c r="AV84" i="3"/>
  <c r="AU84" i="3"/>
  <c r="AT84" i="3"/>
  <c r="AS84" i="3"/>
  <c r="AR84" i="3"/>
  <c r="AQ84" i="3"/>
  <c r="AP84" i="3"/>
  <c r="AL84" i="3"/>
  <c r="AH84" i="3"/>
  <c r="AD84" i="3"/>
  <c r="V84" i="3"/>
  <c r="R84" i="3"/>
  <c r="P84" i="3"/>
  <c r="O84" i="3"/>
  <c r="N84" i="3"/>
  <c r="L84" i="3"/>
  <c r="K84" i="3"/>
  <c r="J84" i="3"/>
  <c r="I84" i="3"/>
  <c r="H84" i="3"/>
  <c r="G84" i="3"/>
  <c r="F84" i="3"/>
  <c r="E84" i="3"/>
  <c r="D84" i="3"/>
  <c r="C84" i="3"/>
  <c r="FB83" i="3"/>
  <c r="FA83" i="3"/>
  <c r="EZ83" i="3"/>
  <c r="EY83" i="3"/>
  <c r="EX83" i="3"/>
  <c r="EW83" i="3"/>
  <c r="EV83" i="3"/>
  <c r="EU83" i="3"/>
  <c r="ET83" i="3"/>
  <c r="ES83" i="3"/>
  <c r="ER83" i="3"/>
  <c r="EQ83" i="3"/>
  <c r="EP83" i="3"/>
  <c r="EO83" i="3"/>
  <c r="EN83" i="3"/>
  <c r="EL83" i="3"/>
  <c r="EK83" i="3"/>
  <c r="EJ83" i="3"/>
  <c r="EI83" i="3"/>
  <c r="EH83" i="3"/>
  <c r="EG83" i="3"/>
  <c r="EF83" i="3"/>
  <c r="EE83" i="3"/>
  <c r="ED83" i="3"/>
  <c r="EC83" i="3"/>
  <c r="DW83" i="3"/>
  <c r="DO83" i="3"/>
  <c r="DG83" i="3"/>
  <c r="CY83" i="3"/>
  <c r="CQ83" i="3"/>
  <c r="CI83" i="3"/>
  <c r="CB83" i="3"/>
  <c r="CA83" i="3"/>
  <c r="BY83" i="3"/>
  <c r="BX83" i="3"/>
  <c r="BW83" i="3"/>
  <c r="BV83" i="3"/>
  <c r="BU83" i="3"/>
  <c r="BT83" i="3"/>
  <c r="BS83" i="3"/>
  <c r="BR83" i="3"/>
  <c r="BQ83" i="3"/>
  <c r="BP83" i="3"/>
  <c r="BO83" i="3"/>
  <c r="BG83" i="3"/>
  <c r="BB83" i="3"/>
  <c r="BA83" i="3"/>
  <c r="AZ83" i="3"/>
  <c r="AY83" i="3"/>
  <c r="AX83" i="3"/>
  <c r="AW83" i="3"/>
  <c r="AV83" i="3"/>
  <c r="AU83" i="3"/>
  <c r="AT83" i="3"/>
  <c r="AS83" i="3"/>
  <c r="AR83" i="3"/>
  <c r="AQ83" i="3"/>
  <c r="AP83" i="3"/>
  <c r="AO83" i="3"/>
  <c r="AG83" i="3"/>
  <c r="Y83" i="3"/>
  <c r="Q83" i="3"/>
  <c r="O83" i="3"/>
  <c r="N83" i="3"/>
  <c r="L83" i="3"/>
  <c r="K83" i="3"/>
  <c r="J83" i="3"/>
  <c r="I83" i="3"/>
  <c r="H83" i="3"/>
  <c r="G83" i="3"/>
  <c r="F83" i="3"/>
  <c r="E83" i="3"/>
  <c r="D83" i="3"/>
  <c r="C83" i="3"/>
  <c r="FN82" i="3"/>
  <c r="FJ82" i="3"/>
  <c r="FH82" i="3"/>
  <c r="FF82" i="3"/>
  <c r="FB82" i="3"/>
  <c r="FA82" i="3"/>
  <c r="EZ82" i="3"/>
  <c r="EY82" i="3"/>
  <c r="EX82" i="3"/>
  <c r="EW82" i="3"/>
  <c r="EV82" i="3"/>
  <c r="EU82" i="3"/>
  <c r="ET82" i="3"/>
  <c r="ES82" i="3"/>
  <c r="ER82" i="3"/>
  <c r="EQ82" i="3"/>
  <c r="EP82" i="3"/>
  <c r="EO82" i="3"/>
  <c r="EN82" i="3"/>
  <c r="EL82" i="3"/>
  <c r="EK82" i="3"/>
  <c r="EJ82" i="3"/>
  <c r="EI82" i="3"/>
  <c r="EH82" i="3"/>
  <c r="EG82" i="3"/>
  <c r="EF82" i="3"/>
  <c r="EE82" i="3"/>
  <c r="ED82" i="3"/>
  <c r="EC82" i="3"/>
  <c r="EB82" i="3"/>
  <c r="DV82" i="3"/>
  <c r="DR82" i="3"/>
  <c r="DN82" i="3"/>
  <c r="DJ82" i="3"/>
  <c r="DF82" i="3"/>
  <c r="DB82" i="3"/>
  <c r="CX82" i="3"/>
  <c r="CT82" i="3"/>
  <c r="CP82" i="3"/>
  <c r="CL82" i="3"/>
  <c r="CH82" i="3"/>
  <c r="CD82" i="3"/>
  <c r="CB82" i="3"/>
  <c r="CA82" i="3"/>
  <c r="BY82" i="3"/>
  <c r="BX82" i="3"/>
  <c r="BW82" i="3"/>
  <c r="BV82" i="3"/>
  <c r="BU82" i="3"/>
  <c r="BT82" i="3"/>
  <c r="BS82" i="3"/>
  <c r="BR82" i="3"/>
  <c r="BQ82" i="3"/>
  <c r="BP82" i="3"/>
  <c r="BN82" i="3"/>
  <c r="BJ82" i="3"/>
  <c r="BF82" i="3"/>
  <c r="BB82" i="3"/>
  <c r="BA82" i="3"/>
  <c r="AZ82" i="3"/>
  <c r="AY82" i="3"/>
  <c r="AX82" i="3"/>
  <c r="AW82" i="3"/>
  <c r="AV82" i="3"/>
  <c r="AU82" i="3"/>
  <c r="AT82" i="3"/>
  <c r="AS82" i="3"/>
  <c r="AR82" i="3"/>
  <c r="AQ82" i="3"/>
  <c r="AP82" i="3"/>
  <c r="AL82" i="3"/>
  <c r="AH82" i="3"/>
  <c r="AD82" i="3"/>
  <c r="V82" i="3"/>
  <c r="R82" i="3"/>
  <c r="O82" i="3"/>
  <c r="N82" i="3"/>
  <c r="L82" i="3"/>
  <c r="K82" i="3"/>
  <c r="J82" i="3"/>
  <c r="I82" i="3"/>
  <c r="H82" i="3"/>
  <c r="G82" i="3"/>
  <c r="F82" i="3"/>
  <c r="E82" i="3"/>
  <c r="D82" i="3"/>
  <c r="C82" i="3"/>
  <c r="FO81" i="3"/>
  <c r="FN81" i="3"/>
  <c r="FJ81" i="3"/>
  <c r="FF81" i="3"/>
  <c r="FE81" i="3"/>
  <c r="FB81" i="3"/>
  <c r="FA81" i="3"/>
  <c r="EY81" i="3"/>
  <c r="EX81" i="3"/>
  <c r="EW81" i="3"/>
  <c r="EV81" i="3"/>
  <c r="EU81" i="3"/>
  <c r="ET81" i="3"/>
  <c r="ES81" i="3"/>
  <c r="ER81" i="3"/>
  <c r="EQ81" i="3"/>
  <c r="EP81" i="3"/>
  <c r="EO81" i="3"/>
  <c r="EN81" i="3"/>
  <c r="EM81" i="3"/>
  <c r="EL81" i="3"/>
  <c r="EK81" i="3"/>
  <c r="EJ81" i="3"/>
  <c r="EI81" i="3"/>
  <c r="EH81" i="3"/>
  <c r="EG81" i="3"/>
  <c r="EF81" i="3"/>
  <c r="EE81" i="3"/>
  <c r="ED81" i="3"/>
  <c r="EC81" i="3"/>
  <c r="DV81" i="3"/>
  <c r="DS81" i="3"/>
  <c r="DR81" i="3"/>
  <c r="DO81" i="3"/>
  <c r="DN81" i="3"/>
  <c r="DJ81" i="3"/>
  <c r="DF81" i="3"/>
  <c r="DC81" i="3"/>
  <c r="DB81" i="3"/>
  <c r="CY81" i="3"/>
  <c r="CX81" i="3"/>
  <c r="CT81" i="3"/>
  <c r="CP81" i="3"/>
  <c r="CO81" i="3"/>
  <c r="CL81" i="3"/>
  <c r="CI81" i="3"/>
  <c r="CH81" i="3"/>
  <c r="CD81" i="3"/>
  <c r="CB81" i="3"/>
  <c r="CA81" i="3"/>
  <c r="BZ81" i="3"/>
  <c r="BY81" i="3"/>
  <c r="BX81" i="3"/>
  <c r="BW81" i="3"/>
  <c r="BV81" i="3"/>
  <c r="BU81" i="3"/>
  <c r="BT81" i="3"/>
  <c r="BS81" i="3"/>
  <c r="BR81" i="3"/>
  <c r="BQ81" i="3"/>
  <c r="BP81" i="3"/>
  <c r="BN81" i="3"/>
  <c r="BJ81" i="3"/>
  <c r="BI81" i="3"/>
  <c r="BG81" i="3"/>
  <c r="BF81" i="3"/>
  <c r="BC81" i="3"/>
  <c r="BB81" i="3"/>
  <c r="BA81" i="3"/>
  <c r="AY81" i="3"/>
  <c r="AX81" i="3"/>
  <c r="AW81" i="3"/>
  <c r="AV81" i="3"/>
  <c r="AU81" i="3"/>
  <c r="AT81" i="3"/>
  <c r="AS81" i="3"/>
  <c r="AR81" i="3"/>
  <c r="AQ81" i="3"/>
  <c r="AP81" i="3"/>
  <c r="AL81" i="3"/>
  <c r="AI81" i="3"/>
  <c r="AH81" i="3"/>
  <c r="AE81" i="3"/>
  <c r="AD81" i="3"/>
  <c r="Y81" i="3"/>
  <c r="V81" i="3"/>
  <c r="U81" i="3"/>
  <c r="R81" i="3"/>
  <c r="O81" i="3"/>
  <c r="N81" i="3"/>
  <c r="L81" i="3"/>
  <c r="K81" i="3"/>
  <c r="J81" i="3"/>
  <c r="I81" i="3"/>
  <c r="H81" i="3"/>
  <c r="G81" i="3"/>
  <c r="F81" i="3"/>
  <c r="E81" i="3"/>
  <c r="D81" i="3"/>
  <c r="C81" i="3"/>
  <c r="FO80" i="3"/>
  <c r="FN80" i="3"/>
  <c r="FK80" i="3"/>
  <c r="FJ80" i="3"/>
  <c r="FF80" i="3"/>
  <c r="FD80" i="3"/>
  <c r="FB80" i="3"/>
  <c r="FA80" i="3"/>
  <c r="EZ80" i="3"/>
  <c r="EY80" i="3"/>
  <c r="EX80" i="3"/>
  <c r="EW80" i="3"/>
  <c r="EV80" i="3"/>
  <c r="EU80" i="3"/>
  <c r="ET80" i="3"/>
  <c r="ES80" i="3"/>
  <c r="ER80" i="3"/>
  <c r="EQ80" i="3"/>
  <c r="EP80" i="3"/>
  <c r="EO80" i="3"/>
  <c r="EN80" i="3"/>
  <c r="EL80" i="3"/>
  <c r="EK80" i="3"/>
  <c r="EJ80" i="3"/>
  <c r="EI80" i="3"/>
  <c r="EH80" i="3"/>
  <c r="EG80" i="3"/>
  <c r="EF80" i="3"/>
  <c r="EE80" i="3"/>
  <c r="ED80" i="3"/>
  <c r="EC80" i="3"/>
  <c r="EB80" i="3"/>
  <c r="DX80" i="3"/>
  <c r="DW80" i="3"/>
  <c r="DV80" i="3"/>
  <c r="DS80" i="3"/>
  <c r="DR80" i="3"/>
  <c r="DN80" i="3"/>
  <c r="DJ80" i="3"/>
  <c r="DH80" i="3"/>
  <c r="DG80" i="3"/>
  <c r="DF80" i="3"/>
  <c r="DC80" i="3"/>
  <c r="DB80" i="3"/>
  <c r="CX80" i="3"/>
  <c r="CT80" i="3"/>
  <c r="CR80" i="3"/>
  <c r="CQ80" i="3"/>
  <c r="CP80" i="3"/>
  <c r="CL80" i="3"/>
  <c r="CH80" i="3"/>
  <c r="CD80" i="3"/>
  <c r="CB80" i="3"/>
  <c r="CA80" i="3"/>
  <c r="BY80" i="3"/>
  <c r="BX80" i="3"/>
  <c r="BW80" i="3"/>
  <c r="BV80" i="3"/>
  <c r="BU80" i="3"/>
  <c r="BT80" i="3"/>
  <c r="BS80" i="3"/>
  <c r="BR80" i="3"/>
  <c r="BQ80" i="3"/>
  <c r="BP80" i="3"/>
  <c r="BO80" i="3"/>
  <c r="BN80" i="3"/>
  <c r="BK80" i="3"/>
  <c r="BJ80" i="3"/>
  <c r="BF80" i="3"/>
  <c r="BB80" i="3"/>
  <c r="BA80" i="3"/>
  <c r="AZ80" i="3"/>
  <c r="AY80" i="3"/>
  <c r="AX80" i="3"/>
  <c r="AW80" i="3"/>
  <c r="AV80" i="3"/>
  <c r="AU80" i="3"/>
  <c r="AT80" i="3"/>
  <c r="AS80" i="3"/>
  <c r="AR80" i="3"/>
  <c r="AQ80" i="3"/>
  <c r="AP80" i="3"/>
  <c r="AN80" i="3"/>
  <c r="AL80" i="3"/>
  <c r="AI80" i="3"/>
  <c r="AH80" i="3"/>
  <c r="AD80" i="3"/>
  <c r="V80" i="3"/>
  <c r="S80" i="3"/>
  <c r="R80" i="3"/>
  <c r="O80" i="3"/>
  <c r="N80" i="3"/>
  <c r="L80" i="3"/>
  <c r="K80" i="3"/>
  <c r="J80" i="3"/>
  <c r="I80" i="3"/>
  <c r="H80" i="3"/>
  <c r="G80" i="3"/>
  <c r="F80" i="3"/>
  <c r="E80" i="3"/>
  <c r="D80" i="3"/>
  <c r="C80" i="3"/>
  <c r="FO79" i="3"/>
  <c r="FN79" i="3"/>
  <c r="FN83" i="3" s="1"/>
  <c r="FM79" i="3"/>
  <c r="FL79" i="3"/>
  <c r="FL84" i="3" s="1"/>
  <c r="FK79" i="3"/>
  <c r="FJ79" i="3"/>
  <c r="FJ83" i="3" s="1"/>
  <c r="FI79" i="3"/>
  <c r="FI83" i="3" s="1"/>
  <c r="FH79" i="3"/>
  <c r="FG79" i="3"/>
  <c r="FF79" i="3"/>
  <c r="FF83" i="3" s="1"/>
  <c r="FE79" i="3"/>
  <c r="FE83" i="3" s="1"/>
  <c r="FD79" i="3"/>
  <c r="FD84" i="3" s="1"/>
  <c r="FC79" i="3"/>
  <c r="EZ79" i="3"/>
  <c r="EZ81" i="3" s="1"/>
  <c r="EM79" i="3"/>
  <c r="EM80" i="3" s="1"/>
  <c r="EB79" i="3"/>
  <c r="EA79" i="3"/>
  <c r="DY79" i="3"/>
  <c r="DX79" i="3"/>
  <c r="DX84" i="3" s="1"/>
  <c r="DW79" i="3"/>
  <c r="DV79" i="3"/>
  <c r="DV83" i="3" s="1"/>
  <c r="DU79" i="3"/>
  <c r="DT79" i="3"/>
  <c r="DT80" i="3" s="1"/>
  <c r="DS79" i="3"/>
  <c r="DR79" i="3"/>
  <c r="DR83" i="3" s="1"/>
  <c r="DQ79" i="3"/>
  <c r="DP79" i="3"/>
  <c r="DP84" i="3" s="1"/>
  <c r="DO79" i="3"/>
  <c r="DO80" i="3" s="1"/>
  <c r="DN79" i="3"/>
  <c r="DN83" i="3" s="1"/>
  <c r="DM79" i="3"/>
  <c r="DL79" i="3"/>
  <c r="DK79" i="3"/>
  <c r="DK81" i="3" s="1"/>
  <c r="DJ79" i="3"/>
  <c r="DJ83" i="3" s="1"/>
  <c r="DI79" i="3"/>
  <c r="DH79" i="3"/>
  <c r="DH84" i="3" s="1"/>
  <c r="DG79" i="3"/>
  <c r="DF79" i="3"/>
  <c r="DF83" i="3" s="1"/>
  <c r="DE79" i="3"/>
  <c r="DD79" i="3"/>
  <c r="DD80" i="3" s="1"/>
  <c r="DC79" i="3"/>
  <c r="DB79" i="3"/>
  <c r="DB83" i="3" s="1"/>
  <c r="DA79" i="3"/>
  <c r="CY79" i="3"/>
  <c r="CY80" i="3" s="1"/>
  <c r="CX79" i="3"/>
  <c r="CX83" i="3" s="1"/>
  <c r="CW79" i="3"/>
  <c r="CV79" i="3"/>
  <c r="CU79" i="3"/>
  <c r="CU81" i="3" s="1"/>
  <c r="CT79" i="3"/>
  <c r="CT83" i="3" s="1"/>
  <c r="CS79" i="3"/>
  <c r="CR79" i="3"/>
  <c r="CR84" i="3" s="1"/>
  <c r="CQ79" i="3"/>
  <c r="CP79" i="3"/>
  <c r="CP83" i="3" s="1"/>
  <c r="CO79" i="3"/>
  <c r="CN79" i="3"/>
  <c r="CN80" i="3" s="1"/>
  <c r="CL79" i="3"/>
  <c r="CL83" i="3" s="1"/>
  <c r="CK79" i="3"/>
  <c r="CJ79" i="3"/>
  <c r="CJ84" i="3" s="1"/>
  <c r="CI79" i="3"/>
  <c r="CI80" i="3" s="1"/>
  <c r="CH79" i="3"/>
  <c r="CH83" i="3" s="1"/>
  <c r="CG79" i="3"/>
  <c r="CF79" i="3"/>
  <c r="CE79" i="3"/>
  <c r="CE81" i="3" s="1"/>
  <c r="CD79" i="3"/>
  <c r="CD83" i="3" s="1"/>
  <c r="CC79" i="3"/>
  <c r="BZ79" i="3"/>
  <c r="BZ80" i="3" s="1"/>
  <c r="BO79" i="3"/>
  <c r="BO81" i="3" s="1"/>
  <c r="BN79" i="3"/>
  <c r="BN83" i="3" s="1"/>
  <c r="BM79" i="3"/>
  <c r="BL79" i="3"/>
  <c r="BL76" i="3" s="1"/>
  <c r="BK79" i="3"/>
  <c r="BJ79" i="3"/>
  <c r="BJ83" i="3" s="1"/>
  <c r="BI79" i="3"/>
  <c r="BH79" i="3"/>
  <c r="BH80" i="3" s="1"/>
  <c r="BG79" i="3"/>
  <c r="BG80" i="3" s="1"/>
  <c r="BF79" i="3"/>
  <c r="BF83" i="3" s="1"/>
  <c r="BE79" i="3"/>
  <c r="BD79" i="3"/>
  <c r="BD84" i="3" s="1"/>
  <c r="BC79" i="3"/>
  <c r="AZ79" i="3"/>
  <c r="AZ81" i="3" s="1"/>
  <c r="AO79" i="3"/>
  <c r="AN79" i="3"/>
  <c r="AN82" i="3" s="1"/>
  <c r="AL79" i="3"/>
  <c r="AL83" i="3" s="1"/>
  <c r="AK79" i="3"/>
  <c r="AJ79" i="3"/>
  <c r="AJ84" i="3" s="1"/>
  <c r="AI79" i="3"/>
  <c r="AI83" i="3" s="1"/>
  <c r="AH79" i="3"/>
  <c r="AH83" i="3" s="1"/>
  <c r="AG79" i="3"/>
  <c r="AF79" i="3"/>
  <c r="AF80" i="3" s="1"/>
  <c r="AE79" i="3"/>
  <c r="AE80" i="3" s="1"/>
  <c r="AD79" i="3"/>
  <c r="AD83" i="3" s="1"/>
  <c r="AC79" i="3"/>
  <c r="AB79" i="3"/>
  <c r="AB84" i="3" s="1"/>
  <c r="AA79" i="3"/>
  <c r="AA83" i="3" s="1"/>
  <c r="Y79" i="3"/>
  <c r="X79" i="3"/>
  <c r="W79" i="3"/>
  <c r="W81" i="3" s="1"/>
  <c r="V79" i="3"/>
  <c r="V83" i="3" s="1"/>
  <c r="U79" i="3"/>
  <c r="T79" i="3"/>
  <c r="S79" i="3"/>
  <c r="S83" i="3" s="1"/>
  <c r="R79" i="3"/>
  <c r="R83" i="3" s="1"/>
  <c r="Q79" i="3"/>
  <c r="P79" i="3"/>
  <c r="M79" i="3"/>
  <c r="M81" i="3" s="1"/>
  <c r="FL78" i="3"/>
  <c r="FF78" i="3"/>
  <c r="FE78" i="3"/>
  <c r="FB78" i="3"/>
  <c r="FA78" i="3"/>
  <c r="EY78" i="3"/>
  <c r="EX78" i="3"/>
  <c r="EW78" i="3"/>
  <c r="EV78" i="3"/>
  <c r="EU78" i="3"/>
  <c r="ET78" i="3"/>
  <c r="ES78" i="3"/>
  <c r="ER78" i="3"/>
  <c r="EQ78" i="3"/>
  <c r="EP78" i="3"/>
  <c r="EO78" i="3"/>
  <c r="EN78" i="3"/>
  <c r="EL78" i="3"/>
  <c r="EK78" i="3"/>
  <c r="EJ78" i="3"/>
  <c r="EI78" i="3"/>
  <c r="EH78" i="3"/>
  <c r="EG78" i="3"/>
  <c r="EF78" i="3"/>
  <c r="EE78" i="3"/>
  <c r="ED78" i="3"/>
  <c r="EC78" i="3"/>
  <c r="DV78" i="3"/>
  <c r="DF78" i="3"/>
  <c r="CV78" i="3"/>
  <c r="CP78" i="3"/>
  <c r="CK78" i="3"/>
  <c r="CJ78" i="3"/>
  <c r="CF78" i="3"/>
  <c r="CB78" i="3"/>
  <c r="CA78" i="3"/>
  <c r="BZ78" i="3"/>
  <c r="BY78" i="3"/>
  <c r="BX78" i="3"/>
  <c r="BW78" i="3"/>
  <c r="BV78" i="3"/>
  <c r="BU78" i="3"/>
  <c r="BT78" i="3"/>
  <c r="BS78" i="3"/>
  <c r="BR78" i="3"/>
  <c r="BQ78" i="3"/>
  <c r="BP78" i="3"/>
  <c r="BN78" i="3"/>
  <c r="BI78" i="3"/>
  <c r="BH78" i="3"/>
  <c r="BD78" i="3"/>
  <c r="BB78" i="3"/>
  <c r="BA78" i="3"/>
  <c r="AY78" i="3"/>
  <c r="AX78" i="3"/>
  <c r="AW78" i="3"/>
  <c r="AV78" i="3"/>
  <c r="AU78" i="3"/>
  <c r="AT78" i="3"/>
  <c r="AS78" i="3"/>
  <c r="AR78" i="3"/>
  <c r="AQ78" i="3"/>
  <c r="AP78" i="3"/>
  <c r="AG78" i="3"/>
  <c r="AB78" i="3"/>
  <c r="Q78" i="3"/>
  <c r="O78" i="3"/>
  <c r="N78" i="3"/>
  <c r="M78" i="3"/>
  <c r="L78" i="3"/>
  <c r="K78" i="3"/>
  <c r="J78" i="3"/>
  <c r="I78" i="3"/>
  <c r="H78" i="3"/>
  <c r="G78" i="3"/>
  <c r="F78" i="3"/>
  <c r="E78" i="3"/>
  <c r="D78" i="3"/>
  <c r="C78" i="3"/>
  <c r="FO77" i="3"/>
  <c r="FN77" i="3"/>
  <c r="FM77" i="3"/>
  <c r="FK77" i="3"/>
  <c r="FI77" i="3"/>
  <c r="FG77" i="3"/>
  <c r="FC77" i="3"/>
  <c r="FB77" i="3"/>
  <c r="FA77" i="3"/>
  <c r="EY77" i="3"/>
  <c r="EX77" i="3"/>
  <c r="EW77" i="3"/>
  <c r="EV77" i="3"/>
  <c r="EU77" i="3"/>
  <c r="ET77" i="3"/>
  <c r="ES77" i="3"/>
  <c r="ER77" i="3"/>
  <c r="EQ77" i="3"/>
  <c r="EP77" i="3"/>
  <c r="EO77" i="3"/>
  <c r="EN77" i="3"/>
  <c r="EL77" i="3"/>
  <c r="EK77" i="3"/>
  <c r="EJ77" i="3"/>
  <c r="EI77" i="3"/>
  <c r="EH77" i="3"/>
  <c r="EG77" i="3"/>
  <c r="EF77" i="3"/>
  <c r="EE77" i="3"/>
  <c r="ED77" i="3"/>
  <c r="EC77" i="3"/>
  <c r="EA77" i="3"/>
  <c r="DW77" i="3"/>
  <c r="DS77" i="3"/>
  <c r="DO77" i="3"/>
  <c r="DN77" i="3"/>
  <c r="DK77" i="3"/>
  <c r="DG77" i="3"/>
  <c r="DC77" i="3"/>
  <c r="CY77" i="3"/>
  <c r="CX77" i="3"/>
  <c r="CU77" i="3"/>
  <c r="CS77" i="3"/>
  <c r="CQ77" i="3"/>
  <c r="CI77" i="3"/>
  <c r="CH77" i="3"/>
  <c r="CE77" i="3"/>
  <c r="CC77" i="3"/>
  <c r="CB77" i="3"/>
  <c r="CA77" i="3"/>
  <c r="BY77" i="3"/>
  <c r="BX77" i="3"/>
  <c r="BW77" i="3"/>
  <c r="BV77" i="3"/>
  <c r="BU77" i="3"/>
  <c r="BT77" i="3"/>
  <c r="BS77" i="3"/>
  <c r="BR77" i="3"/>
  <c r="BQ77" i="3"/>
  <c r="BP77" i="3"/>
  <c r="BO77" i="3"/>
  <c r="BM77" i="3"/>
  <c r="BK77" i="3"/>
  <c r="BG77" i="3"/>
  <c r="BC77" i="3"/>
  <c r="BB77" i="3"/>
  <c r="BA77" i="3"/>
  <c r="AY77" i="3"/>
  <c r="AX77" i="3"/>
  <c r="AW77" i="3"/>
  <c r="AV77" i="3"/>
  <c r="AU77" i="3"/>
  <c r="AT77" i="3"/>
  <c r="AS77" i="3"/>
  <c r="AR77" i="3"/>
  <c r="AQ77" i="3"/>
  <c r="AP77" i="3"/>
  <c r="AO77" i="3"/>
  <c r="AI77" i="3"/>
  <c r="AE77" i="3"/>
  <c r="AA77" i="3"/>
  <c r="Y77" i="3"/>
  <c r="W77" i="3"/>
  <c r="S77" i="3"/>
  <c r="O77" i="3"/>
  <c r="N77" i="3"/>
  <c r="M77" i="3"/>
  <c r="L77" i="3"/>
  <c r="K77" i="3"/>
  <c r="J77" i="3"/>
  <c r="I77" i="3"/>
  <c r="H77" i="3"/>
  <c r="G77" i="3"/>
  <c r="F77" i="3"/>
  <c r="E77" i="3"/>
  <c r="D77" i="3"/>
  <c r="C77" i="3"/>
  <c r="FO76" i="3"/>
  <c r="FN76" i="3"/>
  <c r="FK76" i="3"/>
  <c r="FJ76" i="3"/>
  <c r="FG76" i="3"/>
  <c r="FC76" i="3"/>
  <c r="FB76" i="3"/>
  <c r="FA76" i="3"/>
  <c r="EZ76" i="3"/>
  <c r="EY76" i="3"/>
  <c r="EX76" i="3"/>
  <c r="EW76" i="3"/>
  <c r="EV76" i="3"/>
  <c r="EU76" i="3"/>
  <c r="ET76" i="3"/>
  <c r="ES76" i="3"/>
  <c r="ER76" i="3"/>
  <c r="EQ76" i="3"/>
  <c r="EP76" i="3"/>
  <c r="EO76" i="3"/>
  <c r="EN76" i="3"/>
  <c r="EM76" i="3"/>
  <c r="EL76" i="3"/>
  <c r="EK76" i="3"/>
  <c r="EJ76" i="3"/>
  <c r="EI76" i="3"/>
  <c r="EH76" i="3"/>
  <c r="EG76" i="3"/>
  <c r="EF76" i="3"/>
  <c r="EE76" i="3"/>
  <c r="ED76" i="3"/>
  <c r="EC76" i="3"/>
  <c r="EA76" i="3"/>
  <c r="DW76" i="3"/>
  <c r="DV76" i="3"/>
  <c r="DS76" i="3"/>
  <c r="DR76" i="3"/>
  <c r="DO76" i="3"/>
  <c r="DK76" i="3"/>
  <c r="DG76" i="3"/>
  <c r="DF76" i="3"/>
  <c r="DC76" i="3"/>
  <c r="DB76" i="3"/>
  <c r="CY76" i="3"/>
  <c r="CV76" i="3"/>
  <c r="CU76" i="3"/>
  <c r="CQ76" i="3"/>
  <c r="CP76" i="3"/>
  <c r="CL76" i="3"/>
  <c r="CJ76" i="3"/>
  <c r="CI76" i="3"/>
  <c r="CF76" i="3"/>
  <c r="CE76" i="3"/>
  <c r="CB76" i="3"/>
  <c r="CA76" i="3"/>
  <c r="BZ76" i="3"/>
  <c r="BY76" i="3"/>
  <c r="BX76" i="3"/>
  <c r="BW76" i="3"/>
  <c r="BV76" i="3"/>
  <c r="BU76" i="3"/>
  <c r="BT76" i="3"/>
  <c r="BS76" i="3"/>
  <c r="BR76" i="3"/>
  <c r="BQ76" i="3"/>
  <c r="BP76" i="3"/>
  <c r="BO76" i="3"/>
  <c r="BK76" i="3"/>
  <c r="BJ76" i="3"/>
  <c r="BH76" i="3"/>
  <c r="BG76" i="3"/>
  <c r="BD76" i="3"/>
  <c r="BC76" i="3"/>
  <c r="BB76" i="3"/>
  <c r="BA76" i="3"/>
  <c r="AZ76" i="3"/>
  <c r="AY76" i="3"/>
  <c r="AX76" i="3"/>
  <c r="AW76" i="3"/>
  <c r="AV76" i="3"/>
  <c r="AU76" i="3"/>
  <c r="AT76" i="3"/>
  <c r="AS76" i="3"/>
  <c r="AR76" i="3"/>
  <c r="AQ76" i="3"/>
  <c r="AP76" i="3"/>
  <c r="AI76" i="3"/>
  <c r="AE76" i="3"/>
  <c r="AB76" i="3"/>
  <c r="AA76" i="3"/>
  <c r="W76" i="3"/>
  <c r="O76" i="3"/>
  <c r="N76" i="3"/>
  <c r="L76" i="3"/>
  <c r="K76" i="3"/>
  <c r="J76" i="3"/>
  <c r="I76" i="3"/>
  <c r="H76" i="3"/>
  <c r="G76" i="3"/>
  <c r="F76" i="3"/>
  <c r="E76" i="3"/>
  <c r="D76" i="3"/>
  <c r="C76" i="3"/>
  <c r="FO75" i="3"/>
  <c r="FL75" i="3"/>
  <c r="FK75" i="3"/>
  <c r="FI75" i="3"/>
  <c r="FG75" i="3"/>
  <c r="FE75" i="3"/>
  <c r="FC75" i="3"/>
  <c r="FB75" i="3"/>
  <c r="FA75" i="3"/>
  <c r="EY75" i="3"/>
  <c r="EX75" i="3"/>
  <c r="EW75" i="3"/>
  <c r="EV75" i="3"/>
  <c r="EU75" i="3"/>
  <c r="ET75" i="3"/>
  <c r="ES75" i="3"/>
  <c r="ER75" i="3"/>
  <c r="EQ75" i="3"/>
  <c r="EP75" i="3"/>
  <c r="EO75" i="3"/>
  <c r="EN75" i="3"/>
  <c r="EL75" i="3"/>
  <c r="EK75" i="3"/>
  <c r="EJ75" i="3"/>
  <c r="EI75" i="3"/>
  <c r="EH75" i="3"/>
  <c r="EG75" i="3"/>
  <c r="EF75" i="3"/>
  <c r="EE75" i="3"/>
  <c r="ED75" i="3"/>
  <c r="EC75" i="3"/>
  <c r="EA75" i="3"/>
  <c r="DW75" i="3"/>
  <c r="DT75" i="3"/>
  <c r="DS75" i="3"/>
  <c r="DO75" i="3"/>
  <c r="DK75" i="3"/>
  <c r="DI75" i="3"/>
  <c r="DG75" i="3"/>
  <c r="DC75" i="3"/>
  <c r="CY75" i="3"/>
  <c r="CU75" i="3"/>
  <c r="CQ75" i="3"/>
  <c r="CN75" i="3"/>
  <c r="CI75" i="3"/>
  <c r="CF75" i="3"/>
  <c r="CE75" i="3"/>
  <c r="CC75" i="3"/>
  <c r="CB75" i="3"/>
  <c r="CA75" i="3"/>
  <c r="BY75" i="3"/>
  <c r="BX75" i="3"/>
  <c r="BW75" i="3"/>
  <c r="BV75" i="3"/>
  <c r="BU75" i="3"/>
  <c r="BT75" i="3"/>
  <c r="BS75" i="3"/>
  <c r="BR75" i="3"/>
  <c r="BQ75" i="3"/>
  <c r="BP75" i="3"/>
  <c r="BO75" i="3"/>
  <c r="BK75" i="3"/>
  <c r="BH75" i="3"/>
  <c r="BG75" i="3"/>
  <c r="BE75" i="3"/>
  <c r="BD75" i="3"/>
  <c r="BC75" i="3"/>
  <c r="BB75" i="3"/>
  <c r="BA75" i="3"/>
  <c r="AY75" i="3"/>
  <c r="AX75" i="3"/>
  <c r="AW75" i="3"/>
  <c r="AV75" i="3"/>
  <c r="AU75" i="3"/>
  <c r="AT75" i="3"/>
  <c r="AS75" i="3"/>
  <c r="AR75" i="3"/>
  <c r="AQ75" i="3"/>
  <c r="AP75" i="3"/>
  <c r="AO75" i="3"/>
  <c r="AN75" i="3"/>
  <c r="AJ75" i="3"/>
  <c r="AI75" i="3"/>
  <c r="AE75" i="3"/>
  <c r="AA75" i="3"/>
  <c r="Y75" i="3"/>
  <c r="W75" i="3"/>
  <c r="T75" i="3"/>
  <c r="S75" i="3"/>
  <c r="O75" i="3"/>
  <c r="N75" i="3"/>
  <c r="M75" i="3"/>
  <c r="L75" i="3"/>
  <c r="K75" i="3"/>
  <c r="J75" i="3"/>
  <c r="I75" i="3"/>
  <c r="H75" i="3"/>
  <c r="G75" i="3"/>
  <c r="F75" i="3"/>
  <c r="E75" i="3"/>
  <c r="D75" i="3"/>
  <c r="C75" i="3"/>
  <c r="FO74" i="3"/>
  <c r="FO78" i="3" s="1"/>
  <c r="FN74" i="3"/>
  <c r="FN75" i="3" s="1"/>
  <c r="FM74" i="3"/>
  <c r="FL74" i="3"/>
  <c r="FK74" i="3"/>
  <c r="FK78" i="3" s="1"/>
  <c r="FJ74" i="3"/>
  <c r="FJ75" i="3" s="1"/>
  <c r="FI74" i="3"/>
  <c r="FH74" i="3"/>
  <c r="FG74" i="3"/>
  <c r="FG78" i="3" s="1"/>
  <c r="FF74" i="3"/>
  <c r="FF75" i="3" s="1"/>
  <c r="FE74" i="3"/>
  <c r="FD74" i="3"/>
  <c r="FC74" i="3"/>
  <c r="FC78" i="3" s="1"/>
  <c r="EZ74" i="3"/>
  <c r="EZ77" i="3" s="1"/>
  <c r="EM74" i="3"/>
  <c r="EB74" i="3"/>
  <c r="EA74" i="3"/>
  <c r="EA78" i="3" s="1"/>
  <c r="DZ74" i="3"/>
  <c r="DY74" i="3"/>
  <c r="DX74" i="3"/>
  <c r="DW74" i="3"/>
  <c r="DW78" i="3" s="1"/>
  <c r="DV74" i="3"/>
  <c r="DV75" i="3" s="1"/>
  <c r="DU74" i="3"/>
  <c r="DT74" i="3"/>
  <c r="DS74" i="3"/>
  <c r="DS78" i="3" s="1"/>
  <c r="DR74" i="3"/>
  <c r="DR75" i="3" s="1"/>
  <c r="DQ74" i="3"/>
  <c r="DP74" i="3"/>
  <c r="DO74" i="3"/>
  <c r="DO78" i="3" s="1"/>
  <c r="DN74" i="3"/>
  <c r="DN75" i="3" s="1"/>
  <c r="DL74" i="3"/>
  <c r="DK74" i="3"/>
  <c r="DK78" i="3" s="1"/>
  <c r="DJ74" i="3"/>
  <c r="DJ75" i="3" s="1"/>
  <c r="DI74" i="3"/>
  <c r="DH74" i="3"/>
  <c r="DG74" i="3"/>
  <c r="DG78" i="3" s="1"/>
  <c r="DF74" i="3"/>
  <c r="DF75" i="3" s="1"/>
  <c r="DE74" i="3"/>
  <c r="DD74" i="3"/>
  <c r="DC74" i="3"/>
  <c r="DC78" i="3" s="1"/>
  <c r="DB74" i="3"/>
  <c r="DB75" i="3" s="1"/>
  <c r="DA74" i="3"/>
  <c r="CZ74" i="3"/>
  <c r="CY74" i="3"/>
  <c r="CY78" i="3" s="1"/>
  <c r="CX74" i="3"/>
  <c r="CX75" i="3" s="1"/>
  <c r="CW74" i="3"/>
  <c r="CV74" i="3"/>
  <c r="CU74" i="3"/>
  <c r="CU78" i="3" s="1"/>
  <c r="CT74" i="3"/>
  <c r="CT75" i="3" s="1"/>
  <c r="CS74" i="3"/>
  <c r="CR74" i="3"/>
  <c r="CQ74" i="3"/>
  <c r="CQ78" i="3" s="1"/>
  <c r="CP74" i="3"/>
  <c r="CP75" i="3" s="1"/>
  <c r="CO74" i="3"/>
  <c r="CN74" i="3"/>
  <c r="CL74" i="3"/>
  <c r="CL75" i="3" s="1"/>
  <c r="CK74" i="3"/>
  <c r="CJ74" i="3"/>
  <c r="CI74" i="3"/>
  <c r="CI78" i="3" s="1"/>
  <c r="CH74" i="3"/>
  <c r="CH75" i="3" s="1"/>
  <c r="CG74" i="3"/>
  <c r="CG78" i="3" s="1"/>
  <c r="CF74" i="3"/>
  <c r="CE74" i="3"/>
  <c r="CE78" i="3" s="1"/>
  <c r="CD74" i="3"/>
  <c r="CD75" i="3" s="1"/>
  <c r="CC74" i="3"/>
  <c r="BZ74" i="3"/>
  <c r="BO74" i="3"/>
  <c r="BO78" i="3" s="1"/>
  <c r="BN74" i="3"/>
  <c r="BN75" i="3" s="1"/>
  <c r="BL74" i="3"/>
  <c r="BK74" i="3"/>
  <c r="BK78" i="3" s="1"/>
  <c r="BJ74" i="3"/>
  <c r="BJ75" i="3" s="1"/>
  <c r="BI74" i="3"/>
  <c r="BI77" i="3" s="1"/>
  <c r="BH74" i="3"/>
  <c r="BG74" i="3"/>
  <c r="BG78" i="3" s="1"/>
  <c r="BF74" i="3"/>
  <c r="BF75" i="3" s="1"/>
  <c r="BE74" i="3"/>
  <c r="BE78" i="3" s="1"/>
  <c r="BD74" i="3"/>
  <c r="BC74" i="3"/>
  <c r="BC78" i="3" s="1"/>
  <c r="AZ74" i="3"/>
  <c r="BM74" i="3" s="1"/>
  <c r="AO74" i="3"/>
  <c r="AN74" i="3"/>
  <c r="AL74" i="3"/>
  <c r="AK74" i="3"/>
  <c r="AK77" i="3" s="1"/>
  <c r="AJ74" i="3"/>
  <c r="AJ77" i="3" s="1"/>
  <c r="AI74" i="3"/>
  <c r="AI78" i="3" s="1"/>
  <c r="AH74" i="3"/>
  <c r="AG74" i="3"/>
  <c r="AG77" i="3" s="1"/>
  <c r="AF74" i="3"/>
  <c r="AF77" i="3" s="1"/>
  <c r="AE74" i="3"/>
  <c r="AE78" i="3" s="1"/>
  <c r="AD74" i="3"/>
  <c r="AC74" i="3"/>
  <c r="AC78" i="3" s="1"/>
  <c r="AB74" i="3"/>
  <c r="AB77" i="3" s="1"/>
  <c r="AA74" i="3"/>
  <c r="AA78" i="3" s="1"/>
  <c r="Z74" i="3"/>
  <c r="Y74" i="3"/>
  <c r="Y76" i="3" s="1"/>
  <c r="X74" i="3"/>
  <c r="W74" i="3"/>
  <c r="V74" i="3"/>
  <c r="U74" i="3"/>
  <c r="U76" i="3" s="1"/>
  <c r="T74" i="3"/>
  <c r="S74" i="3"/>
  <c r="R74" i="3"/>
  <c r="Q74" i="3"/>
  <c r="Q76" i="3" s="1"/>
  <c r="P74" i="3"/>
  <c r="M74" i="3"/>
  <c r="FO73" i="3"/>
  <c r="FN73" i="3"/>
  <c r="FL73" i="3"/>
  <c r="FK73" i="3"/>
  <c r="FJ73" i="3"/>
  <c r="FI73" i="3"/>
  <c r="FI69" i="3" s="1"/>
  <c r="FH73" i="3"/>
  <c r="FG73" i="3"/>
  <c r="FF73" i="3"/>
  <c r="FE73" i="3"/>
  <c r="FD73" i="3"/>
  <c r="FC73" i="3"/>
  <c r="EZ73" i="3"/>
  <c r="EZ71" i="3" s="1"/>
  <c r="EM73" i="3"/>
  <c r="CZ73" i="3" s="1"/>
  <c r="EB73" i="3"/>
  <c r="EA73" i="3"/>
  <c r="EA69" i="3" s="1"/>
  <c r="DZ73" i="3"/>
  <c r="DY73" i="3"/>
  <c r="DY69" i="3" s="1"/>
  <c r="DX73" i="3"/>
  <c r="DW73" i="3"/>
  <c r="DW72" i="3" s="1"/>
  <c r="DV73" i="3"/>
  <c r="DU73" i="3"/>
  <c r="DU71" i="3" s="1"/>
  <c r="DT73" i="3"/>
  <c r="DS73" i="3"/>
  <c r="DR73" i="3"/>
  <c r="DQ73" i="3"/>
  <c r="DQ70" i="3" s="1"/>
  <c r="DP73" i="3"/>
  <c r="DO73" i="3"/>
  <c r="DO71" i="3" s="1"/>
  <c r="DN73" i="3"/>
  <c r="DM73" i="3"/>
  <c r="DL73" i="3"/>
  <c r="DK73" i="3"/>
  <c r="DJ73" i="3"/>
  <c r="DI73" i="3"/>
  <c r="DI69" i="3" s="1"/>
  <c r="DH73" i="3"/>
  <c r="DG73" i="3"/>
  <c r="DG72" i="3" s="1"/>
  <c r="DF73" i="3"/>
  <c r="DE73" i="3"/>
  <c r="DE71" i="3" s="1"/>
  <c r="DD73" i="3"/>
  <c r="DC73" i="3"/>
  <c r="DB73" i="3"/>
  <c r="DA73" i="3"/>
  <c r="DA70" i="3" s="1"/>
  <c r="CY73" i="3"/>
  <c r="CX73" i="3"/>
  <c r="CW73" i="3"/>
  <c r="CV73" i="3"/>
  <c r="CU73" i="3"/>
  <c r="CT73" i="3"/>
  <c r="CS73" i="3"/>
  <c r="CS69" i="3" s="1"/>
  <c r="CR73" i="3"/>
  <c r="CQ73" i="3"/>
  <c r="CP73" i="3"/>
  <c r="CO73" i="3"/>
  <c r="CO71" i="3" s="1"/>
  <c r="CN73" i="3"/>
  <c r="CL73" i="3"/>
  <c r="CK73" i="3"/>
  <c r="CK71" i="3" s="1"/>
  <c r="CJ73" i="3"/>
  <c r="CI73" i="3"/>
  <c r="CH73" i="3"/>
  <c r="CG73" i="3"/>
  <c r="CF73" i="3"/>
  <c r="CE73" i="3"/>
  <c r="CD73" i="3"/>
  <c r="CC73" i="3"/>
  <c r="CC69" i="3" s="1"/>
  <c r="BZ73" i="3"/>
  <c r="BO73" i="3"/>
  <c r="BN73" i="3"/>
  <c r="BL73" i="3"/>
  <c r="BK73" i="3"/>
  <c r="BJ73" i="3"/>
  <c r="BJ72" i="3" s="1"/>
  <c r="BI73" i="3"/>
  <c r="BI70" i="3" s="1"/>
  <c r="BH73" i="3"/>
  <c r="BG73" i="3"/>
  <c r="BF73" i="3"/>
  <c r="BE73" i="3"/>
  <c r="BD73" i="3"/>
  <c r="BC73" i="3"/>
  <c r="AZ73" i="3"/>
  <c r="AO73" i="3"/>
  <c r="AO69" i="3" s="1"/>
  <c r="AN73" i="3"/>
  <c r="AL73" i="3"/>
  <c r="AK73" i="3"/>
  <c r="AK71" i="3" s="1"/>
  <c r="AJ73" i="3"/>
  <c r="AI73" i="3"/>
  <c r="AH73" i="3"/>
  <c r="AH69" i="3" s="1"/>
  <c r="AG73" i="3"/>
  <c r="AG70" i="3" s="1"/>
  <c r="AF73" i="3"/>
  <c r="AE73" i="3"/>
  <c r="AD73" i="3"/>
  <c r="AC73" i="3"/>
  <c r="AB73" i="3"/>
  <c r="AA73" i="3"/>
  <c r="Z73" i="3"/>
  <c r="Y73" i="3"/>
  <c r="Y69" i="3" s="1"/>
  <c r="X73" i="3"/>
  <c r="W73" i="3"/>
  <c r="V73" i="3"/>
  <c r="U73" i="3"/>
  <c r="U71" i="3" s="1"/>
  <c r="T73" i="3"/>
  <c r="S73" i="3"/>
  <c r="R73" i="3"/>
  <c r="R72" i="3" s="1"/>
  <c r="Q73" i="3"/>
  <c r="Q71" i="3" s="1"/>
  <c r="P73" i="3"/>
  <c r="M73" i="3"/>
  <c r="FO72" i="3"/>
  <c r="FJ72" i="3"/>
  <c r="FD72" i="3"/>
  <c r="FB72" i="3"/>
  <c r="FA72" i="3"/>
  <c r="EZ72" i="3"/>
  <c r="EY72" i="3"/>
  <c r="EX72" i="3"/>
  <c r="EW72" i="3"/>
  <c r="EV72" i="3"/>
  <c r="EU72" i="3"/>
  <c r="ET72" i="3"/>
  <c r="ES72" i="3"/>
  <c r="ER72" i="3"/>
  <c r="EQ72" i="3"/>
  <c r="EP72" i="3"/>
  <c r="EO72" i="3"/>
  <c r="EN72" i="3"/>
  <c r="EM72" i="3"/>
  <c r="EL72" i="3"/>
  <c r="EK72" i="3"/>
  <c r="EJ72" i="3"/>
  <c r="EI72" i="3"/>
  <c r="EH72" i="3"/>
  <c r="EG72" i="3"/>
  <c r="EF72" i="3"/>
  <c r="EE72" i="3"/>
  <c r="ED72" i="3"/>
  <c r="EC72" i="3"/>
  <c r="EB72" i="3"/>
  <c r="DV72" i="3"/>
  <c r="DR72" i="3"/>
  <c r="DB72" i="3"/>
  <c r="CV72" i="3"/>
  <c r="CQ72" i="3"/>
  <c r="CL72" i="3"/>
  <c r="CF72" i="3"/>
  <c r="CB72" i="3"/>
  <c r="CA72" i="3"/>
  <c r="BY72" i="3"/>
  <c r="BX72" i="3"/>
  <c r="BW72" i="3"/>
  <c r="BV72" i="3"/>
  <c r="BU72" i="3"/>
  <c r="BT72" i="3"/>
  <c r="BS72" i="3"/>
  <c r="BR72" i="3"/>
  <c r="BQ72" i="3"/>
  <c r="BP72" i="3"/>
  <c r="BO72" i="3"/>
  <c r="BL72" i="3"/>
  <c r="BH72" i="3"/>
  <c r="BD72" i="3"/>
  <c r="BB72" i="3"/>
  <c r="BA72" i="3"/>
  <c r="AY72" i="3"/>
  <c r="AX72" i="3"/>
  <c r="AW72" i="3"/>
  <c r="AV72" i="3"/>
  <c r="AU72" i="3"/>
  <c r="AT72" i="3"/>
  <c r="AS72" i="3"/>
  <c r="AR72" i="3"/>
  <c r="AQ72" i="3"/>
  <c r="AP72" i="3"/>
  <c r="AJ72" i="3"/>
  <c r="AF72" i="3"/>
  <c r="AB72" i="3"/>
  <c r="T72" i="3"/>
  <c r="P72" i="3"/>
  <c r="O72" i="3"/>
  <c r="N72" i="3"/>
  <c r="L72" i="3"/>
  <c r="K72" i="3"/>
  <c r="J72" i="3"/>
  <c r="I72" i="3"/>
  <c r="H72" i="3"/>
  <c r="G72" i="3"/>
  <c r="F72" i="3"/>
  <c r="E72" i="3"/>
  <c r="D72" i="3"/>
  <c r="C72" i="3"/>
  <c r="FL71" i="3"/>
  <c r="FI71" i="3"/>
  <c r="FG71" i="3"/>
  <c r="FE71" i="3"/>
  <c r="FB71" i="3"/>
  <c r="FA71" i="3"/>
  <c r="EY71" i="3"/>
  <c r="EX71" i="3"/>
  <c r="EW71" i="3"/>
  <c r="EV71" i="3"/>
  <c r="EU71" i="3"/>
  <c r="ET71" i="3"/>
  <c r="ES71" i="3"/>
  <c r="ER71" i="3"/>
  <c r="EQ71" i="3"/>
  <c r="EP71" i="3"/>
  <c r="EO71" i="3"/>
  <c r="EN71" i="3"/>
  <c r="EL71" i="3"/>
  <c r="EK71" i="3"/>
  <c r="EJ71" i="3"/>
  <c r="EI71" i="3"/>
  <c r="EH71" i="3"/>
  <c r="EG71" i="3"/>
  <c r="EF71" i="3"/>
  <c r="EE71" i="3"/>
  <c r="ED71" i="3"/>
  <c r="EC71" i="3"/>
  <c r="DY71" i="3"/>
  <c r="DT71" i="3"/>
  <c r="DQ71" i="3"/>
  <c r="DI71" i="3"/>
  <c r="DD71" i="3"/>
  <c r="DA71" i="3"/>
  <c r="CY71" i="3"/>
  <c r="CW71" i="3"/>
  <c r="CS71" i="3"/>
  <c r="CI71" i="3"/>
  <c r="CG71" i="3"/>
  <c r="CC71" i="3"/>
  <c r="CB71" i="3"/>
  <c r="CA71" i="3"/>
  <c r="BY71" i="3"/>
  <c r="BX71" i="3"/>
  <c r="BW71" i="3"/>
  <c r="BV71" i="3"/>
  <c r="BU71" i="3"/>
  <c r="BT71" i="3"/>
  <c r="BS71" i="3"/>
  <c r="BR71" i="3"/>
  <c r="BQ71" i="3"/>
  <c r="BP71" i="3"/>
  <c r="BK71" i="3"/>
  <c r="BI71" i="3"/>
  <c r="BH71" i="3"/>
  <c r="BE71" i="3"/>
  <c r="BD71" i="3"/>
  <c r="BB71" i="3"/>
  <c r="BA71" i="3"/>
  <c r="AY71" i="3"/>
  <c r="AX71" i="3"/>
  <c r="AW71" i="3"/>
  <c r="AV71" i="3"/>
  <c r="AU71" i="3"/>
  <c r="AT71" i="3"/>
  <c r="AS71" i="3"/>
  <c r="AR71" i="3"/>
  <c r="AQ71" i="3"/>
  <c r="AP71" i="3"/>
  <c r="AO71" i="3"/>
  <c r="AN71" i="3"/>
  <c r="AJ71" i="3"/>
  <c r="AG71" i="3"/>
  <c r="AC71" i="3"/>
  <c r="AB71" i="3"/>
  <c r="Y71" i="3"/>
  <c r="X71" i="3"/>
  <c r="T71" i="3"/>
  <c r="O71" i="3"/>
  <c r="N71" i="3"/>
  <c r="L71" i="3"/>
  <c r="K71" i="3"/>
  <c r="J71" i="3"/>
  <c r="I71" i="3"/>
  <c r="H71" i="3"/>
  <c r="G71" i="3"/>
  <c r="F71" i="3"/>
  <c r="E71" i="3"/>
  <c r="D71" i="3"/>
  <c r="C71" i="3"/>
  <c r="FJ70" i="3"/>
  <c r="FI70" i="3"/>
  <c r="FE70" i="3"/>
  <c r="FB70" i="3"/>
  <c r="FA70" i="3"/>
  <c r="EZ70" i="3"/>
  <c r="EY70" i="3"/>
  <c r="EX70" i="3"/>
  <c r="EW70" i="3"/>
  <c r="EV70" i="3"/>
  <c r="EU70" i="3"/>
  <c r="ET70" i="3"/>
  <c r="ES70" i="3"/>
  <c r="ER70" i="3"/>
  <c r="EQ70" i="3"/>
  <c r="EP70" i="3"/>
  <c r="EO70" i="3"/>
  <c r="EN70" i="3"/>
  <c r="EL70" i="3"/>
  <c r="EK70" i="3"/>
  <c r="EJ70" i="3"/>
  <c r="EI70" i="3"/>
  <c r="EH70" i="3"/>
  <c r="EG70" i="3"/>
  <c r="EF70" i="3"/>
  <c r="EE70" i="3"/>
  <c r="ED70" i="3"/>
  <c r="EC70" i="3"/>
  <c r="DY70" i="3"/>
  <c r="DU70" i="3"/>
  <c r="DR70" i="3"/>
  <c r="DP70" i="3"/>
  <c r="DN70" i="3"/>
  <c r="DJ70" i="3"/>
  <c r="DI70" i="3"/>
  <c r="DE70" i="3"/>
  <c r="CZ70" i="3"/>
  <c r="CW70" i="3"/>
  <c r="CT70" i="3"/>
  <c r="CS70" i="3"/>
  <c r="CO70" i="3"/>
  <c r="CG70" i="3"/>
  <c r="CD70" i="3"/>
  <c r="CC70" i="3"/>
  <c r="CB70" i="3"/>
  <c r="CA70" i="3"/>
  <c r="BZ70" i="3"/>
  <c r="BY70" i="3"/>
  <c r="BX70" i="3"/>
  <c r="BW70" i="3"/>
  <c r="BV70" i="3"/>
  <c r="BU70" i="3"/>
  <c r="BT70" i="3"/>
  <c r="BS70" i="3"/>
  <c r="BR70" i="3"/>
  <c r="BQ70" i="3"/>
  <c r="BP70" i="3"/>
  <c r="BL70" i="3"/>
  <c r="BH70" i="3"/>
  <c r="BE70" i="3"/>
  <c r="BB70" i="3"/>
  <c r="BA70" i="3"/>
  <c r="AY70" i="3"/>
  <c r="AX70" i="3"/>
  <c r="AW70" i="3"/>
  <c r="AV70" i="3"/>
  <c r="AU70" i="3"/>
  <c r="AT70" i="3"/>
  <c r="AS70" i="3"/>
  <c r="AR70" i="3"/>
  <c r="AQ70" i="3"/>
  <c r="AP70" i="3"/>
  <c r="AO70" i="3"/>
  <c r="AN70" i="3"/>
  <c r="AK70" i="3"/>
  <c r="AJ70" i="3"/>
  <c r="AF70" i="3"/>
  <c r="AC70" i="3"/>
  <c r="Y70" i="3"/>
  <c r="X70" i="3"/>
  <c r="U70" i="3"/>
  <c r="T70" i="3"/>
  <c r="P70" i="3"/>
  <c r="O70" i="3"/>
  <c r="N70" i="3"/>
  <c r="L70" i="3"/>
  <c r="K70" i="3"/>
  <c r="J70" i="3"/>
  <c r="I70" i="3"/>
  <c r="H70" i="3"/>
  <c r="G70" i="3"/>
  <c r="F70" i="3"/>
  <c r="E70" i="3"/>
  <c r="D70" i="3"/>
  <c r="C70" i="3"/>
  <c r="FJ69" i="3"/>
  <c r="FG69" i="3"/>
  <c r="FF69" i="3"/>
  <c r="FE69" i="3"/>
  <c r="FB69" i="3"/>
  <c r="FA69" i="3"/>
  <c r="EY69" i="3"/>
  <c r="EX69" i="3"/>
  <c r="EW69" i="3"/>
  <c r="EV69" i="3"/>
  <c r="EU69" i="3"/>
  <c r="ET69" i="3"/>
  <c r="ES69" i="3"/>
  <c r="ER69" i="3"/>
  <c r="EQ69" i="3"/>
  <c r="EP69" i="3"/>
  <c r="EO69" i="3"/>
  <c r="EN69" i="3"/>
  <c r="EM69" i="3"/>
  <c r="EL69" i="3"/>
  <c r="EK69" i="3"/>
  <c r="EJ69" i="3"/>
  <c r="EI69" i="3"/>
  <c r="EH69" i="3"/>
  <c r="EG69" i="3"/>
  <c r="EF69" i="3"/>
  <c r="EE69" i="3"/>
  <c r="ED69" i="3"/>
  <c r="EC69" i="3"/>
  <c r="DW69" i="3"/>
  <c r="DV69" i="3"/>
  <c r="DU69" i="3"/>
  <c r="DR69" i="3"/>
  <c r="DQ69" i="3"/>
  <c r="DG69" i="3"/>
  <c r="DE69" i="3"/>
  <c r="DB69" i="3"/>
  <c r="DA69" i="3"/>
  <c r="CW69" i="3"/>
  <c r="CQ69" i="3"/>
  <c r="CO69" i="3"/>
  <c r="CL69" i="3"/>
  <c r="CK69" i="3"/>
  <c r="CG69" i="3"/>
  <c r="CB69" i="3"/>
  <c r="CA69" i="3"/>
  <c r="BY69" i="3"/>
  <c r="BX69" i="3"/>
  <c r="BW69" i="3"/>
  <c r="BV69" i="3"/>
  <c r="BU69" i="3"/>
  <c r="BT69" i="3"/>
  <c r="BS69" i="3"/>
  <c r="BR69" i="3"/>
  <c r="BQ69" i="3"/>
  <c r="BP69" i="3"/>
  <c r="BK69" i="3"/>
  <c r="BI69" i="3"/>
  <c r="BF69" i="3"/>
  <c r="BE69" i="3"/>
  <c r="BB69" i="3"/>
  <c r="BA69" i="3"/>
  <c r="AY69" i="3"/>
  <c r="AX69" i="3"/>
  <c r="AW69" i="3"/>
  <c r="AV69" i="3"/>
  <c r="AU69" i="3"/>
  <c r="AT69" i="3"/>
  <c r="AS69" i="3"/>
  <c r="AR69" i="3"/>
  <c r="AQ69" i="3"/>
  <c r="AP69" i="3"/>
  <c r="AK69" i="3"/>
  <c r="AG69" i="3"/>
  <c r="AC69" i="3"/>
  <c r="U69" i="3"/>
  <c r="R69" i="3"/>
  <c r="Q69" i="3"/>
  <c r="O69" i="3"/>
  <c r="N69" i="3"/>
  <c r="M69" i="3"/>
  <c r="L69" i="3"/>
  <c r="K69" i="3"/>
  <c r="J69" i="3"/>
  <c r="I69" i="3"/>
  <c r="H69" i="3"/>
  <c r="G69" i="3"/>
  <c r="F69" i="3"/>
  <c r="E69" i="3"/>
  <c r="D69" i="3"/>
  <c r="C69" i="3"/>
  <c r="FO68" i="3"/>
  <c r="FN68" i="3"/>
  <c r="FL68" i="3"/>
  <c r="FL69" i="3" s="1"/>
  <c r="FK68" i="3"/>
  <c r="FJ68" i="3"/>
  <c r="FI68" i="3"/>
  <c r="FI72" i="3" s="1"/>
  <c r="FH68" i="3"/>
  <c r="FH69" i="3" s="1"/>
  <c r="FG68" i="3"/>
  <c r="FF68" i="3"/>
  <c r="FE68" i="3"/>
  <c r="FE72" i="3" s="1"/>
  <c r="FD68" i="3"/>
  <c r="FD69" i="3" s="1"/>
  <c r="FC68" i="3"/>
  <c r="EZ68" i="3"/>
  <c r="EM68" i="3"/>
  <c r="EM70" i="3" s="1"/>
  <c r="EB68" i="3"/>
  <c r="EB69" i="3" s="1"/>
  <c r="EA68" i="3"/>
  <c r="DY68" i="3"/>
  <c r="DY72" i="3" s="1"/>
  <c r="DX68" i="3"/>
  <c r="DX69" i="3" s="1"/>
  <c r="DW68" i="3"/>
  <c r="DV68" i="3"/>
  <c r="DU68" i="3"/>
  <c r="DU72" i="3" s="1"/>
  <c r="DT68" i="3"/>
  <c r="DT69" i="3" s="1"/>
  <c r="DS68" i="3"/>
  <c r="DS72" i="3" s="1"/>
  <c r="DR68" i="3"/>
  <c r="DQ68" i="3"/>
  <c r="DQ72" i="3" s="1"/>
  <c r="DP68" i="3"/>
  <c r="DP69" i="3" s="1"/>
  <c r="DO68" i="3"/>
  <c r="DN68" i="3"/>
  <c r="DL68" i="3"/>
  <c r="DL72" i="3" s="1"/>
  <c r="DK68" i="3"/>
  <c r="DK71" i="3" s="1"/>
  <c r="DJ68" i="3"/>
  <c r="DJ71" i="3" s="1"/>
  <c r="DI68" i="3"/>
  <c r="DH68" i="3"/>
  <c r="DG68" i="3"/>
  <c r="DG71" i="3" s="1"/>
  <c r="DF68" i="3"/>
  <c r="DF71" i="3" s="1"/>
  <c r="DE68" i="3"/>
  <c r="DD68" i="3"/>
  <c r="DC68" i="3"/>
  <c r="DC72" i="3" s="1"/>
  <c r="DB68" i="3"/>
  <c r="DB71" i="3" s="1"/>
  <c r="DA68" i="3"/>
  <c r="CZ68" i="3"/>
  <c r="CY68" i="3"/>
  <c r="CY70" i="3" s="1"/>
  <c r="CX68" i="3"/>
  <c r="CX72" i="3" s="1"/>
  <c r="CW68" i="3"/>
  <c r="CV68" i="3"/>
  <c r="CU68" i="3"/>
  <c r="CU70" i="3" s="1"/>
  <c r="CT68" i="3"/>
  <c r="CS68" i="3"/>
  <c r="CR68" i="3"/>
  <c r="CQ68" i="3"/>
  <c r="CQ70" i="3" s="1"/>
  <c r="CP68" i="3"/>
  <c r="CP70" i="3" s="1"/>
  <c r="CO68" i="3"/>
  <c r="CN68" i="3"/>
  <c r="CN71" i="3" s="1"/>
  <c r="CL68" i="3"/>
  <c r="CK68" i="3"/>
  <c r="CJ68" i="3"/>
  <c r="CI68" i="3"/>
  <c r="CI70" i="3" s="1"/>
  <c r="CH68" i="3"/>
  <c r="CH72" i="3" s="1"/>
  <c r="CG68" i="3"/>
  <c r="CF68" i="3"/>
  <c r="CE68" i="3"/>
  <c r="CE70" i="3" s="1"/>
  <c r="CD68" i="3"/>
  <c r="CC68" i="3"/>
  <c r="BZ68" i="3"/>
  <c r="BO68" i="3"/>
  <c r="BO70" i="3" s="1"/>
  <c r="BN68" i="3"/>
  <c r="BN70" i="3" s="1"/>
  <c r="BL68" i="3"/>
  <c r="BL69" i="3" s="1"/>
  <c r="BK68" i="3"/>
  <c r="BJ68" i="3"/>
  <c r="BJ70" i="3" s="1"/>
  <c r="BI68" i="3"/>
  <c r="BI72" i="3" s="1"/>
  <c r="BH68" i="3"/>
  <c r="BH69" i="3" s="1"/>
  <c r="BG68" i="3"/>
  <c r="BF68" i="3"/>
  <c r="BF72" i="3" s="1"/>
  <c r="BE68" i="3"/>
  <c r="BE72" i="3" s="1"/>
  <c r="BD68" i="3"/>
  <c r="BD69" i="3" s="1"/>
  <c r="BC68" i="3"/>
  <c r="AZ68" i="3"/>
  <c r="AZ70" i="3" s="1"/>
  <c r="AO68" i="3"/>
  <c r="AO72" i="3" s="1"/>
  <c r="AN68" i="3"/>
  <c r="AN69" i="3" s="1"/>
  <c r="AL68" i="3"/>
  <c r="AK68" i="3"/>
  <c r="AK72" i="3" s="1"/>
  <c r="AJ68" i="3"/>
  <c r="AJ69" i="3" s="1"/>
  <c r="AI68" i="3"/>
  <c r="AH68" i="3"/>
  <c r="AG68" i="3"/>
  <c r="AG72" i="3" s="1"/>
  <c r="AF68" i="3"/>
  <c r="AF69" i="3" s="1"/>
  <c r="AE68" i="3"/>
  <c r="AD68" i="3"/>
  <c r="AC68" i="3"/>
  <c r="AC72" i="3" s="1"/>
  <c r="AB68" i="3"/>
  <c r="AB69" i="3" s="1"/>
  <c r="AA68" i="3"/>
  <c r="Y68" i="3"/>
  <c r="Y72" i="3" s="1"/>
  <c r="X68" i="3"/>
  <c r="X69" i="3" s="1"/>
  <c r="W68" i="3"/>
  <c r="V68" i="3"/>
  <c r="U68" i="3"/>
  <c r="U72" i="3" s="1"/>
  <c r="T68" i="3"/>
  <c r="T69" i="3" s="1"/>
  <c r="S68" i="3"/>
  <c r="R68" i="3"/>
  <c r="Q68" i="3"/>
  <c r="Q72" i="3" s="1"/>
  <c r="P68" i="3"/>
  <c r="P69" i="3" s="1"/>
  <c r="M68" i="3"/>
  <c r="FO67" i="3"/>
  <c r="FK67" i="3"/>
  <c r="FE67" i="3"/>
  <c r="FC67" i="3"/>
  <c r="FB67" i="3"/>
  <c r="FA67" i="3"/>
  <c r="EY67" i="3"/>
  <c r="EX67" i="3"/>
  <c r="EW67" i="3"/>
  <c r="EV67" i="3"/>
  <c r="EU67" i="3"/>
  <c r="ET67" i="3"/>
  <c r="ES67" i="3"/>
  <c r="ER67" i="3"/>
  <c r="EQ67" i="3"/>
  <c r="EP67" i="3"/>
  <c r="EO67" i="3"/>
  <c r="EN67" i="3"/>
  <c r="EL67" i="3"/>
  <c r="EK67" i="3"/>
  <c r="EJ67" i="3"/>
  <c r="EI67" i="3"/>
  <c r="EH67" i="3"/>
  <c r="EG67" i="3"/>
  <c r="EF67" i="3"/>
  <c r="EE67" i="3"/>
  <c r="ED67" i="3"/>
  <c r="EC67" i="3"/>
  <c r="EA67" i="3"/>
  <c r="DX67" i="3"/>
  <c r="DW67" i="3"/>
  <c r="DS67" i="3"/>
  <c r="DK67" i="3"/>
  <c r="DH67" i="3"/>
  <c r="DG67" i="3"/>
  <c r="DC67" i="3"/>
  <c r="CW67" i="3"/>
  <c r="CU67" i="3"/>
  <c r="CR67" i="3"/>
  <c r="CQ67" i="3"/>
  <c r="CG67" i="3"/>
  <c r="CB67" i="3"/>
  <c r="CA67" i="3"/>
  <c r="BY67" i="3"/>
  <c r="BX67" i="3"/>
  <c r="BW67" i="3"/>
  <c r="BV67" i="3"/>
  <c r="BU67" i="3"/>
  <c r="BT67" i="3"/>
  <c r="BS67" i="3"/>
  <c r="BR67" i="3"/>
  <c r="BQ67" i="3"/>
  <c r="BP67" i="3"/>
  <c r="BO67" i="3"/>
  <c r="BI67" i="3"/>
  <c r="BD67" i="3"/>
  <c r="BB67" i="3"/>
  <c r="BA67" i="3"/>
  <c r="AY67" i="3"/>
  <c r="AX67" i="3"/>
  <c r="AW67" i="3"/>
  <c r="AV67" i="3"/>
  <c r="AU67" i="3"/>
  <c r="AT67" i="3"/>
  <c r="AS67" i="3"/>
  <c r="AR67" i="3"/>
  <c r="AQ67" i="3"/>
  <c r="AP67" i="3"/>
  <c r="AN67" i="3"/>
  <c r="AI67" i="3"/>
  <c r="AC67" i="3"/>
  <c r="X67" i="3"/>
  <c r="S67" i="3"/>
  <c r="O67" i="3"/>
  <c r="N67" i="3"/>
  <c r="L67" i="3"/>
  <c r="K67" i="3"/>
  <c r="J67" i="3"/>
  <c r="I67" i="3"/>
  <c r="H67" i="3"/>
  <c r="G67" i="3"/>
  <c r="F67" i="3"/>
  <c r="E67" i="3"/>
  <c r="D67" i="3"/>
  <c r="C67" i="3"/>
  <c r="FI66" i="3"/>
  <c r="FD66" i="3"/>
  <c r="FB66" i="3"/>
  <c r="FA66" i="3"/>
  <c r="EY66" i="3"/>
  <c r="EX66" i="3"/>
  <c r="EW66" i="3"/>
  <c r="EV66" i="3"/>
  <c r="EU66" i="3"/>
  <c r="ET66" i="3"/>
  <c r="ES66" i="3"/>
  <c r="ER66" i="3"/>
  <c r="EQ66" i="3"/>
  <c r="EP66" i="3"/>
  <c r="EO66" i="3"/>
  <c r="EN66" i="3"/>
  <c r="EL66" i="3"/>
  <c r="EK66" i="3"/>
  <c r="EJ66" i="3"/>
  <c r="EI66" i="3"/>
  <c r="EH66" i="3"/>
  <c r="EG66" i="3"/>
  <c r="EF66" i="3"/>
  <c r="EE66" i="3"/>
  <c r="ED66" i="3"/>
  <c r="EC66" i="3"/>
  <c r="DY66" i="3"/>
  <c r="DT66" i="3"/>
  <c r="DI66" i="3"/>
  <c r="DD66" i="3"/>
  <c r="CS66" i="3"/>
  <c r="CN66" i="3"/>
  <c r="CB66" i="3"/>
  <c r="CA66" i="3"/>
  <c r="BZ66" i="3"/>
  <c r="BY66" i="3"/>
  <c r="BX66" i="3"/>
  <c r="BW66" i="3"/>
  <c r="BV66" i="3"/>
  <c r="BU66" i="3"/>
  <c r="BT66" i="3"/>
  <c r="BS66" i="3"/>
  <c r="BR66" i="3"/>
  <c r="BQ66" i="3"/>
  <c r="BP66" i="3"/>
  <c r="BN66" i="3"/>
  <c r="BB66" i="3"/>
  <c r="BA66" i="3"/>
  <c r="AY66" i="3"/>
  <c r="AX66" i="3"/>
  <c r="AW66" i="3"/>
  <c r="AV66" i="3"/>
  <c r="AU66" i="3"/>
  <c r="AT66" i="3"/>
  <c r="AS66" i="3"/>
  <c r="AR66" i="3"/>
  <c r="AQ66" i="3"/>
  <c r="AP66" i="3"/>
  <c r="AH66" i="3"/>
  <c r="R66" i="3"/>
  <c r="O66" i="3"/>
  <c r="N66" i="3"/>
  <c r="L66" i="3"/>
  <c r="K66" i="3"/>
  <c r="J66" i="3"/>
  <c r="I66" i="3"/>
  <c r="H66" i="3"/>
  <c r="G66" i="3"/>
  <c r="F66" i="3"/>
  <c r="E66" i="3"/>
  <c r="D66" i="3"/>
  <c r="C66" i="3"/>
  <c r="FO65" i="3"/>
  <c r="FK65" i="3"/>
  <c r="FG65" i="3"/>
  <c r="FC65" i="3"/>
  <c r="FB65" i="3"/>
  <c r="FA65" i="3"/>
  <c r="EY65" i="3"/>
  <c r="EX65" i="3"/>
  <c r="EW65" i="3"/>
  <c r="EV65" i="3"/>
  <c r="EU65" i="3"/>
  <c r="ET65" i="3"/>
  <c r="ES65" i="3"/>
  <c r="ER65" i="3"/>
  <c r="EQ65" i="3"/>
  <c r="EP65" i="3"/>
  <c r="EO65" i="3"/>
  <c r="EN65" i="3"/>
  <c r="EM65" i="3"/>
  <c r="EL65" i="3"/>
  <c r="EK65" i="3"/>
  <c r="EJ65" i="3"/>
  <c r="EI65" i="3"/>
  <c r="EH65" i="3"/>
  <c r="EG65" i="3"/>
  <c r="EF65" i="3"/>
  <c r="EE65" i="3"/>
  <c r="ED65" i="3"/>
  <c r="EC65" i="3"/>
  <c r="EA65" i="3"/>
  <c r="DW65" i="3"/>
  <c r="DS65" i="3"/>
  <c r="DO65" i="3"/>
  <c r="DK65" i="3"/>
  <c r="DG65" i="3"/>
  <c r="DC65" i="3"/>
  <c r="CY65" i="3"/>
  <c r="CU65" i="3"/>
  <c r="CQ65" i="3"/>
  <c r="CI65" i="3"/>
  <c r="CE65" i="3"/>
  <c r="CB65" i="3"/>
  <c r="CA65" i="3"/>
  <c r="BY65" i="3"/>
  <c r="BX65" i="3"/>
  <c r="BW65" i="3"/>
  <c r="BV65" i="3"/>
  <c r="BU65" i="3"/>
  <c r="BT65" i="3"/>
  <c r="BS65" i="3"/>
  <c r="BR65" i="3"/>
  <c r="BQ65" i="3"/>
  <c r="BP65" i="3"/>
  <c r="BO65" i="3"/>
  <c r="BK65" i="3"/>
  <c r="BG65" i="3"/>
  <c r="BC65" i="3"/>
  <c r="BB65" i="3"/>
  <c r="BA65" i="3"/>
  <c r="AY65" i="3"/>
  <c r="AX65" i="3"/>
  <c r="AW65" i="3"/>
  <c r="AV65" i="3"/>
  <c r="AU65" i="3"/>
  <c r="AT65" i="3"/>
  <c r="AS65" i="3"/>
  <c r="AR65" i="3"/>
  <c r="AQ65" i="3"/>
  <c r="AP65" i="3"/>
  <c r="AI65" i="3"/>
  <c r="AE65" i="3"/>
  <c r="AA65" i="3"/>
  <c r="W65" i="3"/>
  <c r="S65" i="3"/>
  <c r="O65" i="3"/>
  <c r="N65" i="3"/>
  <c r="L65" i="3"/>
  <c r="K65" i="3"/>
  <c r="J65" i="3"/>
  <c r="I65" i="3"/>
  <c r="H65" i="3"/>
  <c r="G65" i="3"/>
  <c r="F65" i="3"/>
  <c r="E65" i="3"/>
  <c r="D65" i="3"/>
  <c r="C65" i="3"/>
  <c r="FO64" i="3"/>
  <c r="FL64" i="3"/>
  <c r="FK64" i="3"/>
  <c r="FH64" i="3"/>
  <c r="FG64" i="3"/>
  <c r="FD64" i="3"/>
  <c r="FC64" i="3"/>
  <c r="FB64" i="3"/>
  <c r="FA64" i="3"/>
  <c r="EY64" i="3"/>
  <c r="EX64" i="3"/>
  <c r="EW64" i="3"/>
  <c r="EV64" i="3"/>
  <c r="EU64" i="3"/>
  <c r="ET64" i="3"/>
  <c r="ES64" i="3"/>
  <c r="ER64" i="3"/>
  <c r="EQ64" i="3"/>
  <c r="EP64" i="3"/>
  <c r="EO64" i="3"/>
  <c r="EN64" i="3"/>
  <c r="EL64" i="3"/>
  <c r="EK64" i="3"/>
  <c r="EJ64" i="3"/>
  <c r="EI64" i="3"/>
  <c r="EH64" i="3"/>
  <c r="EG64" i="3"/>
  <c r="EF64" i="3"/>
  <c r="EE64" i="3"/>
  <c r="ED64" i="3"/>
  <c r="EC64" i="3"/>
  <c r="EB64" i="3"/>
  <c r="EA64" i="3"/>
  <c r="DX64" i="3"/>
  <c r="DW64" i="3"/>
  <c r="DT64" i="3"/>
  <c r="DS64" i="3"/>
  <c r="DP64" i="3"/>
  <c r="DO64" i="3"/>
  <c r="DL64" i="3"/>
  <c r="DK64" i="3"/>
  <c r="DH64" i="3"/>
  <c r="DG64" i="3"/>
  <c r="DD64" i="3"/>
  <c r="DC64" i="3"/>
  <c r="CY64" i="3"/>
  <c r="CV64" i="3"/>
  <c r="CU64" i="3"/>
  <c r="CR64" i="3"/>
  <c r="CQ64" i="3"/>
  <c r="CN64" i="3"/>
  <c r="CJ64" i="3"/>
  <c r="CI64" i="3"/>
  <c r="CF64" i="3"/>
  <c r="CE64" i="3"/>
  <c r="CB64" i="3"/>
  <c r="CA64" i="3"/>
  <c r="BY64" i="3"/>
  <c r="BX64" i="3"/>
  <c r="BW64" i="3"/>
  <c r="BV64" i="3"/>
  <c r="BU64" i="3"/>
  <c r="BT64" i="3"/>
  <c r="BS64" i="3"/>
  <c r="BR64" i="3"/>
  <c r="BQ64" i="3"/>
  <c r="BP64" i="3"/>
  <c r="BO64" i="3"/>
  <c r="BL64" i="3"/>
  <c r="BH64" i="3"/>
  <c r="BD64" i="3"/>
  <c r="BB64" i="3"/>
  <c r="BA64" i="3"/>
  <c r="AY64" i="3"/>
  <c r="AX64" i="3"/>
  <c r="AW64" i="3"/>
  <c r="AV64" i="3"/>
  <c r="AU64" i="3"/>
  <c r="AT64" i="3"/>
  <c r="AS64" i="3"/>
  <c r="AR64" i="3"/>
  <c r="AQ64" i="3"/>
  <c r="AP64" i="3"/>
  <c r="AN64" i="3"/>
  <c r="AJ64" i="3"/>
  <c r="AF64" i="3"/>
  <c r="AB64" i="3"/>
  <c r="X64" i="3"/>
  <c r="T64" i="3"/>
  <c r="P64" i="3"/>
  <c r="O64" i="3"/>
  <c r="N64" i="3"/>
  <c r="L64" i="3"/>
  <c r="K64" i="3"/>
  <c r="J64" i="3"/>
  <c r="I64" i="3"/>
  <c r="H64" i="3"/>
  <c r="G64" i="3"/>
  <c r="F64" i="3"/>
  <c r="E64" i="3"/>
  <c r="D64" i="3"/>
  <c r="C64" i="3"/>
  <c r="FO63" i="3"/>
  <c r="FK63" i="3"/>
  <c r="FI63" i="3"/>
  <c r="FG63" i="3"/>
  <c r="FE63" i="3"/>
  <c r="FC63" i="3"/>
  <c r="FB63" i="3"/>
  <c r="FA63" i="3"/>
  <c r="EY63" i="3"/>
  <c r="EX63" i="3"/>
  <c r="EW63" i="3"/>
  <c r="EV63" i="3"/>
  <c r="EU63" i="3"/>
  <c r="ET63" i="3"/>
  <c r="ES63" i="3"/>
  <c r="ER63" i="3"/>
  <c r="EQ63" i="3"/>
  <c r="EP63" i="3"/>
  <c r="EO63" i="3"/>
  <c r="EN63" i="3"/>
  <c r="EL63" i="3"/>
  <c r="EK63" i="3"/>
  <c r="EJ63" i="3"/>
  <c r="EI63" i="3"/>
  <c r="EH63" i="3"/>
  <c r="EG63" i="3"/>
  <c r="EF63" i="3"/>
  <c r="EE63" i="3"/>
  <c r="ED63" i="3"/>
  <c r="EC63" i="3"/>
  <c r="EA63" i="3"/>
  <c r="DY63" i="3"/>
  <c r="DW63" i="3"/>
  <c r="DU63" i="3"/>
  <c r="DS63" i="3"/>
  <c r="DQ63" i="3"/>
  <c r="DO63" i="3"/>
  <c r="DK63" i="3"/>
  <c r="DI63" i="3"/>
  <c r="DG63" i="3"/>
  <c r="DE63" i="3"/>
  <c r="DC63" i="3"/>
  <c r="DA63" i="3"/>
  <c r="CY63" i="3"/>
  <c r="CW63" i="3"/>
  <c r="CU63" i="3"/>
  <c r="CS63" i="3"/>
  <c r="CQ63" i="3"/>
  <c r="CO63" i="3"/>
  <c r="CK63" i="3"/>
  <c r="CI63" i="3"/>
  <c r="CG63" i="3"/>
  <c r="CE63" i="3"/>
  <c r="CC63" i="3"/>
  <c r="CB63" i="3"/>
  <c r="CA63" i="3"/>
  <c r="BY63" i="3"/>
  <c r="BX63" i="3"/>
  <c r="BW63" i="3"/>
  <c r="BV63" i="3"/>
  <c r="BU63" i="3"/>
  <c r="BT63" i="3"/>
  <c r="BS63" i="3"/>
  <c r="BR63" i="3"/>
  <c r="BQ63" i="3"/>
  <c r="BP63" i="3"/>
  <c r="BO63" i="3"/>
  <c r="BI63" i="3"/>
  <c r="BE63" i="3"/>
  <c r="BB63" i="3"/>
  <c r="BA63" i="3"/>
  <c r="AY63" i="3"/>
  <c r="AX63" i="3"/>
  <c r="AW63" i="3"/>
  <c r="AV63" i="3"/>
  <c r="AU63" i="3"/>
  <c r="AT63" i="3"/>
  <c r="AS63" i="3"/>
  <c r="AR63" i="3"/>
  <c r="AQ63" i="3"/>
  <c r="AP63" i="3"/>
  <c r="AO63" i="3"/>
  <c r="AK63" i="3"/>
  <c r="AG63" i="3"/>
  <c r="AC63" i="3"/>
  <c r="Y63" i="3"/>
  <c r="U63" i="3"/>
  <c r="Q63" i="3"/>
  <c r="O63" i="3"/>
  <c r="N63" i="3"/>
  <c r="M63" i="3"/>
  <c r="L63" i="3"/>
  <c r="K63" i="3"/>
  <c r="J63" i="3"/>
  <c r="I63" i="3"/>
  <c r="H63" i="3"/>
  <c r="G63" i="3"/>
  <c r="F63" i="3"/>
  <c r="E63" i="3"/>
  <c r="D63" i="3"/>
  <c r="C63" i="3"/>
  <c r="FO62" i="3"/>
  <c r="FO66" i="3" s="1"/>
  <c r="FN62" i="3"/>
  <c r="FM62" i="3"/>
  <c r="FL62" i="3"/>
  <c r="FL63" i="3" s="1"/>
  <c r="FK62" i="3"/>
  <c r="FJ62" i="3"/>
  <c r="FI62" i="3"/>
  <c r="FI67" i="3" s="1"/>
  <c r="FH62" i="3"/>
  <c r="FH66" i="3" s="1"/>
  <c r="FG62" i="3"/>
  <c r="FF62" i="3"/>
  <c r="FE62" i="3"/>
  <c r="FE65" i="3" s="1"/>
  <c r="FD62" i="3"/>
  <c r="FD67" i="3" s="1"/>
  <c r="FC62" i="3"/>
  <c r="EZ62" i="3"/>
  <c r="EM62" i="3"/>
  <c r="EM66" i="3" s="1"/>
  <c r="EB62" i="3"/>
  <c r="EB67" i="3" s="1"/>
  <c r="EA62" i="3"/>
  <c r="DZ62" i="3"/>
  <c r="DY62" i="3"/>
  <c r="DY65" i="3" s="1"/>
  <c r="DX62" i="3"/>
  <c r="DX66" i="3" s="1"/>
  <c r="DW62" i="3"/>
  <c r="DV62" i="3"/>
  <c r="DU62" i="3"/>
  <c r="DU67" i="3" s="1"/>
  <c r="DT62" i="3"/>
  <c r="DT63" i="3" s="1"/>
  <c r="DS62" i="3"/>
  <c r="DR62" i="3"/>
  <c r="DQ62" i="3"/>
  <c r="DQ67" i="3" s="1"/>
  <c r="DP62" i="3"/>
  <c r="DP63" i="3" s="1"/>
  <c r="DO62" i="3"/>
  <c r="DN62" i="3"/>
  <c r="DM62" i="3"/>
  <c r="DL62" i="3"/>
  <c r="DL67" i="3" s="1"/>
  <c r="DK62" i="3"/>
  <c r="DJ62" i="3"/>
  <c r="DI62" i="3"/>
  <c r="DI65" i="3" s="1"/>
  <c r="DH62" i="3"/>
  <c r="DH66" i="3" s="1"/>
  <c r="DG62" i="3"/>
  <c r="DF62" i="3"/>
  <c r="DE62" i="3"/>
  <c r="DE67" i="3" s="1"/>
  <c r="DD62" i="3"/>
  <c r="DD63" i="3" s="1"/>
  <c r="DC62" i="3"/>
  <c r="DB62" i="3"/>
  <c r="DA62" i="3"/>
  <c r="DA67" i="3" s="1"/>
  <c r="CY62" i="3"/>
  <c r="CX62" i="3"/>
  <c r="CW62" i="3"/>
  <c r="CW66" i="3" s="1"/>
  <c r="CV62" i="3"/>
  <c r="CV67" i="3" s="1"/>
  <c r="CU62" i="3"/>
  <c r="CT62" i="3"/>
  <c r="CS62" i="3"/>
  <c r="CS65" i="3" s="1"/>
  <c r="CR62" i="3"/>
  <c r="CR66" i="3" s="1"/>
  <c r="CQ62" i="3"/>
  <c r="CP62" i="3"/>
  <c r="CO62" i="3"/>
  <c r="CO67" i="3" s="1"/>
  <c r="CN62" i="3"/>
  <c r="CN63" i="3" s="1"/>
  <c r="CL62" i="3"/>
  <c r="CK62" i="3"/>
  <c r="CK67" i="3" s="1"/>
  <c r="CJ62" i="3"/>
  <c r="CJ63" i="3" s="1"/>
  <c r="CI62" i="3"/>
  <c r="CH62" i="3"/>
  <c r="CG62" i="3"/>
  <c r="CG66" i="3" s="1"/>
  <c r="CF62" i="3"/>
  <c r="CF67" i="3" s="1"/>
  <c r="CE62" i="3"/>
  <c r="CE66" i="3" s="1"/>
  <c r="CD62" i="3"/>
  <c r="CC62" i="3"/>
  <c r="CC66" i="3" s="1"/>
  <c r="BZ62" i="3"/>
  <c r="BZ63" i="3" s="1"/>
  <c r="BO62" i="3"/>
  <c r="BO66" i="3" s="1"/>
  <c r="BN62" i="3"/>
  <c r="BL62" i="3"/>
  <c r="BL63" i="3" s="1"/>
  <c r="BK62" i="3"/>
  <c r="BK67" i="3" s="1"/>
  <c r="BJ62" i="3"/>
  <c r="BI62" i="3"/>
  <c r="BI66" i="3" s="1"/>
  <c r="BH62" i="3"/>
  <c r="BH67" i="3" s="1"/>
  <c r="BG62" i="3"/>
  <c r="BG66" i="3" s="1"/>
  <c r="BF62" i="3"/>
  <c r="BE62" i="3"/>
  <c r="BE66" i="3" s="1"/>
  <c r="BD62" i="3"/>
  <c r="BD63" i="3" s="1"/>
  <c r="BC62" i="3"/>
  <c r="BC66" i="3" s="1"/>
  <c r="AZ62" i="3"/>
  <c r="AO62" i="3"/>
  <c r="AO66" i="3" s="1"/>
  <c r="AN62" i="3"/>
  <c r="AN63" i="3" s="1"/>
  <c r="AL62" i="3"/>
  <c r="AK62" i="3"/>
  <c r="AK66" i="3" s="1"/>
  <c r="AJ62" i="3"/>
  <c r="AJ63" i="3" s="1"/>
  <c r="AI62" i="3"/>
  <c r="AI66" i="3" s="1"/>
  <c r="AH62" i="3"/>
  <c r="AG62" i="3"/>
  <c r="AG67" i="3" s="1"/>
  <c r="AF62" i="3"/>
  <c r="AF63" i="3" s="1"/>
  <c r="AE62" i="3"/>
  <c r="AE67" i="3" s="1"/>
  <c r="AD62" i="3"/>
  <c r="AD66" i="3" s="1"/>
  <c r="AC62" i="3"/>
  <c r="AC66" i="3" s="1"/>
  <c r="AB62" i="3"/>
  <c r="AB67" i="3" s="1"/>
  <c r="AA62" i="3"/>
  <c r="AA66" i="3" s="1"/>
  <c r="Y62" i="3"/>
  <c r="Y66" i="3" s="1"/>
  <c r="X62" i="3"/>
  <c r="X63" i="3" s="1"/>
  <c r="W62" i="3"/>
  <c r="V62" i="3"/>
  <c r="U62" i="3"/>
  <c r="U66" i="3" s="1"/>
  <c r="T62" i="3"/>
  <c r="T63" i="3" s="1"/>
  <c r="S62" i="3"/>
  <c r="R62" i="3"/>
  <c r="Q62" i="3"/>
  <c r="Q67" i="3" s="1"/>
  <c r="P62" i="3"/>
  <c r="P63" i="3" s="1"/>
  <c r="M62" i="3"/>
  <c r="FK61" i="3"/>
  <c r="FB61" i="3"/>
  <c r="FA61" i="3"/>
  <c r="EY61" i="3"/>
  <c r="EX61" i="3"/>
  <c r="EW61" i="3"/>
  <c r="EV61" i="3"/>
  <c r="EU61" i="3"/>
  <c r="ET61" i="3"/>
  <c r="ES61" i="3"/>
  <c r="ER61" i="3"/>
  <c r="EQ61" i="3"/>
  <c r="EP61" i="3"/>
  <c r="EO61" i="3"/>
  <c r="EN61" i="3"/>
  <c r="EL61" i="3"/>
  <c r="EK61" i="3"/>
  <c r="EJ61" i="3"/>
  <c r="EI61" i="3"/>
  <c r="EH61" i="3"/>
  <c r="EG61" i="3"/>
  <c r="EF61" i="3"/>
  <c r="EE61" i="3"/>
  <c r="ED61" i="3"/>
  <c r="EC61" i="3"/>
  <c r="EA61" i="3"/>
  <c r="DN61" i="3"/>
  <c r="CY61" i="3"/>
  <c r="CX61" i="3"/>
  <c r="CU61" i="3"/>
  <c r="CQ61" i="3"/>
  <c r="CP61" i="3"/>
  <c r="CI61" i="3"/>
  <c r="CH61" i="3"/>
  <c r="CE61" i="3"/>
  <c r="CB61" i="3"/>
  <c r="CA61" i="3"/>
  <c r="BZ61" i="3"/>
  <c r="BY61" i="3"/>
  <c r="BX61" i="3"/>
  <c r="BW61" i="3"/>
  <c r="BV61" i="3"/>
  <c r="BU61" i="3"/>
  <c r="BT61" i="3"/>
  <c r="BS61" i="3"/>
  <c r="BR61" i="3"/>
  <c r="BQ61" i="3"/>
  <c r="BP61" i="3"/>
  <c r="BO61" i="3"/>
  <c r="BG61" i="3"/>
  <c r="BC61" i="3"/>
  <c r="BB61" i="3"/>
  <c r="BA61" i="3"/>
  <c r="AY61" i="3"/>
  <c r="AX61" i="3"/>
  <c r="AW61" i="3"/>
  <c r="AV61" i="3"/>
  <c r="AU61" i="3"/>
  <c r="AT61" i="3"/>
  <c r="AS61" i="3"/>
  <c r="AR61" i="3"/>
  <c r="AQ61" i="3"/>
  <c r="AP61" i="3"/>
  <c r="AI61" i="3"/>
  <c r="AE61" i="3"/>
  <c r="AA61" i="3"/>
  <c r="U61" i="3"/>
  <c r="S61" i="3"/>
  <c r="O61" i="3"/>
  <c r="N61" i="3"/>
  <c r="L61" i="3"/>
  <c r="K61" i="3"/>
  <c r="J61" i="3"/>
  <c r="I61" i="3"/>
  <c r="H61" i="3"/>
  <c r="G61" i="3"/>
  <c r="F61" i="3"/>
  <c r="E61" i="3"/>
  <c r="D61" i="3"/>
  <c r="C61" i="3"/>
  <c r="FL60" i="3"/>
  <c r="FK60" i="3"/>
  <c r="FH60" i="3"/>
  <c r="FD60" i="3"/>
  <c r="FB60" i="3"/>
  <c r="FA60" i="3"/>
  <c r="EY60" i="3"/>
  <c r="EX60" i="3"/>
  <c r="EW60" i="3"/>
  <c r="EV60" i="3"/>
  <c r="EU60" i="3"/>
  <c r="ET60" i="3"/>
  <c r="ES60" i="3"/>
  <c r="ER60" i="3"/>
  <c r="EQ60" i="3"/>
  <c r="EP60" i="3"/>
  <c r="EO60" i="3"/>
  <c r="EN60" i="3"/>
  <c r="EL60" i="3"/>
  <c r="EK60" i="3"/>
  <c r="EJ60" i="3"/>
  <c r="EI60" i="3"/>
  <c r="EH60" i="3"/>
  <c r="EG60" i="3"/>
  <c r="EF60" i="3"/>
  <c r="EE60" i="3"/>
  <c r="ED60" i="3"/>
  <c r="EC60" i="3"/>
  <c r="EB60" i="3"/>
  <c r="DX60" i="3"/>
  <c r="DT60" i="3"/>
  <c r="DS60" i="3"/>
  <c r="DP60" i="3"/>
  <c r="DN60" i="3"/>
  <c r="DL60" i="3"/>
  <c r="DH60" i="3"/>
  <c r="DD60" i="3"/>
  <c r="DC60" i="3"/>
  <c r="CY60" i="3"/>
  <c r="CX60" i="3"/>
  <c r="CV60" i="3"/>
  <c r="CR60" i="3"/>
  <c r="CQ60" i="3"/>
  <c r="CN60" i="3"/>
  <c r="CJ60" i="3"/>
  <c r="CI60" i="3"/>
  <c r="CF60" i="3"/>
  <c r="CB60" i="3"/>
  <c r="CA60" i="3"/>
  <c r="BZ60" i="3"/>
  <c r="BY60" i="3"/>
  <c r="BX60" i="3"/>
  <c r="BW60" i="3"/>
  <c r="BV60" i="3"/>
  <c r="BU60" i="3"/>
  <c r="BT60" i="3"/>
  <c r="BS60" i="3"/>
  <c r="BR60" i="3"/>
  <c r="BQ60" i="3"/>
  <c r="BP60" i="3"/>
  <c r="BO60" i="3"/>
  <c r="BL60" i="3"/>
  <c r="BK60" i="3"/>
  <c r="BH60" i="3"/>
  <c r="BG60" i="3"/>
  <c r="BD60" i="3"/>
  <c r="BB60" i="3"/>
  <c r="BA60" i="3"/>
  <c r="AY60" i="3"/>
  <c r="AX60" i="3"/>
  <c r="AW60" i="3"/>
  <c r="AV60" i="3"/>
  <c r="AU60" i="3"/>
  <c r="AT60" i="3"/>
  <c r="AS60" i="3"/>
  <c r="AR60" i="3"/>
  <c r="AQ60" i="3"/>
  <c r="AP60" i="3"/>
  <c r="AN60" i="3"/>
  <c r="AJ60" i="3"/>
  <c r="AI60" i="3"/>
  <c r="AF60" i="3"/>
  <c r="AE60" i="3"/>
  <c r="AD60" i="3"/>
  <c r="AB60" i="3"/>
  <c r="X60" i="3"/>
  <c r="W60" i="3"/>
  <c r="T60" i="3"/>
  <c r="S60" i="3"/>
  <c r="P60" i="3"/>
  <c r="O60" i="3"/>
  <c r="N60" i="3"/>
  <c r="L60" i="3"/>
  <c r="K60" i="3"/>
  <c r="J60" i="3"/>
  <c r="I60" i="3"/>
  <c r="H60" i="3"/>
  <c r="G60" i="3"/>
  <c r="F60" i="3"/>
  <c r="E60" i="3"/>
  <c r="D60" i="3"/>
  <c r="C60" i="3"/>
  <c r="FM59" i="3"/>
  <c r="FL59" i="3"/>
  <c r="FH59" i="3"/>
  <c r="FD59" i="3"/>
  <c r="FC59" i="3"/>
  <c r="FB59" i="3"/>
  <c r="FA59" i="3"/>
  <c r="EY59" i="3"/>
  <c r="EX59" i="3"/>
  <c r="EW59" i="3"/>
  <c r="EV59" i="3"/>
  <c r="EU59" i="3"/>
  <c r="ET59" i="3"/>
  <c r="ES59" i="3"/>
  <c r="ER59" i="3"/>
  <c r="EQ59" i="3"/>
  <c r="EP59" i="3"/>
  <c r="EO59" i="3"/>
  <c r="EN59" i="3"/>
  <c r="EM59" i="3"/>
  <c r="EL59" i="3"/>
  <c r="EK59" i="3"/>
  <c r="EJ59" i="3"/>
  <c r="EI59" i="3"/>
  <c r="EH59" i="3"/>
  <c r="EG59" i="3"/>
  <c r="EF59" i="3"/>
  <c r="EE59" i="3"/>
  <c r="ED59" i="3"/>
  <c r="EC59" i="3"/>
  <c r="EB59" i="3"/>
  <c r="EA59" i="3"/>
  <c r="DX59" i="3"/>
  <c r="DU59" i="3"/>
  <c r="DT59" i="3"/>
  <c r="DP59" i="3"/>
  <c r="DL59" i="3"/>
  <c r="DK59" i="3"/>
  <c r="DH59" i="3"/>
  <c r="DE59" i="3"/>
  <c r="DD59" i="3"/>
  <c r="CY59" i="3"/>
  <c r="CV59" i="3"/>
  <c r="CU59" i="3"/>
  <c r="CR59" i="3"/>
  <c r="CQ59" i="3"/>
  <c r="CN59" i="3"/>
  <c r="CJ59" i="3"/>
  <c r="CI59" i="3"/>
  <c r="CF59" i="3"/>
  <c r="CE59" i="3"/>
  <c r="CB59" i="3"/>
  <c r="CA59" i="3"/>
  <c r="BY59" i="3"/>
  <c r="BX59" i="3"/>
  <c r="BW59" i="3"/>
  <c r="BV59" i="3"/>
  <c r="BU59" i="3"/>
  <c r="BT59" i="3"/>
  <c r="BS59" i="3"/>
  <c r="BR59" i="3"/>
  <c r="BQ59" i="3"/>
  <c r="BP59" i="3"/>
  <c r="BL59" i="3"/>
  <c r="BK59" i="3"/>
  <c r="BH59" i="3"/>
  <c r="BG59" i="3"/>
  <c r="BD59" i="3"/>
  <c r="BC59" i="3"/>
  <c r="BB59" i="3"/>
  <c r="BA59" i="3"/>
  <c r="AY59" i="3"/>
  <c r="AX59" i="3"/>
  <c r="AW59" i="3"/>
  <c r="AV59" i="3"/>
  <c r="AU59" i="3"/>
  <c r="AT59" i="3"/>
  <c r="AS59" i="3"/>
  <c r="AR59" i="3"/>
  <c r="AQ59" i="3"/>
  <c r="AP59" i="3"/>
  <c r="AN59" i="3"/>
  <c r="AK59" i="3"/>
  <c r="AJ59" i="3"/>
  <c r="AF59" i="3"/>
  <c r="AE59" i="3"/>
  <c r="AB59" i="3"/>
  <c r="AA59" i="3"/>
  <c r="X59" i="3"/>
  <c r="W59" i="3"/>
  <c r="U59" i="3"/>
  <c r="T59" i="3"/>
  <c r="P59" i="3"/>
  <c r="O59" i="3"/>
  <c r="N59" i="3"/>
  <c r="M59" i="3"/>
  <c r="L59" i="3"/>
  <c r="K59" i="3"/>
  <c r="J59" i="3"/>
  <c r="I59" i="3"/>
  <c r="H59" i="3"/>
  <c r="G59" i="3"/>
  <c r="F59" i="3"/>
  <c r="E59" i="3"/>
  <c r="D59" i="3"/>
  <c r="C59" i="3"/>
  <c r="FL58" i="3"/>
  <c r="FH58" i="3"/>
  <c r="FD58" i="3"/>
  <c r="FB58" i="3"/>
  <c r="FA58" i="3"/>
  <c r="EY58" i="3"/>
  <c r="EX58" i="3"/>
  <c r="EW58" i="3"/>
  <c r="EV58" i="3"/>
  <c r="EU58" i="3"/>
  <c r="ET58" i="3"/>
  <c r="ES58" i="3"/>
  <c r="ER58" i="3"/>
  <c r="EQ58" i="3"/>
  <c r="EP58" i="3"/>
  <c r="EO58" i="3"/>
  <c r="EN58" i="3"/>
  <c r="EL58" i="3"/>
  <c r="EK58" i="3"/>
  <c r="EJ58" i="3"/>
  <c r="EI58" i="3"/>
  <c r="EH58" i="3"/>
  <c r="EG58" i="3"/>
  <c r="EF58" i="3"/>
  <c r="EE58" i="3"/>
  <c r="ED58" i="3"/>
  <c r="EC58" i="3"/>
  <c r="EB58" i="3"/>
  <c r="DX58" i="3"/>
  <c r="DT58" i="3"/>
  <c r="DQ58" i="3"/>
  <c r="DP58" i="3"/>
  <c r="DL58" i="3"/>
  <c r="DH58" i="3"/>
  <c r="DF58" i="3"/>
  <c r="DD58" i="3"/>
  <c r="CV58" i="3"/>
  <c r="CR58" i="3"/>
  <c r="CP58" i="3"/>
  <c r="CN58" i="3"/>
  <c r="CJ58" i="3"/>
  <c r="CF58" i="3"/>
  <c r="CB58" i="3"/>
  <c r="CA58" i="3"/>
  <c r="BZ58" i="3"/>
  <c r="BY58" i="3"/>
  <c r="BX58" i="3"/>
  <c r="BW58" i="3"/>
  <c r="BV58" i="3"/>
  <c r="BU58" i="3"/>
  <c r="BT58" i="3"/>
  <c r="BS58" i="3"/>
  <c r="BR58" i="3"/>
  <c r="BQ58" i="3"/>
  <c r="BP58" i="3"/>
  <c r="BL58" i="3"/>
  <c r="BH58" i="3"/>
  <c r="BD58" i="3"/>
  <c r="BB58" i="3"/>
  <c r="BA58" i="3"/>
  <c r="AY58" i="3"/>
  <c r="AX58" i="3"/>
  <c r="AW58" i="3"/>
  <c r="AV58" i="3"/>
  <c r="AU58" i="3"/>
  <c r="AT58" i="3"/>
  <c r="AS58" i="3"/>
  <c r="AR58" i="3"/>
  <c r="AQ58" i="3"/>
  <c r="AP58" i="3"/>
  <c r="AN58" i="3"/>
  <c r="AL58" i="3"/>
  <c r="AJ58" i="3"/>
  <c r="AF58" i="3"/>
  <c r="AB58" i="3"/>
  <c r="X58" i="3"/>
  <c r="V58" i="3"/>
  <c r="T58" i="3"/>
  <c r="P58" i="3"/>
  <c r="O58" i="3"/>
  <c r="N58" i="3"/>
  <c r="M58" i="3"/>
  <c r="L58" i="3"/>
  <c r="K58" i="3"/>
  <c r="J58" i="3"/>
  <c r="I58" i="3"/>
  <c r="H58" i="3"/>
  <c r="G58" i="3"/>
  <c r="F58" i="3"/>
  <c r="E58" i="3"/>
  <c r="D58" i="3"/>
  <c r="C58" i="3"/>
  <c r="FO57" i="3"/>
  <c r="FO58" i="3" s="1"/>
  <c r="FN57" i="3"/>
  <c r="FM57" i="3"/>
  <c r="FL57" i="3"/>
  <c r="FL61" i="3" s="1"/>
  <c r="FK57" i="3"/>
  <c r="FK58" i="3" s="1"/>
  <c r="FJ57" i="3"/>
  <c r="FI57" i="3"/>
  <c r="FH57" i="3"/>
  <c r="FH61" i="3" s="1"/>
  <c r="FG57" i="3"/>
  <c r="FG58" i="3" s="1"/>
  <c r="FF57" i="3"/>
  <c r="FE57" i="3"/>
  <c r="FD57" i="3"/>
  <c r="FD61" i="3" s="1"/>
  <c r="FC57" i="3"/>
  <c r="FC58" i="3" s="1"/>
  <c r="EZ57" i="3"/>
  <c r="EM57" i="3"/>
  <c r="EB57" i="3"/>
  <c r="EB61" i="3" s="1"/>
  <c r="EA57" i="3"/>
  <c r="EA58" i="3" s="1"/>
  <c r="DZ57" i="3"/>
  <c r="DY57" i="3"/>
  <c r="DX57" i="3"/>
  <c r="DX61" i="3" s="1"/>
  <c r="DW57" i="3"/>
  <c r="DW58" i="3" s="1"/>
  <c r="DV57" i="3"/>
  <c r="DU57" i="3"/>
  <c r="DT57" i="3"/>
  <c r="DT61" i="3" s="1"/>
  <c r="DS57" i="3"/>
  <c r="DS58" i="3" s="1"/>
  <c r="DR57" i="3"/>
  <c r="DQ57" i="3"/>
  <c r="DP57" i="3"/>
  <c r="DP61" i="3" s="1"/>
  <c r="DO57" i="3"/>
  <c r="DO58" i="3" s="1"/>
  <c r="DN57" i="3"/>
  <c r="DM57" i="3"/>
  <c r="DL57" i="3"/>
  <c r="DL61" i="3" s="1"/>
  <c r="DK57" i="3"/>
  <c r="DK58" i="3" s="1"/>
  <c r="DJ57" i="3"/>
  <c r="DI57" i="3"/>
  <c r="DH57" i="3"/>
  <c r="DH61" i="3" s="1"/>
  <c r="DG57" i="3"/>
  <c r="DG58" i="3" s="1"/>
  <c r="DF57" i="3"/>
  <c r="DE57" i="3"/>
  <c r="DD57" i="3"/>
  <c r="DD61" i="3" s="1"/>
  <c r="DC57" i="3"/>
  <c r="DC58" i="3" s="1"/>
  <c r="DB57" i="3"/>
  <c r="DA57" i="3"/>
  <c r="CY57" i="3"/>
  <c r="CY58" i="3" s="1"/>
  <c r="CX57" i="3"/>
  <c r="CX59" i="3" s="1"/>
  <c r="CW57" i="3"/>
  <c r="CV57" i="3"/>
  <c r="CV61" i="3" s="1"/>
  <c r="CU57" i="3"/>
  <c r="CU58" i="3" s="1"/>
  <c r="CT57" i="3"/>
  <c r="CT59" i="3" s="1"/>
  <c r="CS57" i="3"/>
  <c r="CR57" i="3"/>
  <c r="CR61" i="3" s="1"/>
  <c r="CQ57" i="3"/>
  <c r="CQ58" i="3" s="1"/>
  <c r="CP57" i="3"/>
  <c r="CP59" i="3" s="1"/>
  <c r="CO57" i="3"/>
  <c r="CN57" i="3"/>
  <c r="CN61" i="3" s="1"/>
  <c r="CL57" i="3"/>
  <c r="CL59" i="3" s="1"/>
  <c r="CK57" i="3"/>
  <c r="CJ57" i="3"/>
  <c r="CJ61" i="3" s="1"/>
  <c r="CI57" i="3"/>
  <c r="CI58" i="3" s="1"/>
  <c r="CH57" i="3"/>
  <c r="CG57" i="3"/>
  <c r="CF57" i="3"/>
  <c r="CF61" i="3" s="1"/>
  <c r="CE57" i="3"/>
  <c r="CE58" i="3" s="1"/>
  <c r="CD57" i="3"/>
  <c r="CC57" i="3"/>
  <c r="BZ57" i="3"/>
  <c r="BZ59" i="3" s="1"/>
  <c r="BO57" i="3"/>
  <c r="BO58" i="3" s="1"/>
  <c r="BN57" i="3"/>
  <c r="BM57" i="3"/>
  <c r="BL57" i="3"/>
  <c r="BL61" i="3" s="1"/>
  <c r="BK57" i="3"/>
  <c r="BK58" i="3" s="1"/>
  <c r="BJ57" i="3"/>
  <c r="BI57" i="3"/>
  <c r="BH57" i="3"/>
  <c r="BH61" i="3" s="1"/>
  <c r="BG57" i="3"/>
  <c r="BG58" i="3" s="1"/>
  <c r="BF57" i="3"/>
  <c r="BE57" i="3"/>
  <c r="BD57" i="3"/>
  <c r="BD61" i="3" s="1"/>
  <c r="BC57" i="3"/>
  <c r="BC58" i="3" s="1"/>
  <c r="AZ57" i="3"/>
  <c r="AO57" i="3"/>
  <c r="AN57" i="3"/>
  <c r="AN61" i="3" s="1"/>
  <c r="AL57" i="3"/>
  <c r="AK57" i="3"/>
  <c r="AJ57" i="3"/>
  <c r="AJ61" i="3" s="1"/>
  <c r="AI57" i="3"/>
  <c r="AI58" i="3" s="1"/>
  <c r="AH57" i="3"/>
  <c r="AG57" i="3"/>
  <c r="AF57" i="3"/>
  <c r="AF61" i="3" s="1"/>
  <c r="AE57" i="3"/>
  <c r="AE58" i="3" s="1"/>
  <c r="AD57" i="3"/>
  <c r="AC57" i="3"/>
  <c r="AB57" i="3"/>
  <c r="AB61" i="3" s="1"/>
  <c r="AA57" i="3"/>
  <c r="AA58" i="3" s="1"/>
  <c r="Y57" i="3"/>
  <c r="X57" i="3"/>
  <c r="X61" i="3" s="1"/>
  <c r="W57" i="3"/>
  <c r="W58" i="3" s="1"/>
  <c r="V57" i="3"/>
  <c r="U57" i="3"/>
  <c r="T57" i="3"/>
  <c r="T61" i="3" s="1"/>
  <c r="S57" i="3"/>
  <c r="S58" i="3" s="1"/>
  <c r="R57" i="3"/>
  <c r="Q57" i="3"/>
  <c r="Q58" i="3" s="1"/>
  <c r="P57" i="3"/>
  <c r="P61" i="3" s="1"/>
  <c r="M57" i="3"/>
  <c r="M60" i="3" s="1"/>
  <c r="FO56" i="3"/>
  <c r="FN56" i="3"/>
  <c r="FN53" i="3" s="1"/>
  <c r="FL56" i="3"/>
  <c r="FK56" i="3"/>
  <c r="FM56" i="3" s="1"/>
  <c r="FJ56" i="3"/>
  <c r="FJ52" i="3" s="1"/>
  <c r="FI56" i="3"/>
  <c r="FH56" i="3"/>
  <c r="FG56" i="3"/>
  <c r="FF56" i="3"/>
  <c r="FF54" i="3" s="1"/>
  <c r="FE56" i="3"/>
  <c r="FD56" i="3"/>
  <c r="FC56" i="3"/>
  <c r="EZ56" i="3"/>
  <c r="EZ52" i="3" s="1"/>
  <c r="EM56" i="3"/>
  <c r="EB56" i="3"/>
  <c r="EA56" i="3"/>
  <c r="DY56" i="3"/>
  <c r="DX56" i="3"/>
  <c r="DW56" i="3"/>
  <c r="DV56" i="3"/>
  <c r="DV54" i="3" s="1"/>
  <c r="DU56" i="3"/>
  <c r="DT56" i="3"/>
  <c r="DT54" i="3" s="1"/>
  <c r="DS56" i="3"/>
  <c r="DR56" i="3"/>
  <c r="DR52" i="3" s="1"/>
  <c r="DQ56" i="3"/>
  <c r="DP56" i="3"/>
  <c r="DP52" i="3" s="1"/>
  <c r="DO56" i="3"/>
  <c r="DN56" i="3"/>
  <c r="DN53" i="3" s="1"/>
  <c r="DL56" i="3"/>
  <c r="DL55" i="3" s="1"/>
  <c r="DK56" i="3"/>
  <c r="DJ56" i="3"/>
  <c r="DI56" i="3"/>
  <c r="DH56" i="3"/>
  <c r="DG56" i="3"/>
  <c r="DF56" i="3"/>
  <c r="DE56" i="3"/>
  <c r="DD56" i="3"/>
  <c r="DD55" i="3" s="1"/>
  <c r="DC56" i="3"/>
  <c r="DB56" i="3"/>
  <c r="DA56" i="3"/>
  <c r="CY56" i="3"/>
  <c r="CX56" i="3"/>
  <c r="CW56" i="3"/>
  <c r="CV56" i="3"/>
  <c r="CV55" i="3" s="1"/>
  <c r="CU56" i="3"/>
  <c r="CU52" i="3" s="1"/>
  <c r="CT56" i="3"/>
  <c r="CS56" i="3"/>
  <c r="CR56" i="3"/>
  <c r="CQ56" i="3"/>
  <c r="CQ55" i="3" s="1"/>
  <c r="CP56" i="3"/>
  <c r="CO56" i="3"/>
  <c r="CN56" i="3"/>
  <c r="CN55" i="3" s="1"/>
  <c r="CM56" i="3"/>
  <c r="CM55" i="3" s="1"/>
  <c r="CL56" i="3"/>
  <c r="CK56" i="3"/>
  <c r="CJ56" i="3"/>
  <c r="CJ52" i="3" s="1"/>
  <c r="CI56" i="3"/>
  <c r="CH56" i="3"/>
  <c r="CG56" i="3"/>
  <c r="CF56" i="3"/>
  <c r="CE56" i="3"/>
  <c r="CE52" i="3" s="1"/>
  <c r="CD56" i="3"/>
  <c r="CC56" i="3"/>
  <c r="BZ56" i="3"/>
  <c r="BO56" i="3"/>
  <c r="BN56" i="3"/>
  <c r="BL56" i="3"/>
  <c r="BK56" i="3"/>
  <c r="BJ56" i="3"/>
  <c r="BI56" i="3"/>
  <c r="BH56" i="3"/>
  <c r="BG56" i="3"/>
  <c r="BF56" i="3"/>
  <c r="BE56" i="3"/>
  <c r="BD56" i="3"/>
  <c r="BC56" i="3"/>
  <c r="AZ56" i="3"/>
  <c r="AO56" i="3"/>
  <c r="AN56" i="3"/>
  <c r="AL56" i="3"/>
  <c r="AK56" i="3"/>
  <c r="AJ56" i="3"/>
  <c r="AI56" i="3"/>
  <c r="AH56" i="3"/>
  <c r="AG56" i="3"/>
  <c r="AF56" i="3"/>
  <c r="AE56" i="3"/>
  <c r="AD56" i="3"/>
  <c r="AC56" i="3"/>
  <c r="AB56" i="3"/>
  <c r="AA56" i="3"/>
  <c r="Z56" i="3"/>
  <c r="Y56" i="3"/>
  <c r="X56" i="3"/>
  <c r="W56" i="3"/>
  <c r="W53" i="3" s="1"/>
  <c r="V56" i="3"/>
  <c r="U56" i="3"/>
  <c r="T56" i="3"/>
  <c r="S56" i="3"/>
  <c r="R56" i="3"/>
  <c r="Q56" i="3"/>
  <c r="P56" i="3"/>
  <c r="M56" i="3"/>
  <c r="FO55" i="3"/>
  <c r="FI55" i="3"/>
  <c r="FE55" i="3"/>
  <c r="FB55" i="3"/>
  <c r="FA55" i="3"/>
  <c r="EZ55" i="3"/>
  <c r="EY55" i="3"/>
  <c r="EX55" i="3"/>
  <c r="EW55" i="3"/>
  <c r="EV55" i="3"/>
  <c r="EU55" i="3"/>
  <c r="ET55" i="3"/>
  <c r="ES55" i="3"/>
  <c r="ER55" i="3"/>
  <c r="EQ55" i="3"/>
  <c r="EP55" i="3"/>
  <c r="EO55" i="3"/>
  <c r="EN55" i="3"/>
  <c r="EL55" i="3"/>
  <c r="EK55" i="3"/>
  <c r="EJ55" i="3"/>
  <c r="EI55" i="3"/>
  <c r="EH55" i="3"/>
  <c r="EG55" i="3"/>
  <c r="EF55" i="3"/>
  <c r="EE55" i="3"/>
  <c r="ED55" i="3"/>
  <c r="EC55" i="3"/>
  <c r="EB55" i="3"/>
  <c r="DT55" i="3"/>
  <c r="DH55" i="3"/>
  <c r="DG55" i="3"/>
  <c r="CR55" i="3"/>
  <c r="CK55" i="3"/>
  <c r="CF55" i="3"/>
  <c r="CB55" i="3"/>
  <c r="CA55" i="3"/>
  <c r="BY55" i="3"/>
  <c r="BX55" i="3"/>
  <c r="BW55" i="3"/>
  <c r="BV55" i="3"/>
  <c r="BU55" i="3"/>
  <c r="BT55" i="3"/>
  <c r="BS55" i="3"/>
  <c r="BR55" i="3"/>
  <c r="BQ55" i="3"/>
  <c r="BP55" i="3"/>
  <c r="BK55" i="3"/>
  <c r="BI55" i="3"/>
  <c r="BH55" i="3"/>
  <c r="BD55" i="3"/>
  <c r="BC55" i="3"/>
  <c r="BB55" i="3"/>
  <c r="BA55" i="3"/>
  <c r="AY55" i="3"/>
  <c r="AX55" i="3"/>
  <c r="AW55" i="3"/>
  <c r="AV55" i="3"/>
  <c r="AU55" i="3"/>
  <c r="AT55" i="3"/>
  <c r="AS55" i="3"/>
  <c r="AR55" i="3"/>
  <c r="AQ55" i="3"/>
  <c r="AP55" i="3"/>
  <c r="AN55" i="3"/>
  <c r="AJ55" i="3"/>
  <c r="AE55" i="3"/>
  <c r="AB55" i="3"/>
  <c r="S55" i="3"/>
  <c r="Q55" i="3"/>
  <c r="O55" i="3"/>
  <c r="N55" i="3"/>
  <c r="M55" i="3"/>
  <c r="L55" i="3"/>
  <c r="K55" i="3"/>
  <c r="J55" i="3"/>
  <c r="I55" i="3"/>
  <c r="H55" i="3"/>
  <c r="G55" i="3"/>
  <c r="F55" i="3"/>
  <c r="E55" i="3"/>
  <c r="D55" i="3"/>
  <c r="C55" i="3"/>
  <c r="FJ54" i="3"/>
  <c r="FI54" i="3"/>
  <c r="FE54" i="3"/>
  <c r="FD54" i="3"/>
  <c r="FB54" i="3"/>
  <c r="FA54" i="3"/>
  <c r="EZ54" i="3"/>
  <c r="EY54" i="3"/>
  <c r="EX54" i="3"/>
  <c r="EW54" i="3"/>
  <c r="EV54" i="3"/>
  <c r="EU54" i="3"/>
  <c r="ET54" i="3"/>
  <c r="ES54" i="3"/>
  <c r="ER54" i="3"/>
  <c r="EQ54" i="3"/>
  <c r="EP54" i="3"/>
  <c r="EO54" i="3"/>
  <c r="EN54" i="3"/>
  <c r="EL54" i="3"/>
  <c r="EK54" i="3"/>
  <c r="EJ54" i="3"/>
  <c r="EI54" i="3"/>
  <c r="EH54" i="3"/>
  <c r="EG54" i="3"/>
  <c r="EF54" i="3"/>
  <c r="EE54" i="3"/>
  <c r="ED54" i="3"/>
  <c r="EC54" i="3"/>
  <c r="DX54" i="3"/>
  <c r="DR54" i="3"/>
  <c r="DP54" i="3"/>
  <c r="DN54" i="3"/>
  <c r="DJ54" i="3"/>
  <c r="DI54" i="3"/>
  <c r="DH54" i="3"/>
  <c r="DF54" i="3"/>
  <c r="DD54" i="3"/>
  <c r="DB54" i="3"/>
  <c r="CX54" i="3"/>
  <c r="CT54" i="3"/>
  <c r="CR54" i="3"/>
  <c r="CP54" i="3"/>
  <c r="CL54" i="3"/>
  <c r="CJ54" i="3"/>
  <c r="CH54" i="3"/>
  <c r="CD54" i="3"/>
  <c r="CB54" i="3"/>
  <c r="CA54" i="3"/>
  <c r="BZ54" i="3"/>
  <c r="BY54" i="3"/>
  <c r="BX54" i="3"/>
  <c r="BW54" i="3"/>
  <c r="BV54" i="3"/>
  <c r="BU54" i="3"/>
  <c r="BT54" i="3"/>
  <c r="BS54" i="3"/>
  <c r="BR54" i="3"/>
  <c r="BQ54" i="3"/>
  <c r="BP54" i="3"/>
  <c r="BN54" i="3"/>
  <c r="BL54" i="3"/>
  <c r="BH54" i="3"/>
  <c r="BB54" i="3"/>
  <c r="BA54" i="3"/>
  <c r="AY54" i="3"/>
  <c r="AX54" i="3"/>
  <c r="AW54" i="3"/>
  <c r="AV54" i="3"/>
  <c r="AU54" i="3"/>
  <c r="AT54" i="3"/>
  <c r="AS54" i="3"/>
  <c r="AR54" i="3"/>
  <c r="AQ54" i="3"/>
  <c r="AP54" i="3"/>
  <c r="AN54" i="3"/>
  <c r="AK54" i="3"/>
  <c r="AJ54" i="3"/>
  <c r="AF54" i="3"/>
  <c r="X54" i="3"/>
  <c r="O54" i="3"/>
  <c r="N54" i="3"/>
  <c r="L54" i="3"/>
  <c r="K54" i="3"/>
  <c r="J54" i="3"/>
  <c r="I54" i="3"/>
  <c r="H54" i="3"/>
  <c r="G54" i="3"/>
  <c r="F54" i="3"/>
  <c r="E54" i="3"/>
  <c r="D54" i="3"/>
  <c r="C54" i="3"/>
  <c r="FJ53" i="3"/>
  <c r="FF53" i="3"/>
  <c r="FE53" i="3"/>
  <c r="FB53" i="3"/>
  <c r="FA53" i="3"/>
  <c r="EY53" i="3"/>
  <c r="EX53" i="3"/>
  <c r="EW53" i="3"/>
  <c r="EV53" i="3"/>
  <c r="EU53" i="3"/>
  <c r="ET53" i="3"/>
  <c r="ES53" i="3"/>
  <c r="ER53" i="3"/>
  <c r="EQ53" i="3"/>
  <c r="EP53" i="3"/>
  <c r="EO53" i="3"/>
  <c r="EN53" i="3"/>
  <c r="EM53" i="3"/>
  <c r="EL53" i="3"/>
  <c r="EK53" i="3"/>
  <c r="EJ53" i="3"/>
  <c r="EI53" i="3"/>
  <c r="EH53" i="3"/>
  <c r="EG53" i="3"/>
  <c r="EF53" i="3"/>
  <c r="EE53" i="3"/>
  <c r="ED53" i="3"/>
  <c r="EC53" i="3"/>
  <c r="DV53" i="3"/>
  <c r="DR53" i="3"/>
  <c r="DO53" i="3"/>
  <c r="DJ53" i="3"/>
  <c r="DG53" i="3"/>
  <c r="DF53" i="3"/>
  <c r="DB53" i="3"/>
  <c r="DA53" i="3"/>
  <c r="CX53" i="3"/>
  <c r="CT53" i="3"/>
  <c r="CP53" i="3"/>
  <c r="CL53" i="3"/>
  <c r="CH53" i="3"/>
  <c r="CD53" i="3"/>
  <c r="CB53" i="3"/>
  <c r="CA53" i="3"/>
  <c r="BY53" i="3"/>
  <c r="BX53" i="3"/>
  <c r="BW53" i="3"/>
  <c r="BV53" i="3"/>
  <c r="BU53" i="3"/>
  <c r="BT53" i="3"/>
  <c r="BS53" i="3"/>
  <c r="BR53" i="3"/>
  <c r="BQ53" i="3"/>
  <c r="BP53" i="3"/>
  <c r="BN53" i="3"/>
  <c r="BK53" i="3"/>
  <c r="BJ53" i="3"/>
  <c r="BC53" i="3"/>
  <c r="BB53" i="3"/>
  <c r="BA53" i="3"/>
  <c r="AY53" i="3"/>
  <c r="AX53" i="3"/>
  <c r="AW53" i="3"/>
  <c r="AV53" i="3"/>
  <c r="AU53" i="3"/>
  <c r="AT53" i="3"/>
  <c r="AS53" i="3"/>
  <c r="AR53" i="3"/>
  <c r="AQ53" i="3"/>
  <c r="AP53" i="3"/>
  <c r="AA53" i="3"/>
  <c r="U53" i="3"/>
  <c r="O53" i="3"/>
  <c r="N53" i="3"/>
  <c r="M53" i="3"/>
  <c r="L53" i="3"/>
  <c r="K53" i="3"/>
  <c r="J53" i="3"/>
  <c r="I53" i="3"/>
  <c r="H53" i="3"/>
  <c r="G53" i="3"/>
  <c r="F53" i="3"/>
  <c r="E53" i="3"/>
  <c r="D53" i="3"/>
  <c r="C53" i="3"/>
  <c r="FN52" i="3"/>
  <c r="FF52" i="3"/>
  <c r="FB52" i="3"/>
  <c r="FA52" i="3"/>
  <c r="EY52" i="3"/>
  <c r="EX52" i="3"/>
  <c r="EW52" i="3"/>
  <c r="EV52" i="3"/>
  <c r="EU52" i="3"/>
  <c r="ET52" i="3"/>
  <c r="ES52" i="3"/>
  <c r="ER52" i="3"/>
  <c r="EQ52" i="3"/>
  <c r="EP52" i="3"/>
  <c r="EO52" i="3"/>
  <c r="EN52" i="3"/>
  <c r="EM52" i="3"/>
  <c r="EL52" i="3"/>
  <c r="EK52" i="3"/>
  <c r="EJ52" i="3"/>
  <c r="EI52" i="3"/>
  <c r="EH52" i="3"/>
  <c r="EG52" i="3"/>
  <c r="EF52" i="3"/>
  <c r="EE52" i="3"/>
  <c r="ED52" i="3"/>
  <c r="EC52" i="3"/>
  <c r="DV52" i="3"/>
  <c r="DT52" i="3"/>
  <c r="DN52" i="3"/>
  <c r="DJ52" i="3"/>
  <c r="DH52" i="3"/>
  <c r="DF52" i="3"/>
  <c r="DD52" i="3"/>
  <c r="DB52" i="3"/>
  <c r="CX52" i="3"/>
  <c r="CT52" i="3"/>
  <c r="CR52" i="3"/>
  <c r="CP52" i="3"/>
  <c r="CN52" i="3"/>
  <c r="CM52" i="3"/>
  <c r="CL52" i="3"/>
  <c r="CH52" i="3"/>
  <c r="CD52" i="3"/>
  <c r="CB52" i="3"/>
  <c r="CA52" i="3"/>
  <c r="BZ52" i="3"/>
  <c r="BY52" i="3"/>
  <c r="BX52" i="3"/>
  <c r="BW52" i="3"/>
  <c r="BV52" i="3"/>
  <c r="BU52" i="3"/>
  <c r="BT52" i="3"/>
  <c r="BS52" i="3"/>
  <c r="BR52" i="3"/>
  <c r="BQ52" i="3"/>
  <c r="BP52" i="3"/>
  <c r="BN52" i="3"/>
  <c r="BL52" i="3"/>
  <c r="BH52" i="3"/>
  <c r="BG52" i="3"/>
  <c r="BB52" i="3"/>
  <c r="BA52" i="3"/>
  <c r="AY52" i="3"/>
  <c r="AX52" i="3"/>
  <c r="AW52" i="3"/>
  <c r="AV52" i="3"/>
  <c r="AU52" i="3"/>
  <c r="AT52" i="3"/>
  <c r="AS52" i="3"/>
  <c r="AR52" i="3"/>
  <c r="AQ52" i="3"/>
  <c r="AP52" i="3"/>
  <c r="AN52" i="3"/>
  <c r="AJ52" i="3"/>
  <c r="AF52" i="3"/>
  <c r="AE52" i="3"/>
  <c r="S52" i="3"/>
  <c r="O52" i="3"/>
  <c r="N52" i="3"/>
  <c r="L52" i="3"/>
  <c r="K52" i="3"/>
  <c r="J52" i="3"/>
  <c r="I52" i="3"/>
  <c r="H52" i="3"/>
  <c r="G52" i="3"/>
  <c r="F52" i="3"/>
  <c r="E52" i="3"/>
  <c r="D52" i="3"/>
  <c r="C52" i="3"/>
  <c r="FO51" i="3"/>
  <c r="FN51" i="3"/>
  <c r="FL51" i="3"/>
  <c r="FL55" i="3" s="1"/>
  <c r="FK51" i="3"/>
  <c r="FJ51" i="3"/>
  <c r="FJ55" i="3" s="1"/>
  <c r="FI51" i="3"/>
  <c r="FI52" i="3" s="1"/>
  <c r="FH51" i="3"/>
  <c r="FG51" i="3"/>
  <c r="FF51" i="3"/>
  <c r="FF55" i="3" s="1"/>
  <c r="FE51" i="3"/>
  <c r="FE52" i="3" s="1"/>
  <c r="FD51" i="3"/>
  <c r="FC51" i="3"/>
  <c r="EZ51" i="3"/>
  <c r="EZ53" i="3" s="1"/>
  <c r="EM51" i="3"/>
  <c r="EB51" i="3"/>
  <c r="EB50" i="3" s="1"/>
  <c r="EA51" i="3"/>
  <c r="DY51" i="3"/>
  <c r="DX51" i="3"/>
  <c r="DW51" i="3"/>
  <c r="DV51" i="3"/>
  <c r="DV55" i="3" s="1"/>
  <c r="DU51" i="3"/>
  <c r="DT51" i="3"/>
  <c r="DS51" i="3"/>
  <c r="DS55" i="3" s="1"/>
  <c r="DR51" i="3"/>
  <c r="DR55" i="3" s="1"/>
  <c r="DQ51" i="3"/>
  <c r="DP51" i="3"/>
  <c r="DO51" i="3"/>
  <c r="DO54" i="3" s="1"/>
  <c r="DN51" i="3"/>
  <c r="DN55" i="3" s="1"/>
  <c r="DM51" i="3"/>
  <c r="DL51" i="3"/>
  <c r="DK51" i="3"/>
  <c r="DK52" i="3" s="1"/>
  <c r="DJ51" i="3"/>
  <c r="DJ55" i="3" s="1"/>
  <c r="DI51" i="3"/>
  <c r="DH51" i="3"/>
  <c r="DG51" i="3"/>
  <c r="DF51" i="3"/>
  <c r="DF55" i="3" s="1"/>
  <c r="DE51" i="3"/>
  <c r="DD51" i="3"/>
  <c r="DC51" i="3"/>
  <c r="DB51" i="3"/>
  <c r="DB55" i="3" s="1"/>
  <c r="DA51" i="3"/>
  <c r="CY51" i="3"/>
  <c r="CX51" i="3"/>
  <c r="CX55" i="3" s="1"/>
  <c r="CW51" i="3"/>
  <c r="CV51" i="3"/>
  <c r="CU51" i="3"/>
  <c r="CT51" i="3"/>
  <c r="CT55" i="3" s="1"/>
  <c r="CS51" i="3"/>
  <c r="CR51" i="3"/>
  <c r="CQ51" i="3"/>
  <c r="CP51" i="3"/>
  <c r="CP55" i="3" s="1"/>
  <c r="CO51" i="3"/>
  <c r="CN51" i="3"/>
  <c r="CM51" i="3"/>
  <c r="CL51" i="3"/>
  <c r="CL55" i="3" s="1"/>
  <c r="CK51" i="3"/>
  <c r="CJ51" i="3"/>
  <c r="CI51" i="3"/>
  <c r="CH51" i="3"/>
  <c r="CH55" i="3" s="1"/>
  <c r="CG51" i="3"/>
  <c r="CF51" i="3"/>
  <c r="CE51" i="3"/>
  <c r="CD51" i="3"/>
  <c r="CD55" i="3" s="1"/>
  <c r="CC51" i="3"/>
  <c r="BZ51" i="3"/>
  <c r="BO51" i="3"/>
  <c r="BN51" i="3"/>
  <c r="BN55" i="3" s="1"/>
  <c r="BM51" i="3"/>
  <c r="BL51" i="3"/>
  <c r="BK51" i="3"/>
  <c r="BJ51" i="3"/>
  <c r="BI51" i="3"/>
  <c r="BH51" i="3"/>
  <c r="BG51" i="3"/>
  <c r="BF51" i="3"/>
  <c r="BE51" i="3"/>
  <c r="BD51" i="3"/>
  <c r="BC51" i="3"/>
  <c r="AZ51" i="3"/>
  <c r="AO51" i="3"/>
  <c r="AN51" i="3"/>
  <c r="AM51" i="3"/>
  <c r="AL51" i="3"/>
  <c r="AK51" i="3"/>
  <c r="AJ51" i="3"/>
  <c r="AI51" i="3"/>
  <c r="AH51" i="3"/>
  <c r="AG51" i="3"/>
  <c r="AF51" i="3"/>
  <c r="AE51" i="3"/>
  <c r="AD51" i="3"/>
  <c r="AC51" i="3"/>
  <c r="AB51" i="3"/>
  <c r="AA51" i="3"/>
  <c r="Y51" i="3"/>
  <c r="X51" i="3"/>
  <c r="X53" i="3" s="1"/>
  <c r="W51" i="3"/>
  <c r="V51" i="3"/>
  <c r="U51" i="3"/>
  <c r="U54" i="3" s="1"/>
  <c r="T51" i="3"/>
  <c r="S51" i="3"/>
  <c r="R51" i="3"/>
  <c r="Q51" i="3"/>
  <c r="P51" i="3"/>
  <c r="M51" i="3"/>
  <c r="FL50" i="3"/>
  <c r="FD50" i="3"/>
  <c r="FB50" i="3"/>
  <c r="FA50" i="3"/>
  <c r="EY50" i="3"/>
  <c r="EX50" i="3"/>
  <c r="EW50" i="3"/>
  <c r="EV50" i="3"/>
  <c r="EU50" i="3"/>
  <c r="ET50" i="3"/>
  <c r="ES50" i="3"/>
  <c r="ER50" i="3"/>
  <c r="EQ50" i="3"/>
  <c r="EP50" i="3"/>
  <c r="EO50" i="3"/>
  <c r="EN50" i="3"/>
  <c r="EL50" i="3"/>
  <c r="EK50" i="3"/>
  <c r="EJ50" i="3"/>
  <c r="EI50" i="3"/>
  <c r="EH50" i="3"/>
  <c r="EG50" i="3"/>
  <c r="EF50" i="3"/>
  <c r="EE50" i="3"/>
  <c r="ED50" i="3"/>
  <c r="EC50" i="3"/>
  <c r="DX50" i="3"/>
  <c r="DT50" i="3"/>
  <c r="DP50" i="3"/>
  <c r="DL50" i="3"/>
  <c r="DH50" i="3"/>
  <c r="DD50" i="3"/>
  <c r="DB50" i="3"/>
  <c r="CV50" i="3"/>
  <c r="CR50" i="3"/>
  <c r="CN50" i="3"/>
  <c r="CL50" i="3"/>
  <c r="CJ50" i="3"/>
  <c r="CH50" i="3"/>
  <c r="CF50" i="3"/>
  <c r="CB50" i="3"/>
  <c r="CA50" i="3"/>
  <c r="BZ50" i="3"/>
  <c r="BY50" i="3"/>
  <c r="BX50" i="3"/>
  <c r="BW50" i="3"/>
  <c r="BV50" i="3"/>
  <c r="BU50" i="3"/>
  <c r="BT50" i="3"/>
  <c r="BS50" i="3"/>
  <c r="BR50" i="3"/>
  <c r="BQ50" i="3"/>
  <c r="BP50" i="3"/>
  <c r="BN50" i="3"/>
  <c r="BJ50" i="3"/>
  <c r="BI50" i="3"/>
  <c r="BF50" i="3"/>
  <c r="BB50" i="3"/>
  <c r="BA50" i="3"/>
  <c r="AY50" i="3"/>
  <c r="AX50" i="3"/>
  <c r="AW50" i="3"/>
  <c r="AV50" i="3"/>
  <c r="AU50" i="3"/>
  <c r="AT50" i="3"/>
  <c r="AS50" i="3"/>
  <c r="AR50" i="3"/>
  <c r="AQ50" i="3"/>
  <c r="AP50" i="3"/>
  <c r="Q50" i="3"/>
  <c r="O50" i="3"/>
  <c r="N50" i="3"/>
  <c r="M50" i="3"/>
  <c r="L50" i="3"/>
  <c r="K50" i="3"/>
  <c r="J50" i="3"/>
  <c r="I50" i="3"/>
  <c r="H50" i="3"/>
  <c r="G50" i="3"/>
  <c r="F50" i="3"/>
  <c r="E50" i="3"/>
  <c r="D50" i="3"/>
  <c r="C50" i="3"/>
  <c r="FC49" i="3"/>
  <c r="FB49" i="3"/>
  <c r="FA49" i="3"/>
  <c r="EY49" i="3"/>
  <c r="EX49" i="3"/>
  <c r="EW49" i="3"/>
  <c r="EV49" i="3"/>
  <c r="EU49" i="3"/>
  <c r="ET49" i="3"/>
  <c r="ES49" i="3"/>
  <c r="ER49" i="3"/>
  <c r="EQ49" i="3"/>
  <c r="EP49" i="3"/>
  <c r="EO49" i="3"/>
  <c r="EN49" i="3"/>
  <c r="EL49" i="3"/>
  <c r="EK49" i="3"/>
  <c r="EJ49" i="3"/>
  <c r="EI49" i="3"/>
  <c r="EH49" i="3"/>
  <c r="EG49" i="3"/>
  <c r="EF49" i="3"/>
  <c r="EE49" i="3"/>
  <c r="ED49" i="3"/>
  <c r="EC49" i="3"/>
  <c r="DC49" i="3"/>
  <c r="CY49" i="3"/>
  <c r="CU49" i="3"/>
  <c r="CI49" i="3"/>
  <c r="CH49" i="3"/>
  <c r="CE49" i="3"/>
  <c r="CB49" i="3"/>
  <c r="CA49" i="3"/>
  <c r="BZ49" i="3"/>
  <c r="BY49" i="3"/>
  <c r="BX49" i="3"/>
  <c r="BW49" i="3"/>
  <c r="BV49" i="3"/>
  <c r="BU49" i="3"/>
  <c r="BT49" i="3"/>
  <c r="BS49" i="3"/>
  <c r="BR49" i="3"/>
  <c r="BQ49" i="3"/>
  <c r="BP49" i="3"/>
  <c r="BO49" i="3"/>
  <c r="BJ49" i="3"/>
  <c r="BG49" i="3"/>
  <c r="BC49" i="3"/>
  <c r="BB49" i="3"/>
  <c r="BA49" i="3"/>
  <c r="AY49" i="3"/>
  <c r="AX49" i="3"/>
  <c r="AW49" i="3"/>
  <c r="AV49" i="3"/>
  <c r="AU49" i="3"/>
  <c r="AT49" i="3"/>
  <c r="AS49" i="3"/>
  <c r="AR49" i="3"/>
  <c r="AQ49" i="3"/>
  <c r="AP49" i="3"/>
  <c r="AK49" i="3"/>
  <c r="AI49" i="3"/>
  <c r="AE49" i="3"/>
  <c r="AA49" i="3"/>
  <c r="U49" i="3"/>
  <c r="S49" i="3"/>
  <c r="O49" i="3"/>
  <c r="N49" i="3"/>
  <c r="L49" i="3"/>
  <c r="K49" i="3"/>
  <c r="J49" i="3"/>
  <c r="I49" i="3"/>
  <c r="H49" i="3"/>
  <c r="G49" i="3"/>
  <c r="F49" i="3"/>
  <c r="E49" i="3"/>
  <c r="D49" i="3"/>
  <c r="C49" i="3"/>
  <c r="FO48" i="3"/>
  <c r="FL48" i="3"/>
  <c r="FD48" i="3"/>
  <c r="FB48" i="3"/>
  <c r="FA48" i="3"/>
  <c r="EY48" i="3"/>
  <c r="EX48" i="3"/>
  <c r="EW48" i="3"/>
  <c r="EV48" i="3"/>
  <c r="EU48" i="3"/>
  <c r="ET48" i="3"/>
  <c r="ES48" i="3"/>
  <c r="ER48" i="3"/>
  <c r="EQ48" i="3"/>
  <c r="EP48" i="3"/>
  <c r="EO48" i="3"/>
  <c r="EN48" i="3"/>
  <c r="EL48" i="3"/>
  <c r="EK48" i="3"/>
  <c r="EJ48" i="3"/>
  <c r="EI48" i="3"/>
  <c r="EH48" i="3"/>
  <c r="EG48" i="3"/>
  <c r="EF48" i="3"/>
  <c r="EE48" i="3"/>
  <c r="ED48" i="3"/>
  <c r="EC48" i="3"/>
  <c r="EB48" i="3"/>
  <c r="DX48" i="3"/>
  <c r="DT48" i="3"/>
  <c r="DP48" i="3"/>
  <c r="DO48" i="3"/>
  <c r="DN48" i="3"/>
  <c r="DL48" i="3"/>
  <c r="DH48" i="3"/>
  <c r="DG48" i="3"/>
  <c r="DD48" i="3"/>
  <c r="CY48" i="3"/>
  <c r="CV48" i="3"/>
  <c r="CT48" i="3"/>
  <c r="CR48" i="3"/>
  <c r="CQ48" i="3"/>
  <c r="CN48" i="3"/>
  <c r="CL48" i="3"/>
  <c r="CJ48" i="3"/>
  <c r="CI48" i="3"/>
  <c r="CH48" i="3"/>
  <c r="CF48" i="3"/>
  <c r="CD48" i="3"/>
  <c r="CB48" i="3"/>
  <c r="CA48" i="3"/>
  <c r="BZ48" i="3"/>
  <c r="BY48" i="3"/>
  <c r="BX48" i="3"/>
  <c r="BW48" i="3"/>
  <c r="BV48" i="3"/>
  <c r="BU48" i="3"/>
  <c r="BT48" i="3"/>
  <c r="BS48" i="3"/>
  <c r="BR48" i="3"/>
  <c r="BQ48" i="3"/>
  <c r="BP48" i="3"/>
  <c r="BO48" i="3"/>
  <c r="BK48" i="3"/>
  <c r="BG48" i="3"/>
  <c r="BF48" i="3"/>
  <c r="BB48" i="3"/>
  <c r="BA48" i="3"/>
  <c r="AZ48" i="3"/>
  <c r="AY48" i="3"/>
  <c r="AX48" i="3"/>
  <c r="AW48" i="3"/>
  <c r="AV48" i="3"/>
  <c r="AU48" i="3"/>
  <c r="AT48" i="3"/>
  <c r="AS48" i="3"/>
  <c r="AR48" i="3"/>
  <c r="AQ48" i="3"/>
  <c r="AP48" i="3"/>
  <c r="AI48" i="3"/>
  <c r="AE48" i="3"/>
  <c r="X48" i="3"/>
  <c r="W48" i="3"/>
  <c r="S48" i="3"/>
  <c r="O48" i="3"/>
  <c r="N48" i="3"/>
  <c r="L48" i="3"/>
  <c r="K48" i="3"/>
  <c r="J48" i="3"/>
  <c r="I48" i="3"/>
  <c r="H48" i="3"/>
  <c r="G48" i="3"/>
  <c r="F48" i="3"/>
  <c r="E48" i="3"/>
  <c r="D48" i="3"/>
  <c r="C48" i="3"/>
  <c r="FL47" i="3"/>
  <c r="FH47" i="3"/>
  <c r="FD47" i="3"/>
  <c r="FC47" i="3"/>
  <c r="FB47" i="3"/>
  <c r="FA47" i="3"/>
  <c r="EZ47" i="3"/>
  <c r="EY47" i="3"/>
  <c r="EX47" i="3"/>
  <c r="EW47" i="3"/>
  <c r="EV47" i="3"/>
  <c r="EU47" i="3"/>
  <c r="ET47" i="3"/>
  <c r="ES47" i="3"/>
  <c r="ER47" i="3"/>
  <c r="EQ47" i="3"/>
  <c r="EP47" i="3"/>
  <c r="EO47" i="3"/>
  <c r="EN47" i="3"/>
  <c r="EL47" i="3"/>
  <c r="EK47" i="3"/>
  <c r="EJ47" i="3"/>
  <c r="EI47" i="3"/>
  <c r="EH47" i="3"/>
  <c r="EG47" i="3"/>
  <c r="EF47" i="3"/>
  <c r="EE47" i="3"/>
  <c r="ED47" i="3"/>
  <c r="EC47" i="3"/>
  <c r="EB47" i="3"/>
  <c r="EA47" i="3"/>
  <c r="DX47" i="3"/>
  <c r="DT47" i="3"/>
  <c r="DP47" i="3"/>
  <c r="DL47" i="3"/>
  <c r="DH47" i="3"/>
  <c r="DD47" i="3"/>
  <c r="CY47" i="3"/>
  <c r="CV47" i="3"/>
  <c r="CU47" i="3"/>
  <c r="CS47" i="3"/>
  <c r="CR47" i="3"/>
  <c r="CQ47" i="3"/>
  <c r="CO47" i="3"/>
  <c r="CN47" i="3"/>
  <c r="CJ47" i="3"/>
  <c r="CI47" i="3"/>
  <c r="CF47" i="3"/>
  <c r="CE47" i="3"/>
  <c r="CB47" i="3"/>
  <c r="CA47" i="3"/>
  <c r="BY47" i="3"/>
  <c r="BX47" i="3"/>
  <c r="BW47" i="3"/>
  <c r="BV47" i="3"/>
  <c r="BU47" i="3"/>
  <c r="BT47" i="3"/>
  <c r="BS47" i="3"/>
  <c r="BR47" i="3"/>
  <c r="BQ47" i="3"/>
  <c r="BP47" i="3"/>
  <c r="BL47" i="3"/>
  <c r="BK47" i="3"/>
  <c r="BG47" i="3"/>
  <c r="BE47" i="3"/>
  <c r="BC47" i="3"/>
  <c r="BB47" i="3"/>
  <c r="BA47" i="3"/>
  <c r="AY47" i="3"/>
  <c r="AX47" i="3"/>
  <c r="AW47" i="3"/>
  <c r="AV47" i="3"/>
  <c r="AU47" i="3"/>
  <c r="AT47" i="3"/>
  <c r="AS47" i="3"/>
  <c r="AR47" i="3"/>
  <c r="AQ47" i="3"/>
  <c r="AP47" i="3"/>
  <c r="AK47" i="3"/>
  <c r="AG47" i="3"/>
  <c r="AE47" i="3"/>
  <c r="AA47" i="3"/>
  <c r="Y47" i="3"/>
  <c r="W47" i="3"/>
  <c r="Q47" i="3"/>
  <c r="P47" i="3"/>
  <c r="O47" i="3"/>
  <c r="N47" i="3"/>
  <c r="M47" i="3"/>
  <c r="L47" i="3"/>
  <c r="K47" i="3"/>
  <c r="J47" i="3"/>
  <c r="I47" i="3"/>
  <c r="H47" i="3"/>
  <c r="G47" i="3"/>
  <c r="F47" i="3"/>
  <c r="E47" i="3"/>
  <c r="D47" i="3"/>
  <c r="C47" i="3"/>
  <c r="FL46" i="3"/>
  <c r="FJ46" i="3"/>
  <c r="FB46" i="3"/>
  <c r="FA46" i="3"/>
  <c r="EY46" i="3"/>
  <c r="EX46" i="3"/>
  <c r="EW46" i="3"/>
  <c r="EV46" i="3"/>
  <c r="EU46" i="3"/>
  <c r="ET46" i="3"/>
  <c r="ES46" i="3"/>
  <c r="ER46" i="3"/>
  <c r="EQ46" i="3"/>
  <c r="EP46" i="3"/>
  <c r="EO46" i="3"/>
  <c r="EN46" i="3"/>
  <c r="EL46" i="3"/>
  <c r="EK46" i="3"/>
  <c r="EJ46" i="3"/>
  <c r="EI46" i="3"/>
  <c r="EH46" i="3"/>
  <c r="EG46" i="3"/>
  <c r="EF46" i="3"/>
  <c r="EE46" i="3"/>
  <c r="ED46" i="3"/>
  <c r="EC46" i="3"/>
  <c r="DX46" i="3"/>
  <c r="DT46" i="3"/>
  <c r="DR46" i="3"/>
  <c r="DP46" i="3"/>
  <c r="DL46" i="3"/>
  <c r="DH46" i="3"/>
  <c r="DF46" i="3"/>
  <c r="DD46" i="3"/>
  <c r="CW46" i="3"/>
  <c r="CV46" i="3"/>
  <c r="CR46" i="3"/>
  <c r="CP46" i="3"/>
  <c r="CN46" i="3"/>
  <c r="CL46" i="3"/>
  <c r="CK46" i="3"/>
  <c r="CJ46" i="3"/>
  <c r="CF46" i="3"/>
  <c r="CD46" i="3"/>
  <c r="CB46" i="3"/>
  <c r="CA46" i="3"/>
  <c r="BZ46" i="3"/>
  <c r="BY46" i="3"/>
  <c r="BX46" i="3"/>
  <c r="BW46" i="3"/>
  <c r="BV46" i="3"/>
  <c r="BU46" i="3"/>
  <c r="BT46" i="3"/>
  <c r="BS46" i="3"/>
  <c r="BR46" i="3"/>
  <c r="BQ46" i="3"/>
  <c r="BP46" i="3"/>
  <c r="BN46" i="3"/>
  <c r="BJ46" i="3"/>
  <c r="BH46" i="3"/>
  <c r="BB46" i="3"/>
  <c r="BA46" i="3"/>
  <c r="AZ46" i="3"/>
  <c r="AY46" i="3"/>
  <c r="AX46" i="3"/>
  <c r="AW46" i="3"/>
  <c r="AV46" i="3"/>
  <c r="AU46" i="3"/>
  <c r="AT46" i="3"/>
  <c r="AS46" i="3"/>
  <c r="AR46" i="3"/>
  <c r="AQ46" i="3"/>
  <c r="AP46" i="3"/>
  <c r="AN46" i="3"/>
  <c r="AG46" i="3"/>
  <c r="AF46" i="3"/>
  <c r="X46" i="3"/>
  <c r="Q46" i="3"/>
  <c r="P46" i="3"/>
  <c r="O46" i="3"/>
  <c r="N46" i="3"/>
  <c r="M46" i="3"/>
  <c r="L46" i="3"/>
  <c r="K46" i="3"/>
  <c r="J46" i="3"/>
  <c r="I46" i="3"/>
  <c r="H46" i="3"/>
  <c r="G46" i="3"/>
  <c r="F46" i="3"/>
  <c r="E46" i="3"/>
  <c r="D46" i="3"/>
  <c r="C46" i="3"/>
  <c r="FO45" i="3"/>
  <c r="FN45" i="3"/>
  <c r="FM45" i="3"/>
  <c r="FL45" i="3"/>
  <c r="FK45" i="3"/>
  <c r="FJ45" i="3"/>
  <c r="FI45" i="3"/>
  <c r="FH45" i="3"/>
  <c r="FG45" i="3"/>
  <c r="FF45" i="3"/>
  <c r="FE45" i="3"/>
  <c r="FD45" i="3"/>
  <c r="FC45" i="3"/>
  <c r="EZ45" i="3"/>
  <c r="EM45" i="3"/>
  <c r="EB45" i="3"/>
  <c r="EA45" i="3"/>
  <c r="DY45" i="3"/>
  <c r="DX45" i="3"/>
  <c r="DX49" i="3" s="1"/>
  <c r="DW45" i="3"/>
  <c r="DW47" i="3" s="1"/>
  <c r="DV45" i="3"/>
  <c r="DU45" i="3"/>
  <c r="DT45" i="3"/>
  <c r="DT49" i="3" s="1"/>
  <c r="DS45" i="3"/>
  <c r="DR45" i="3"/>
  <c r="DQ45" i="3"/>
  <c r="DP45" i="3"/>
  <c r="DP49" i="3" s="1"/>
  <c r="DO45" i="3"/>
  <c r="DO47" i="3" s="1"/>
  <c r="DN45" i="3"/>
  <c r="DL45" i="3"/>
  <c r="DL49" i="3" s="1"/>
  <c r="DK45" i="3"/>
  <c r="DJ45" i="3"/>
  <c r="DI45" i="3"/>
  <c r="DH45" i="3"/>
  <c r="DH49" i="3" s="1"/>
  <c r="DG45" i="3"/>
  <c r="DF45" i="3"/>
  <c r="DE45" i="3"/>
  <c r="DD45" i="3"/>
  <c r="DD49" i="3" s="1"/>
  <c r="DC45" i="3"/>
  <c r="DB45" i="3"/>
  <c r="DA45" i="3"/>
  <c r="CY45" i="3"/>
  <c r="CX45" i="3"/>
  <c r="CW45" i="3"/>
  <c r="CV45" i="3"/>
  <c r="CV49" i="3" s="1"/>
  <c r="CU45" i="3"/>
  <c r="CT45" i="3"/>
  <c r="CT46" i="3" s="1"/>
  <c r="CS45" i="3"/>
  <c r="CR45" i="3"/>
  <c r="CR49" i="3" s="1"/>
  <c r="CQ45" i="3"/>
  <c r="CP45" i="3"/>
  <c r="CO45" i="3"/>
  <c r="CN45" i="3"/>
  <c r="CN49" i="3" s="1"/>
  <c r="CL45" i="3"/>
  <c r="CK45" i="3"/>
  <c r="CJ45" i="3"/>
  <c r="CJ49" i="3" s="1"/>
  <c r="CI45" i="3"/>
  <c r="CH45" i="3"/>
  <c r="CG45" i="3"/>
  <c r="CF45" i="3"/>
  <c r="CF49" i="3" s="1"/>
  <c r="CE45" i="3"/>
  <c r="CD45" i="3"/>
  <c r="CC45" i="3"/>
  <c r="BZ45" i="3"/>
  <c r="BZ47" i="3" s="1"/>
  <c r="BO45" i="3"/>
  <c r="BN45" i="3"/>
  <c r="BM45" i="3"/>
  <c r="BM47" i="3" s="1"/>
  <c r="BL45" i="3"/>
  <c r="BK45" i="3"/>
  <c r="BJ45" i="3"/>
  <c r="BJ47" i="3" s="1"/>
  <c r="BI45" i="3"/>
  <c r="BH45" i="3"/>
  <c r="BG45" i="3"/>
  <c r="BF45" i="3"/>
  <c r="BE45" i="3"/>
  <c r="BD45" i="3"/>
  <c r="BC45" i="3"/>
  <c r="AZ45" i="3"/>
  <c r="AO45" i="3"/>
  <c r="AN45" i="3"/>
  <c r="AL45" i="3"/>
  <c r="AK45" i="3"/>
  <c r="AJ45" i="3"/>
  <c r="AI45" i="3"/>
  <c r="AH45" i="3"/>
  <c r="AG45" i="3"/>
  <c r="AF45" i="3"/>
  <c r="AE45" i="3"/>
  <c r="AD45" i="3"/>
  <c r="AC45" i="3"/>
  <c r="AB45" i="3"/>
  <c r="AA45" i="3"/>
  <c r="Z45" i="3"/>
  <c r="Y45" i="3"/>
  <c r="X45" i="3"/>
  <c r="W45" i="3"/>
  <c r="V45" i="3"/>
  <c r="U45" i="3"/>
  <c r="T45" i="3"/>
  <c r="T47" i="3" s="1"/>
  <c r="S45" i="3"/>
  <c r="R45" i="3"/>
  <c r="Q45" i="3"/>
  <c r="P45" i="3"/>
  <c r="M45" i="3"/>
  <c r="M48" i="3" s="1"/>
  <c r="FJ44" i="3"/>
  <c r="FF44" i="3"/>
  <c r="FB44" i="3"/>
  <c r="FA44" i="3"/>
  <c r="EY44" i="3"/>
  <c r="EX44" i="3"/>
  <c r="EW44" i="3"/>
  <c r="EV44" i="3"/>
  <c r="EU44" i="3"/>
  <c r="ET44" i="3"/>
  <c r="ES44" i="3"/>
  <c r="ER44" i="3"/>
  <c r="EQ44" i="3"/>
  <c r="EP44" i="3"/>
  <c r="EO44" i="3"/>
  <c r="EN44" i="3"/>
  <c r="EL44" i="3"/>
  <c r="EK44" i="3"/>
  <c r="EJ44" i="3"/>
  <c r="EI44" i="3"/>
  <c r="EH44" i="3"/>
  <c r="EG44" i="3"/>
  <c r="EF44" i="3"/>
  <c r="EE44" i="3"/>
  <c r="ED44" i="3"/>
  <c r="EC44" i="3"/>
  <c r="DV44" i="3"/>
  <c r="DR44" i="3"/>
  <c r="DF44" i="3"/>
  <c r="CY44" i="3"/>
  <c r="CT44" i="3"/>
  <c r="CQ44" i="3"/>
  <c r="CP44" i="3"/>
  <c r="CL44" i="3"/>
  <c r="CK44" i="3"/>
  <c r="CD44" i="3"/>
  <c r="CB44" i="3"/>
  <c r="CA44" i="3"/>
  <c r="BY44" i="3"/>
  <c r="BX44" i="3"/>
  <c r="BW44" i="3"/>
  <c r="BV44" i="3"/>
  <c r="BU44" i="3"/>
  <c r="BT44" i="3"/>
  <c r="BS44" i="3"/>
  <c r="BR44" i="3"/>
  <c r="BQ44" i="3"/>
  <c r="BP44" i="3"/>
  <c r="BN44" i="3"/>
  <c r="BK44" i="3"/>
  <c r="BJ44" i="3"/>
  <c r="BF44" i="3"/>
  <c r="BE44" i="3"/>
  <c r="BB44" i="3"/>
  <c r="BA44" i="3"/>
  <c r="AY44" i="3"/>
  <c r="AX44" i="3"/>
  <c r="AW44" i="3"/>
  <c r="AV44" i="3"/>
  <c r="AU44" i="3"/>
  <c r="AT44" i="3"/>
  <c r="AS44" i="3"/>
  <c r="AR44" i="3"/>
  <c r="AQ44" i="3"/>
  <c r="AP44" i="3"/>
  <c r="AK44" i="3"/>
  <c r="AC44" i="3"/>
  <c r="AB44" i="3"/>
  <c r="X44" i="3"/>
  <c r="W44" i="3"/>
  <c r="S44" i="3"/>
  <c r="O44" i="3"/>
  <c r="N44" i="3"/>
  <c r="M44" i="3"/>
  <c r="L44" i="3"/>
  <c r="K44" i="3"/>
  <c r="J44" i="3"/>
  <c r="I44" i="3"/>
  <c r="H44" i="3"/>
  <c r="G44" i="3"/>
  <c r="F44" i="3"/>
  <c r="E44" i="3"/>
  <c r="D44" i="3"/>
  <c r="C44" i="3"/>
  <c r="FN43" i="3"/>
  <c r="FJ43" i="3"/>
  <c r="FF43" i="3"/>
  <c r="FD43" i="3"/>
  <c r="FB43" i="3"/>
  <c r="FA43" i="3"/>
  <c r="EZ43" i="3"/>
  <c r="EY43" i="3"/>
  <c r="EX43" i="3"/>
  <c r="EW43" i="3"/>
  <c r="EV43" i="3"/>
  <c r="EU43" i="3"/>
  <c r="ET43" i="3"/>
  <c r="ES43" i="3"/>
  <c r="ER43" i="3"/>
  <c r="EQ43" i="3"/>
  <c r="EP43" i="3"/>
  <c r="EO43" i="3"/>
  <c r="EN43" i="3"/>
  <c r="EL43" i="3"/>
  <c r="EK43" i="3"/>
  <c r="EJ43" i="3"/>
  <c r="EI43" i="3"/>
  <c r="EH43" i="3"/>
  <c r="EG43" i="3"/>
  <c r="EF43" i="3"/>
  <c r="EE43" i="3"/>
  <c r="ED43" i="3"/>
  <c r="EC43" i="3"/>
  <c r="DX43" i="3"/>
  <c r="DV43" i="3"/>
  <c r="DT43" i="3"/>
  <c r="DR43" i="3"/>
  <c r="DN43" i="3"/>
  <c r="DJ43" i="3"/>
  <c r="DI43" i="3"/>
  <c r="DH43" i="3"/>
  <c r="DF43" i="3"/>
  <c r="DD43" i="3"/>
  <c r="DB43" i="3"/>
  <c r="CX43" i="3"/>
  <c r="CT43" i="3"/>
  <c r="CS43" i="3"/>
  <c r="CR43" i="3"/>
  <c r="CP43" i="3"/>
  <c r="CN43" i="3"/>
  <c r="CL43" i="3"/>
  <c r="CH43" i="3"/>
  <c r="CD43" i="3"/>
  <c r="CC43" i="3"/>
  <c r="CB43" i="3"/>
  <c r="CA43" i="3"/>
  <c r="BY43" i="3"/>
  <c r="BX43" i="3"/>
  <c r="BW43" i="3"/>
  <c r="BV43" i="3"/>
  <c r="BU43" i="3"/>
  <c r="BT43" i="3"/>
  <c r="BS43" i="3"/>
  <c r="BR43" i="3"/>
  <c r="BQ43" i="3"/>
  <c r="BP43" i="3"/>
  <c r="BN43" i="3"/>
  <c r="BL43" i="3"/>
  <c r="BJ43" i="3"/>
  <c r="BF43" i="3"/>
  <c r="BB43" i="3"/>
  <c r="BA43" i="3"/>
  <c r="AZ43" i="3"/>
  <c r="AY43" i="3"/>
  <c r="AX43" i="3"/>
  <c r="AW43" i="3"/>
  <c r="AV43" i="3"/>
  <c r="AU43" i="3"/>
  <c r="AT43" i="3"/>
  <c r="AS43" i="3"/>
  <c r="AR43" i="3"/>
  <c r="AQ43" i="3"/>
  <c r="AP43" i="3"/>
  <c r="AO43" i="3"/>
  <c r="AN43" i="3"/>
  <c r="AJ43" i="3"/>
  <c r="AD43" i="3"/>
  <c r="T43" i="3"/>
  <c r="O43" i="3"/>
  <c r="N43" i="3"/>
  <c r="L43" i="3"/>
  <c r="K43" i="3"/>
  <c r="J43" i="3"/>
  <c r="I43" i="3"/>
  <c r="H43" i="3"/>
  <c r="G43" i="3"/>
  <c r="F43" i="3"/>
  <c r="E43" i="3"/>
  <c r="D43" i="3"/>
  <c r="C43" i="3"/>
  <c r="FN42" i="3"/>
  <c r="FJ42" i="3"/>
  <c r="FF42" i="3"/>
  <c r="FB42" i="3"/>
  <c r="FA42" i="3"/>
  <c r="EY42" i="3"/>
  <c r="EX42" i="3"/>
  <c r="EW42" i="3"/>
  <c r="EV42" i="3"/>
  <c r="EU42" i="3"/>
  <c r="ET42" i="3"/>
  <c r="ES42" i="3"/>
  <c r="ER42" i="3"/>
  <c r="EQ42" i="3"/>
  <c r="EP42" i="3"/>
  <c r="EO42" i="3"/>
  <c r="EN42" i="3"/>
  <c r="EL42" i="3"/>
  <c r="EK42" i="3"/>
  <c r="EJ42" i="3"/>
  <c r="EI42" i="3"/>
  <c r="EH42" i="3"/>
  <c r="EG42" i="3"/>
  <c r="EF42" i="3"/>
  <c r="EE42" i="3"/>
  <c r="ED42" i="3"/>
  <c r="EC42" i="3"/>
  <c r="DV42" i="3"/>
  <c r="DR42" i="3"/>
  <c r="DO42" i="3"/>
  <c r="DN42" i="3"/>
  <c r="DK42" i="3"/>
  <c r="DJ42" i="3"/>
  <c r="DF42" i="3"/>
  <c r="DB42" i="3"/>
  <c r="DA42" i="3"/>
  <c r="CX42" i="3"/>
  <c r="CU42" i="3"/>
  <c r="CT42" i="3"/>
  <c r="CP42" i="3"/>
  <c r="CL42" i="3"/>
  <c r="CK42" i="3"/>
  <c r="CH42" i="3"/>
  <c r="CE42" i="3"/>
  <c r="CD42" i="3"/>
  <c r="CB42" i="3"/>
  <c r="CA42" i="3"/>
  <c r="BZ42" i="3"/>
  <c r="BY42" i="3"/>
  <c r="BX42" i="3"/>
  <c r="BW42" i="3"/>
  <c r="BV42" i="3"/>
  <c r="BU42" i="3"/>
  <c r="BT42" i="3"/>
  <c r="BS42" i="3"/>
  <c r="BR42" i="3"/>
  <c r="BQ42" i="3"/>
  <c r="BP42" i="3"/>
  <c r="BO42" i="3"/>
  <c r="BN42" i="3"/>
  <c r="BJ42" i="3"/>
  <c r="BF42" i="3"/>
  <c r="BE42" i="3"/>
  <c r="BB42" i="3"/>
  <c r="BA42" i="3"/>
  <c r="AY42" i="3"/>
  <c r="AX42" i="3"/>
  <c r="AW42" i="3"/>
  <c r="AV42" i="3"/>
  <c r="AU42" i="3"/>
  <c r="AT42" i="3"/>
  <c r="AS42" i="3"/>
  <c r="AR42" i="3"/>
  <c r="AQ42" i="3"/>
  <c r="AP42" i="3"/>
  <c r="AL42" i="3"/>
  <c r="AG42" i="3"/>
  <c r="AA42" i="3"/>
  <c r="W42" i="3"/>
  <c r="V42" i="3"/>
  <c r="O42" i="3"/>
  <c r="N42" i="3"/>
  <c r="M42" i="3"/>
  <c r="L42" i="3"/>
  <c r="K42" i="3"/>
  <c r="J42" i="3"/>
  <c r="I42" i="3"/>
  <c r="H42" i="3"/>
  <c r="G42" i="3"/>
  <c r="F42" i="3"/>
  <c r="E42" i="3"/>
  <c r="D42" i="3"/>
  <c r="C42" i="3"/>
  <c r="FN41" i="3"/>
  <c r="FL41" i="3"/>
  <c r="FJ41" i="3"/>
  <c r="FF41" i="3"/>
  <c r="FB41" i="3"/>
  <c r="FA41" i="3"/>
  <c r="EZ41" i="3"/>
  <c r="EY41" i="3"/>
  <c r="EX41" i="3"/>
  <c r="EW41" i="3"/>
  <c r="EV41" i="3"/>
  <c r="EU41" i="3"/>
  <c r="ET41" i="3"/>
  <c r="ES41" i="3"/>
  <c r="ER41" i="3"/>
  <c r="EQ41" i="3"/>
  <c r="EP41" i="3"/>
  <c r="EO41" i="3"/>
  <c r="EN41" i="3"/>
  <c r="EL41" i="3"/>
  <c r="EK41" i="3"/>
  <c r="EJ41" i="3"/>
  <c r="EI41" i="3"/>
  <c r="EH41" i="3"/>
  <c r="EG41" i="3"/>
  <c r="EF41" i="3"/>
  <c r="EE41" i="3"/>
  <c r="ED41" i="3"/>
  <c r="EC41" i="3"/>
  <c r="DX41" i="3"/>
  <c r="DV41" i="3"/>
  <c r="DT41" i="3"/>
  <c r="DS41" i="3"/>
  <c r="DR41" i="3"/>
  <c r="DP41" i="3"/>
  <c r="DO41" i="3"/>
  <c r="DN41" i="3"/>
  <c r="DJ41" i="3"/>
  <c r="DH41" i="3"/>
  <c r="DF41" i="3"/>
  <c r="DD41" i="3"/>
  <c r="DC41" i="3"/>
  <c r="DB41" i="3"/>
  <c r="CY41" i="3"/>
  <c r="CX41" i="3"/>
  <c r="CT41" i="3"/>
  <c r="CR41" i="3"/>
  <c r="CP41" i="3"/>
  <c r="CN41" i="3"/>
  <c r="CL41" i="3"/>
  <c r="CJ41" i="3"/>
  <c r="CI41" i="3"/>
  <c r="CH41" i="3"/>
  <c r="CD41" i="3"/>
  <c r="CB41" i="3"/>
  <c r="CA41" i="3"/>
  <c r="BZ41" i="3"/>
  <c r="BY41" i="3"/>
  <c r="BX41" i="3"/>
  <c r="BW41" i="3"/>
  <c r="BV41" i="3"/>
  <c r="BU41" i="3"/>
  <c r="BT41" i="3"/>
  <c r="BS41" i="3"/>
  <c r="BR41" i="3"/>
  <c r="BQ41" i="3"/>
  <c r="BP41" i="3"/>
  <c r="BN41" i="3"/>
  <c r="BL41" i="3"/>
  <c r="BK41" i="3"/>
  <c r="BJ41" i="3"/>
  <c r="BH41" i="3"/>
  <c r="BG41" i="3"/>
  <c r="BF41" i="3"/>
  <c r="BB41" i="3"/>
  <c r="BA41" i="3"/>
  <c r="AZ41" i="3"/>
  <c r="AY41" i="3"/>
  <c r="AX41" i="3"/>
  <c r="AW41" i="3"/>
  <c r="AV41" i="3"/>
  <c r="AU41" i="3"/>
  <c r="AT41" i="3"/>
  <c r="AS41" i="3"/>
  <c r="AR41" i="3"/>
  <c r="AQ41" i="3"/>
  <c r="AP41" i="3"/>
  <c r="AN41" i="3"/>
  <c r="AJ41" i="3"/>
  <c r="AI41" i="3"/>
  <c r="AF41" i="3"/>
  <c r="AE41" i="3"/>
  <c r="T41" i="3"/>
  <c r="S41" i="3"/>
  <c r="O41" i="3"/>
  <c r="N41" i="3"/>
  <c r="L41" i="3"/>
  <c r="K41" i="3"/>
  <c r="J41" i="3"/>
  <c r="I41" i="3"/>
  <c r="H41" i="3"/>
  <c r="G41" i="3"/>
  <c r="F41" i="3"/>
  <c r="E41" i="3"/>
  <c r="D41" i="3"/>
  <c r="C41" i="3"/>
  <c r="FO40" i="3"/>
  <c r="FO44" i="3" s="1"/>
  <c r="FN40" i="3"/>
  <c r="FN44" i="3" s="1"/>
  <c r="FL40" i="3"/>
  <c r="FK40" i="3"/>
  <c r="FJ40" i="3"/>
  <c r="FI40" i="3"/>
  <c r="FH40" i="3"/>
  <c r="FH43" i="3" s="1"/>
  <c r="FG40" i="3"/>
  <c r="FF40" i="3"/>
  <c r="FE40" i="3"/>
  <c r="FD40" i="3"/>
  <c r="FC40" i="3"/>
  <c r="EZ40" i="3"/>
  <c r="EM40" i="3"/>
  <c r="EB40" i="3"/>
  <c r="EA40" i="3"/>
  <c r="DY40" i="3"/>
  <c r="DX40" i="3"/>
  <c r="DW40" i="3"/>
  <c r="DW43" i="3" s="1"/>
  <c r="DV40" i="3"/>
  <c r="DU40" i="3"/>
  <c r="DT40" i="3"/>
  <c r="DS40" i="3"/>
  <c r="DR40" i="3"/>
  <c r="DQ40" i="3"/>
  <c r="DP40" i="3"/>
  <c r="DP43" i="3" s="1"/>
  <c r="DO40" i="3"/>
  <c r="DO43" i="3" s="1"/>
  <c r="DN40" i="3"/>
  <c r="DN44" i="3" s="1"/>
  <c r="DM40" i="3"/>
  <c r="DL40" i="3"/>
  <c r="DK40" i="3"/>
  <c r="DK43" i="3" s="1"/>
  <c r="DJ40" i="3"/>
  <c r="DI40" i="3"/>
  <c r="DH40" i="3"/>
  <c r="DG40" i="3"/>
  <c r="DG43" i="3" s="1"/>
  <c r="DF40" i="3"/>
  <c r="DE40" i="3"/>
  <c r="DD40" i="3"/>
  <c r="DC40" i="3"/>
  <c r="DB40" i="3"/>
  <c r="DA40" i="3"/>
  <c r="CY40" i="3"/>
  <c r="CY43" i="3" s="1"/>
  <c r="CX40" i="3"/>
  <c r="CX44" i="3" s="1"/>
  <c r="CW40" i="3"/>
  <c r="CW41" i="3" s="1"/>
  <c r="CV40" i="3"/>
  <c r="CU40" i="3"/>
  <c r="CU43" i="3" s="1"/>
  <c r="CT40" i="3"/>
  <c r="CS40" i="3"/>
  <c r="CR40" i="3"/>
  <c r="CQ40" i="3"/>
  <c r="CQ43" i="3" s="1"/>
  <c r="CP40" i="3"/>
  <c r="CO40" i="3"/>
  <c r="CO41" i="3" s="1"/>
  <c r="CN40" i="3"/>
  <c r="CM40" i="3"/>
  <c r="CL40" i="3"/>
  <c r="CK40" i="3"/>
  <c r="CK41" i="3" s="1"/>
  <c r="CJ40" i="3"/>
  <c r="CJ43" i="3" s="1"/>
  <c r="CI40" i="3"/>
  <c r="CI43" i="3" s="1"/>
  <c r="CH40" i="3"/>
  <c r="CH44" i="3" s="1"/>
  <c r="CG40" i="3"/>
  <c r="CG41" i="3" s="1"/>
  <c r="CF40" i="3"/>
  <c r="CE40" i="3"/>
  <c r="CE43" i="3" s="1"/>
  <c r="CD40" i="3"/>
  <c r="CC40" i="3"/>
  <c r="BZ40" i="3"/>
  <c r="CZ40" i="3" s="1"/>
  <c r="BO40" i="3"/>
  <c r="BO43" i="3" s="1"/>
  <c r="BN40" i="3"/>
  <c r="BM40" i="3"/>
  <c r="BL40" i="3"/>
  <c r="BK40" i="3"/>
  <c r="BK43" i="3" s="1"/>
  <c r="BJ40" i="3"/>
  <c r="BI40" i="3"/>
  <c r="BI41" i="3" s="1"/>
  <c r="BH40" i="3"/>
  <c r="BH43" i="3" s="1"/>
  <c r="BG40" i="3"/>
  <c r="BF40" i="3"/>
  <c r="BE40" i="3"/>
  <c r="BE41" i="3" s="1"/>
  <c r="BD40" i="3"/>
  <c r="BC40" i="3"/>
  <c r="BC43" i="3" s="1"/>
  <c r="AZ40" i="3"/>
  <c r="AZ44" i="3" s="1"/>
  <c r="AO40" i="3"/>
  <c r="AN40" i="3"/>
  <c r="AM40" i="3"/>
  <c r="AL40" i="3"/>
  <c r="AK40" i="3"/>
  <c r="AK41" i="3" s="1"/>
  <c r="AJ40" i="3"/>
  <c r="AI40" i="3"/>
  <c r="AH40" i="3"/>
  <c r="AG40" i="3"/>
  <c r="AG41" i="3" s="1"/>
  <c r="AF40" i="3"/>
  <c r="AF43" i="3" s="1"/>
  <c r="AE40" i="3"/>
  <c r="AE43" i="3" s="1"/>
  <c r="AD40" i="3"/>
  <c r="AD44" i="3" s="1"/>
  <c r="AC40" i="3"/>
  <c r="AC41" i="3" s="1"/>
  <c r="AB40" i="3"/>
  <c r="AB42" i="3" s="1"/>
  <c r="AA40" i="3"/>
  <c r="AA43" i="3" s="1"/>
  <c r="Y40" i="3"/>
  <c r="X40" i="3"/>
  <c r="X42" i="3" s="1"/>
  <c r="W40" i="3"/>
  <c r="W43" i="3" s="1"/>
  <c r="V40" i="3"/>
  <c r="U40" i="3"/>
  <c r="T40" i="3"/>
  <c r="T42" i="3" s="1"/>
  <c r="S40" i="3"/>
  <c r="S43" i="3" s="1"/>
  <c r="R40" i="3"/>
  <c r="Q40" i="3"/>
  <c r="P40" i="3"/>
  <c r="P42" i="3" s="1"/>
  <c r="M40" i="3"/>
  <c r="FO39" i="3"/>
  <c r="FN39" i="3"/>
  <c r="FM39" i="3"/>
  <c r="FL39" i="3"/>
  <c r="FK39" i="3"/>
  <c r="FJ39" i="3"/>
  <c r="FI39" i="3"/>
  <c r="FH39" i="3"/>
  <c r="FG39" i="3"/>
  <c r="FF39" i="3"/>
  <c r="FE39" i="3"/>
  <c r="FD39" i="3"/>
  <c r="FC39" i="3"/>
  <c r="EZ39" i="3"/>
  <c r="EM39" i="3"/>
  <c r="EB39" i="3"/>
  <c r="EA39" i="3"/>
  <c r="DZ39" i="3"/>
  <c r="DY39" i="3"/>
  <c r="DX39" i="3"/>
  <c r="DW39" i="3"/>
  <c r="DV39" i="3"/>
  <c r="DU39" i="3"/>
  <c r="DT39" i="3"/>
  <c r="DS39" i="3"/>
  <c r="DR39" i="3"/>
  <c r="DQ39" i="3"/>
  <c r="DP39" i="3"/>
  <c r="DO39" i="3"/>
  <c r="DN39" i="3"/>
  <c r="DL39" i="3"/>
  <c r="DK39" i="3"/>
  <c r="DJ39" i="3"/>
  <c r="DI39" i="3"/>
  <c r="DH39" i="3"/>
  <c r="DG39" i="3"/>
  <c r="DF39" i="3"/>
  <c r="DE39" i="3"/>
  <c r="DD39" i="3"/>
  <c r="DC39" i="3"/>
  <c r="DB39" i="3"/>
  <c r="DA39" i="3"/>
  <c r="CY39" i="3"/>
  <c r="CX39" i="3"/>
  <c r="CW39" i="3"/>
  <c r="CV39" i="3"/>
  <c r="CU39" i="3"/>
  <c r="CT39" i="3"/>
  <c r="CS39" i="3"/>
  <c r="CR39" i="3"/>
  <c r="CQ39" i="3"/>
  <c r="CP39" i="3"/>
  <c r="CO39" i="3"/>
  <c r="CN39" i="3"/>
  <c r="CL39" i="3"/>
  <c r="CK39" i="3"/>
  <c r="CJ39" i="3"/>
  <c r="CJ37" i="3" s="1"/>
  <c r="CI39" i="3"/>
  <c r="CH39" i="3"/>
  <c r="CG39" i="3"/>
  <c r="CF39" i="3"/>
  <c r="CF37" i="3" s="1"/>
  <c r="CE39" i="3"/>
  <c r="CD39" i="3"/>
  <c r="CC39" i="3"/>
  <c r="BZ39" i="3"/>
  <c r="DM39" i="3" s="1"/>
  <c r="BO39" i="3"/>
  <c r="BN39" i="3"/>
  <c r="BM39" i="3"/>
  <c r="BL39" i="3"/>
  <c r="BL37" i="3" s="1"/>
  <c r="BK39" i="3"/>
  <c r="BJ39" i="3"/>
  <c r="BI39" i="3"/>
  <c r="BH39" i="3"/>
  <c r="BH37" i="3" s="1"/>
  <c r="BG39" i="3"/>
  <c r="BF39" i="3"/>
  <c r="BE39" i="3"/>
  <c r="BD39" i="3"/>
  <c r="BD37" i="3" s="1"/>
  <c r="BC39" i="3"/>
  <c r="AZ39" i="3"/>
  <c r="AM39" i="3" s="1"/>
  <c r="AO39" i="3"/>
  <c r="AN39" i="3"/>
  <c r="AL39" i="3"/>
  <c r="AK39" i="3"/>
  <c r="AJ39" i="3"/>
  <c r="AI39" i="3"/>
  <c r="AH39" i="3"/>
  <c r="AG39" i="3"/>
  <c r="AF39" i="3"/>
  <c r="AE39" i="3"/>
  <c r="AD39" i="3"/>
  <c r="AC39" i="3"/>
  <c r="AB39" i="3"/>
  <c r="AB36" i="3" s="1"/>
  <c r="AA39" i="3"/>
  <c r="Y39" i="3"/>
  <c r="X39" i="3"/>
  <c r="W39" i="3"/>
  <c r="V39" i="3"/>
  <c r="U39" i="3"/>
  <c r="T39" i="3"/>
  <c r="S39" i="3"/>
  <c r="R39" i="3"/>
  <c r="Q39" i="3"/>
  <c r="P39" i="3"/>
  <c r="M39" i="3"/>
  <c r="FM38" i="3"/>
  <c r="FG38" i="3"/>
  <c r="FB38" i="3"/>
  <c r="FA38" i="3"/>
  <c r="EY38" i="3"/>
  <c r="EX38" i="3"/>
  <c r="EW38" i="3"/>
  <c r="EV38" i="3"/>
  <c r="EU38" i="3"/>
  <c r="ET38" i="3"/>
  <c r="ES38" i="3"/>
  <c r="ER38" i="3"/>
  <c r="EQ38" i="3"/>
  <c r="EP38" i="3"/>
  <c r="EO38" i="3"/>
  <c r="EN38" i="3"/>
  <c r="EL38" i="3"/>
  <c r="EK38" i="3"/>
  <c r="EJ38" i="3"/>
  <c r="EI38" i="3"/>
  <c r="EH38" i="3"/>
  <c r="EG38" i="3"/>
  <c r="EF38" i="3"/>
  <c r="EE38" i="3"/>
  <c r="ED38" i="3"/>
  <c r="EC38" i="3"/>
  <c r="DW38" i="3"/>
  <c r="DM38" i="3"/>
  <c r="DG38" i="3"/>
  <c r="DB38" i="3"/>
  <c r="CW38" i="3"/>
  <c r="CQ38" i="3"/>
  <c r="CG38" i="3"/>
  <c r="CB38" i="3"/>
  <c r="CA38" i="3"/>
  <c r="BY38" i="3"/>
  <c r="BX38" i="3"/>
  <c r="BW38" i="3"/>
  <c r="BV38" i="3"/>
  <c r="BU38" i="3"/>
  <c r="BT38" i="3"/>
  <c r="BS38" i="3"/>
  <c r="BR38" i="3"/>
  <c r="BQ38" i="3"/>
  <c r="BP38" i="3"/>
  <c r="BK38" i="3"/>
  <c r="BB38" i="3"/>
  <c r="BA38" i="3"/>
  <c r="AY38" i="3"/>
  <c r="AX38" i="3"/>
  <c r="AW38" i="3"/>
  <c r="AV38" i="3"/>
  <c r="AU38" i="3"/>
  <c r="AT38" i="3"/>
  <c r="AS38" i="3"/>
  <c r="AR38" i="3"/>
  <c r="AQ38" i="3"/>
  <c r="AP38" i="3"/>
  <c r="AH38" i="3"/>
  <c r="AC38" i="3"/>
  <c r="W38" i="3"/>
  <c r="O38" i="3"/>
  <c r="N38" i="3"/>
  <c r="M38" i="3"/>
  <c r="L38" i="3"/>
  <c r="K38" i="3"/>
  <c r="J38" i="3"/>
  <c r="I38" i="3"/>
  <c r="H38" i="3"/>
  <c r="G38" i="3"/>
  <c r="F38" i="3"/>
  <c r="E38" i="3"/>
  <c r="D38" i="3"/>
  <c r="C38" i="3"/>
  <c r="FL37" i="3"/>
  <c r="FH37" i="3"/>
  <c r="FD37" i="3"/>
  <c r="FC37" i="3"/>
  <c r="FB37" i="3"/>
  <c r="FA37" i="3"/>
  <c r="EY37" i="3"/>
  <c r="EX37" i="3"/>
  <c r="EW37" i="3"/>
  <c r="EV37" i="3"/>
  <c r="EU37" i="3"/>
  <c r="ET37" i="3"/>
  <c r="ES37" i="3"/>
  <c r="ER37" i="3"/>
  <c r="EQ37" i="3"/>
  <c r="EP37" i="3"/>
  <c r="EO37" i="3"/>
  <c r="EN37" i="3"/>
  <c r="EM37" i="3"/>
  <c r="EL37" i="3"/>
  <c r="EK37" i="3"/>
  <c r="EJ37" i="3"/>
  <c r="EI37" i="3"/>
  <c r="EH37" i="3"/>
  <c r="EG37" i="3"/>
  <c r="EF37" i="3"/>
  <c r="EE37" i="3"/>
  <c r="ED37" i="3"/>
  <c r="EC37" i="3"/>
  <c r="EB37" i="3"/>
  <c r="EA37" i="3"/>
  <c r="DX37" i="3"/>
  <c r="DW37" i="3"/>
  <c r="DT37" i="3"/>
  <c r="DS37" i="3"/>
  <c r="DP37" i="3"/>
  <c r="DO37" i="3"/>
  <c r="DL37" i="3"/>
  <c r="DK37" i="3"/>
  <c r="DH37" i="3"/>
  <c r="DG37" i="3"/>
  <c r="DD37" i="3"/>
  <c r="DC37" i="3"/>
  <c r="CY37" i="3"/>
  <c r="CV37" i="3"/>
  <c r="CU37" i="3"/>
  <c r="CR37" i="3"/>
  <c r="CQ37" i="3"/>
  <c r="CN37" i="3"/>
  <c r="CI37" i="3"/>
  <c r="CE37" i="3"/>
  <c r="CB37" i="3"/>
  <c r="CA37" i="3"/>
  <c r="BZ37" i="3"/>
  <c r="BY37" i="3"/>
  <c r="BX37" i="3"/>
  <c r="BW37" i="3"/>
  <c r="BV37" i="3"/>
  <c r="BU37" i="3"/>
  <c r="BT37" i="3"/>
  <c r="BS37" i="3"/>
  <c r="BR37" i="3"/>
  <c r="BQ37" i="3"/>
  <c r="BP37" i="3"/>
  <c r="BO37" i="3"/>
  <c r="BK37" i="3"/>
  <c r="BG37" i="3"/>
  <c r="BC37" i="3"/>
  <c r="BB37" i="3"/>
  <c r="BA37" i="3"/>
  <c r="AY37" i="3"/>
  <c r="AX37" i="3"/>
  <c r="AW37" i="3"/>
  <c r="AV37" i="3"/>
  <c r="AU37" i="3"/>
  <c r="AT37" i="3"/>
  <c r="AS37" i="3"/>
  <c r="AR37" i="3"/>
  <c r="AQ37" i="3"/>
  <c r="AP37" i="3"/>
  <c r="AN37" i="3"/>
  <c r="AI37" i="3"/>
  <c r="AE37" i="3"/>
  <c r="AA37" i="3"/>
  <c r="W37" i="3"/>
  <c r="S37" i="3"/>
  <c r="O37" i="3"/>
  <c r="N37" i="3"/>
  <c r="L37" i="3"/>
  <c r="K37" i="3"/>
  <c r="J37" i="3"/>
  <c r="I37" i="3"/>
  <c r="H37" i="3"/>
  <c r="G37" i="3"/>
  <c r="F37" i="3"/>
  <c r="E37" i="3"/>
  <c r="D37" i="3"/>
  <c r="C37" i="3"/>
  <c r="FL36" i="3"/>
  <c r="FH36" i="3"/>
  <c r="FD36" i="3"/>
  <c r="FB36" i="3"/>
  <c r="FA36" i="3"/>
  <c r="EY36" i="3"/>
  <c r="EX36" i="3"/>
  <c r="EW36" i="3"/>
  <c r="EV36" i="3"/>
  <c r="EU36" i="3"/>
  <c r="ET36" i="3"/>
  <c r="ES36" i="3"/>
  <c r="ER36" i="3"/>
  <c r="EQ36" i="3"/>
  <c r="EP36" i="3"/>
  <c r="EO36" i="3"/>
  <c r="EN36" i="3"/>
  <c r="EL36" i="3"/>
  <c r="EK36" i="3"/>
  <c r="EJ36" i="3"/>
  <c r="EI36" i="3"/>
  <c r="EH36" i="3"/>
  <c r="EG36" i="3"/>
  <c r="EF36" i="3"/>
  <c r="EE36" i="3"/>
  <c r="ED36" i="3"/>
  <c r="EC36" i="3"/>
  <c r="EB36" i="3"/>
  <c r="DX36" i="3"/>
  <c r="DT36" i="3"/>
  <c r="DP36" i="3"/>
  <c r="DL36" i="3"/>
  <c r="DH36" i="3"/>
  <c r="DD36" i="3"/>
  <c r="CV36" i="3"/>
  <c r="CR36" i="3"/>
  <c r="CN36" i="3"/>
  <c r="CJ36" i="3"/>
  <c r="CF36" i="3"/>
  <c r="CB36" i="3"/>
  <c r="CA36" i="3"/>
  <c r="BY36" i="3"/>
  <c r="BX36" i="3"/>
  <c r="BW36" i="3"/>
  <c r="BV36" i="3"/>
  <c r="BU36" i="3"/>
  <c r="BT36" i="3"/>
  <c r="BS36" i="3"/>
  <c r="BR36" i="3"/>
  <c r="BQ36" i="3"/>
  <c r="BP36" i="3"/>
  <c r="BL36" i="3"/>
  <c r="BH36" i="3"/>
  <c r="BD36" i="3"/>
  <c r="BB36" i="3"/>
  <c r="BA36" i="3"/>
  <c r="AZ36" i="3"/>
  <c r="AY36" i="3"/>
  <c r="AX36" i="3"/>
  <c r="AW36" i="3"/>
  <c r="AV36" i="3"/>
  <c r="AU36" i="3"/>
  <c r="AT36" i="3"/>
  <c r="AS36" i="3"/>
  <c r="AR36" i="3"/>
  <c r="AQ36" i="3"/>
  <c r="AP36" i="3"/>
  <c r="AN36" i="3"/>
  <c r="AJ36" i="3"/>
  <c r="AF36" i="3"/>
  <c r="T36" i="3"/>
  <c r="O36" i="3"/>
  <c r="N36" i="3"/>
  <c r="L36" i="3"/>
  <c r="K36" i="3"/>
  <c r="J36" i="3"/>
  <c r="I36" i="3"/>
  <c r="H36" i="3"/>
  <c r="G36" i="3"/>
  <c r="F36" i="3"/>
  <c r="E36" i="3"/>
  <c r="D36" i="3"/>
  <c r="C36" i="3"/>
  <c r="FM35" i="3"/>
  <c r="FL35" i="3"/>
  <c r="FI35" i="3"/>
  <c r="FH35" i="3"/>
  <c r="FE35" i="3"/>
  <c r="FD35" i="3"/>
  <c r="FB35" i="3"/>
  <c r="FA35" i="3"/>
  <c r="EY35" i="3"/>
  <c r="EX35" i="3"/>
  <c r="EW35" i="3"/>
  <c r="EV35" i="3"/>
  <c r="EU35" i="3"/>
  <c r="ET35" i="3"/>
  <c r="ES35" i="3"/>
  <c r="ER35" i="3"/>
  <c r="EQ35" i="3"/>
  <c r="EP35" i="3"/>
  <c r="EO35" i="3"/>
  <c r="EN35" i="3"/>
  <c r="EL35" i="3"/>
  <c r="EK35" i="3"/>
  <c r="EJ35" i="3"/>
  <c r="EI35" i="3"/>
  <c r="EH35" i="3"/>
  <c r="EG35" i="3"/>
  <c r="EF35" i="3"/>
  <c r="EE35" i="3"/>
  <c r="ED35" i="3"/>
  <c r="EC35" i="3"/>
  <c r="EB35" i="3"/>
  <c r="DY35" i="3"/>
  <c r="DX35" i="3"/>
  <c r="DU35" i="3"/>
  <c r="DT35" i="3"/>
  <c r="DQ35" i="3"/>
  <c r="DP35" i="3"/>
  <c r="DM35" i="3"/>
  <c r="DL35" i="3"/>
  <c r="DI35" i="3"/>
  <c r="DH35" i="3"/>
  <c r="DE35" i="3"/>
  <c r="DD35" i="3"/>
  <c r="DA35" i="3"/>
  <c r="CW35" i="3"/>
  <c r="CV35" i="3"/>
  <c r="CS35" i="3"/>
  <c r="CR35" i="3"/>
  <c r="CO35" i="3"/>
  <c r="CN35" i="3"/>
  <c r="CK35" i="3"/>
  <c r="CJ35" i="3"/>
  <c r="CG35" i="3"/>
  <c r="CF35" i="3"/>
  <c r="CC35" i="3"/>
  <c r="CB35" i="3"/>
  <c r="CA35" i="3"/>
  <c r="BZ35" i="3"/>
  <c r="BY35" i="3"/>
  <c r="BX35" i="3"/>
  <c r="BW35" i="3"/>
  <c r="BV35" i="3"/>
  <c r="BU35" i="3"/>
  <c r="BT35" i="3"/>
  <c r="BS35" i="3"/>
  <c r="BR35" i="3"/>
  <c r="BQ35" i="3"/>
  <c r="BP35" i="3"/>
  <c r="BL35" i="3"/>
  <c r="BI35" i="3"/>
  <c r="BH35" i="3"/>
  <c r="BE35" i="3"/>
  <c r="BD35" i="3"/>
  <c r="BB35" i="3"/>
  <c r="BA35" i="3"/>
  <c r="AY35" i="3"/>
  <c r="AX35" i="3"/>
  <c r="AW35" i="3"/>
  <c r="AV35" i="3"/>
  <c r="AU35" i="3"/>
  <c r="AT35" i="3"/>
  <c r="AS35" i="3"/>
  <c r="AR35" i="3"/>
  <c r="AQ35" i="3"/>
  <c r="AP35" i="3"/>
  <c r="AO35" i="3"/>
  <c r="AN35" i="3"/>
  <c r="AK35" i="3"/>
  <c r="AG35" i="3"/>
  <c r="AC35" i="3"/>
  <c r="Y35" i="3"/>
  <c r="U35" i="3"/>
  <c r="Q35" i="3"/>
  <c r="O35" i="3"/>
  <c r="N35" i="3"/>
  <c r="M35" i="3"/>
  <c r="L35" i="3"/>
  <c r="K35" i="3"/>
  <c r="J35" i="3"/>
  <c r="I35" i="3"/>
  <c r="H35" i="3"/>
  <c r="G35" i="3"/>
  <c r="F35" i="3"/>
  <c r="E35" i="3"/>
  <c r="D35" i="3"/>
  <c r="C35" i="3"/>
  <c r="FO34" i="3"/>
  <c r="FO38" i="3" s="1"/>
  <c r="FN34" i="3"/>
  <c r="FM34" i="3"/>
  <c r="FM37" i="3" s="1"/>
  <c r="FL34" i="3"/>
  <c r="FL38" i="3" s="1"/>
  <c r="FK34" i="3"/>
  <c r="FK37" i="3" s="1"/>
  <c r="FJ34" i="3"/>
  <c r="FI34" i="3"/>
  <c r="FI37" i="3" s="1"/>
  <c r="FH34" i="3"/>
  <c r="FH38" i="3" s="1"/>
  <c r="FG34" i="3"/>
  <c r="FG35" i="3" s="1"/>
  <c r="FF34" i="3"/>
  <c r="FE34" i="3"/>
  <c r="FE37" i="3" s="1"/>
  <c r="FD34" i="3"/>
  <c r="FD38" i="3" s="1"/>
  <c r="FC34" i="3"/>
  <c r="FC35" i="3" s="1"/>
  <c r="EZ34" i="3"/>
  <c r="EZ36" i="3" s="1"/>
  <c r="EM34" i="3"/>
  <c r="EM38" i="3" s="1"/>
  <c r="EB34" i="3"/>
  <c r="EB38" i="3" s="1"/>
  <c r="EA34" i="3"/>
  <c r="EA35" i="3" s="1"/>
  <c r="DZ34" i="3"/>
  <c r="DY34" i="3"/>
  <c r="DY37" i="3" s="1"/>
  <c r="DX34" i="3"/>
  <c r="DX38" i="3" s="1"/>
  <c r="DW34" i="3"/>
  <c r="DW35" i="3" s="1"/>
  <c r="DV34" i="3"/>
  <c r="DU34" i="3"/>
  <c r="DU38" i="3" s="1"/>
  <c r="DT34" i="3"/>
  <c r="DT38" i="3" s="1"/>
  <c r="DS34" i="3"/>
  <c r="DS35" i="3" s="1"/>
  <c r="DR34" i="3"/>
  <c r="DQ34" i="3"/>
  <c r="DQ37" i="3" s="1"/>
  <c r="DP34" i="3"/>
  <c r="DP38" i="3" s="1"/>
  <c r="DO34" i="3"/>
  <c r="DO38" i="3" s="1"/>
  <c r="DN34" i="3"/>
  <c r="DM34" i="3"/>
  <c r="DM37" i="3" s="1"/>
  <c r="DL34" i="3"/>
  <c r="DL38" i="3" s="1"/>
  <c r="DK34" i="3"/>
  <c r="DK35" i="3" s="1"/>
  <c r="DJ34" i="3"/>
  <c r="DI34" i="3"/>
  <c r="DI37" i="3" s="1"/>
  <c r="DH34" i="3"/>
  <c r="DH38" i="3" s="1"/>
  <c r="DG34" i="3"/>
  <c r="DG35" i="3" s="1"/>
  <c r="DF34" i="3"/>
  <c r="DE34" i="3"/>
  <c r="DE38" i="3" s="1"/>
  <c r="DD34" i="3"/>
  <c r="DD38" i="3" s="1"/>
  <c r="DC34" i="3"/>
  <c r="DC35" i="3" s="1"/>
  <c r="DB34" i="3"/>
  <c r="DA34" i="3"/>
  <c r="DA37" i="3" s="1"/>
  <c r="CY34" i="3"/>
  <c r="CY38" i="3" s="1"/>
  <c r="CX34" i="3"/>
  <c r="CW34" i="3"/>
  <c r="CW37" i="3" s="1"/>
  <c r="CV34" i="3"/>
  <c r="CV38" i="3" s="1"/>
  <c r="CU34" i="3"/>
  <c r="CU35" i="3" s="1"/>
  <c r="CT34" i="3"/>
  <c r="CS34" i="3"/>
  <c r="CS37" i="3" s="1"/>
  <c r="CR34" i="3"/>
  <c r="CR38" i="3" s="1"/>
  <c r="CQ34" i="3"/>
  <c r="CQ35" i="3" s="1"/>
  <c r="CP34" i="3"/>
  <c r="CO34" i="3"/>
  <c r="CO38" i="3" s="1"/>
  <c r="CN34" i="3"/>
  <c r="CN38" i="3" s="1"/>
  <c r="CL34" i="3"/>
  <c r="CK34" i="3"/>
  <c r="CK37" i="3" s="1"/>
  <c r="CJ34" i="3"/>
  <c r="CI34" i="3"/>
  <c r="CI38" i="3" s="1"/>
  <c r="CH34" i="3"/>
  <c r="CG34" i="3"/>
  <c r="CG37" i="3" s="1"/>
  <c r="CF34" i="3"/>
  <c r="CE34" i="3"/>
  <c r="CE35" i="3" s="1"/>
  <c r="CD34" i="3"/>
  <c r="CC34" i="3"/>
  <c r="CC37" i="3" s="1"/>
  <c r="BZ34" i="3"/>
  <c r="BZ38" i="3" s="1"/>
  <c r="BO34" i="3"/>
  <c r="BO35" i="3" s="1"/>
  <c r="BN34" i="3"/>
  <c r="BL34" i="3"/>
  <c r="BK34" i="3"/>
  <c r="BK35" i="3" s="1"/>
  <c r="BJ34" i="3"/>
  <c r="BI34" i="3"/>
  <c r="BI38" i="3" s="1"/>
  <c r="BH34" i="3"/>
  <c r="BG34" i="3"/>
  <c r="BG35" i="3" s="1"/>
  <c r="BF34" i="3"/>
  <c r="BE34" i="3"/>
  <c r="BE37" i="3" s="1"/>
  <c r="BD34" i="3"/>
  <c r="BC34" i="3"/>
  <c r="BC38" i="3" s="1"/>
  <c r="AZ34" i="3"/>
  <c r="AO34" i="3"/>
  <c r="AO37" i="3" s="1"/>
  <c r="AN34" i="3"/>
  <c r="AL34" i="3"/>
  <c r="AK34" i="3"/>
  <c r="AK38" i="3" s="1"/>
  <c r="AJ34" i="3"/>
  <c r="AI34" i="3"/>
  <c r="AI35" i="3" s="1"/>
  <c r="AH34" i="3"/>
  <c r="AG34" i="3"/>
  <c r="AG37" i="3" s="1"/>
  <c r="AF34" i="3"/>
  <c r="AE34" i="3"/>
  <c r="AE38" i="3" s="1"/>
  <c r="AD34" i="3"/>
  <c r="AC34" i="3"/>
  <c r="AC37" i="3" s="1"/>
  <c r="AB34" i="3"/>
  <c r="AA34" i="3"/>
  <c r="AA35" i="3" s="1"/>
  <c r="Z34" i="3"/>
  <c r="Y34" i="3"/>
  <c r="Y37" i="3" s="1"/>
  <c r="X34" i="3"/>
  <c r="W34" i="3"/>
  <c r="W35" i="3" s="1"/>
  <c r="V34" i="3"/>
  <c r="U34" i="3"/>
  <c r="U38" i="3" s="1"/>
  <c r="T34" i="3"/>
  <c r="S34" i="3"/>
  <c r="S35" i="3" s="1"/>
  <c r="R34" i="3"/>
  <c r="R38" i="3" s="1"/>
  <c r="Q34" i="3"/>
  <c r="Q37" i="3" s="1"/>
  <c r="P34" i="3"/>
  <c r="M34" i="3"/>
  <c r="M37" i="3" s="1"/>
  <c r="FG33" i="3"/>
  <c r="FB33" i="3"/>
  <c r="FA33" i="3"/>
  <c r="EY33" i="3"/>
  <c r="EX33" i="3"/>
  <c r="EW33" i="3"/>
  <c r="EV33" i="3"/>
  <c r="EU33" i="3"/>
  <c r="ET33" i="3"/>
  <c r="ES33" i="3"/>
  <c r="ER33" i="3"/>
  <c r="EQ33" i="3"/>
  <c r="EP33" i="3"/>
  <c r="EO33" i="3"/>
  <c r="EN33" i="3"/>
  <c r="EL33" i="3"/>
  <c r="EK33" i="3"/>
  <c r="EJ33" i="3"/>
  <c r="EI33" i="3"/>
  <c r="EH33" i="3"/>
  <c r="EG33" i="3"/>
  <c r="EF33" i="3"/>
  <c r="EE33" i="3"/>
  <c r="ED33" i="3"/>
  <c r="EC33" i="3"/>
  <c r="DW33" i="3"/>
  <c r="DG33" i="3"/>
  <c r="CQ33" i="3"/>
  <c r="CD33" i="3"/>
  <c r="CB33" i="3"/>
  <c r="CA33" i="3"/>
  <c r="BY33" i="3"/>
  <c r="BX33" i="3"/>
  <c r="BW33" i="3"/>
  <c r="BV33" i="3"/>
  <c r="BU33" i="3"/>
  <c r="BT33" i="3"/>
  <c r="BS33" i="3"/>
  <c r="BR33" i="3"/>
  <c r="BQ33" i="3"/>
  <c r="BP33" i="3"/>
  <c r="BK33" i="3"/>
  <c r="BJ33" i="3"/>
  <c r="BF33" i="3"/>
  <c r="BC33" i="3"/>
  <c r="BB33" i="3"/>
  <c r="BA33" i="3"/>
  <c r="AY33" i="3"/>
  <c r="AX33" i="3"/>
  <c r="AW33" i="3"/>
  <c r="AV33" i="3"/>
  <c r="AU33" i="3"/>
  <c r="AT33" i="3"/>
  <c r="AS33" i="3"/>
  <c r="AR33" i="3"/>
  <c r="AQ33" i="3"/>
  <c r="AP33" i="3"/>
  <c r="AL33" i="3"/>
  <c r="AH33" i="3"/>
  <c r="AD33" i="3"/>
  <c r="V33" i="3"/>
  <c r="R33" i="3"/>
  <c r="O33" i="3"/>
  <c r="N33" i="3"/>
  <c r="L33" i="3"/>
  <c r="K33" i="3"/>
  <c r="J33" i="3"/>
  <c r="I33" i="3"/>
  <c r="H33" i="3"/>
  <c r="G33" i="3"/>
  <c r="F33" i="3"/>
  <c r="E33" i="3"/>
  <c r="D33" i="3"/>
  <c r="C33" i="3"/>
  <c r="FH32" i="3"/>
  <c r="FB32" i="3"/>
  <c r="FA32" i="3"/>
  <c r="EZ32" i="3"/>
  <c r="EY32" i="3"/>
  <c r="EX32" i="3"/>
  <c r="EW32" i="3"/>
  <c r="EV32" i="3"/>
  <c r="EU32" i="3"/>
  <c r="ET32" i="3"/>
  <c r="ES32" i="3"/>
  <c r="ER32" i="3"/>
  <c r="EQ32" i="3"/>
  <c r="EP32" i="3"/>
  <c r="EO32" i="3"/>
  <c r="EN32" i="3"/>
  <c r="EL32" i="3"/>
  <c r="EK32" i="3"/>
  <c r="EJ32" i="3"/>
  <c r="EI32" i="3"/>
  <c r="EH32" i="3"/>
  <c r="EG32" i="3"/>
  <c r="EF32" i="3"/>
  <c r="EE32" i="3"/>
  <c r="ED32" i="3"/>
  <c r="EC32" i="3"/>
  <c r="CB32" i="3"/>
  <c r="CA32" i="3"/>
  <c r="BY32" i="3"/>
  <c r="BX32" i="3"/>
  <c r="BW32" i="3"/>
  <c r="BV32" i="3"/>
  <c r="BU32" i="3"/>
  <c r="BT32" i="3"/>
  <c r="BS32" i="3"/>
  <c r="BR32" i="3"/>
  <c r="BQ32" i="3"/>
  <c r="BP32" i="3"/>
  <c r="BO32" i="3"/>
  <c r="BG32" i="3"/>
  <c r="BB32" i="3"/>
  <c r="BA32" i="3"/>
  <c r="AZ32" i="3"/>
  <c r="AY32" i="3"/>
  <c r="AX32" i="3"/>
  <c r="AW32" i="3"/>
  <c r="AV32" i="3"/>
  <c r="AU32" i="3"/>
  <c r="AT32" i="3"/>
  <c r="AS32" i="3"/>
  <c r="AR32" i="3"/>
  <c r="AQ32" i="3"/>
  <c r="AP32" i="3"/>
  <c r="X32" i="3"/>
  <c r="P32" i="3"/>
  <c r="O32" i="3"/>
  <c r="N32" i="3"/>
  <c r="L32" i="3"/>
  <c r="K32" i="3"/>
  <c r="J32" i="3"/>
  <c r="I32" i="3"/>
  <c r="H32" i="3"/>
  <c r="G32" i="3"/>
  <c r="F32" i="3"/>
  <c r="E32" i="3"/>
  <c r="D32" i="3"/>
  <c r="C32" i="3"/>
  <c r="FH31" i="3"/>
  <c r="FB31" i="3"/>
  <c r="FA31" i="3"/>
  <c r="EZ31" i="3"/>
  <c r="EY31" i="3"/>
  <c r="EX31" i="3"/>
  <c r="EW31" i="3"/>
  <c r="EV31" i="3"/>
  <c r="EU31" i="3"/>
  <c r="ET31" i="3"/>
  <c r="ES31" i="3"/>
  <c r="ER31" i="3"/>
  <c r="EQ31" i="3"/>
  <c r="EP31" i="3"/>
  <c r="EO31" i="3"/>
  <c r="EN31" i="3"/>
  <c r="EL31" i="3"/>
  <c r="EK31" i="3"/>
  <c r="EJ31" i="3"/>
  <c r="EI31" i="3"/>
  <c r="EH31" i="3"/>
  <c r="EG31" i="3"/>
  <c r="EF31" i="3"/>
  <c r="EE31" i="3"/>
  <c r="ED31" i="3"/>
  <c r="EC31" i="3"/>
  <c r="EB31" i="3"/>
  <c r="DV31" i="3"/>
  <c r="DR31" i="3"/>
  <c r="DQ31" i="3"/>
  <c r="DN31" i="3"/>
  <c r="DJ31" i="3"/>
  <c r="DF31" i="3"/>
  <c r="DB31" i="3"/>
  <c r="DA31" i="3"/>
  <c r="CX31" i="3"/>
  <c r="CT31" i="3"/>
  <c r="CP31" i="3"/>
  <c r="CK31" i="3"/>
  <c r="CB31" i="3"/>
  <c r="CA31" i="3"/>
  <c r="BY31" i="3"/>
  <c r="BX31" i="3"/>
  <c r="BW31" i="3"/>
  <c r="BV31" i="3"/>
  <c r="BU31" i="3"/>
  <c r="BT31" i="3"/>
  <c r="BS31" i="3"/>
  <c r="BR31" i="3"/>
  <c r="BQ31" i="3"/>
  <c r="BP31" i="3"/>
  <c r="BN31" i="3"/>
  <c r="BJ31" i="3"/>
  <c r="BI31" i="3"/>
  <c r="BF31" i="3"/>
  <c r="BB31" i="3"/>
  <c r="BA31" i="3"/>
  <c r="AZ31" i="3"/>
  <c r="AY31" i="3"/>
  <c r="AX31" i="3"/>
  <c r="AW31" i="3"/>
  <c r="AV31" i="3"/>
  <c r="AU31" i="3"/>
  <c r="AT31" i="3"/>
  <c r="AS31" i="3"/>
  <c r="AR31" i="3"/>
  <c r="AQ31" i="3"/>
  <c r="AP31" i="3"/>
  <c r="AL31" i="3"/>
  <c r="AH31" i="3"/>
  <c r="AG31" i="3"/>
  <c r="AD31" i="3"/>
  <c r="V31" i="3"/>
  <c r="R31" i="3"/>
  <c r="Q31" i="3"/>
  <c r="O31" i="3"/>
  <c r="N31" i="3"/>
  <c r="L31" i="3"/>
  <c r="K31" i="3"/>
  <c r="J31" i="3"/>
  <c r="I31" i="3"/>
  <c r="H31" i="3"/>
  <c r="G31" i="3"/>
  <c r="F31" i="3"/>
  <c r="E31" i="3"/>
  <c r="D31" i="3"/>
  <c r="C31" i="3"/>
  <c r="FN30" i="3"/>
  <c r="FJ30" i="3"/>
  <c r="FF30" i="3"/>
  <c r="FC30" i="3"/>
  <c r="FB30" i="3"/>
  <c r="FA30" i="3"/>
  <c r="EY30" i="3"/>
  <c r="EX30" i="3"/>
  <c r="EW30" i="3"/>
  <c r="EV30" i="3"/>
  <c r="EU30" i="3"/>
  <c r="ET30" i="3"/>
  <c r="ES30" i="3"/>
  <c r="ER30" i="3"/>
  <c r="EQ30" i="3"/>
  <c r="EP30" i="3"/>
  <c r="EO30" i="3"/>
  <c r="EN30" i="3"/>
  <c r="EL30" i="3"/>
  <c r="EK30" i="3"/>
  <c r="EJ30" i="3"/>
  <c r="EI30" i="3"/>
  <c r="EH30" i="3"/>
  <c r="EG30" i="3"/>
  <c r="EF30" i="3"/>
  <c r="EE30" i="3"/>
  <c r="ED30" i="3"/>
  <c r="EC30" i="3"/>
  <c r="DY30" i="3"/>
  <c r="DV30" i="3"/>
  <c r="DS30" i="3"/>
  <c r="DR30" i="3"/>
  <c r="DQ30" i="3"/>
  <c r="DN30" i="3"/>
  <c r="DJ30" i="3"/>
  <c r="DI30" i="3"/>
  <c r="DF30" i="3"/>
  <c r="DC30" i="3"/>
  <c r="DB30" i="3"/>
  <c r="DA30" i="3"/>
  <c r="CX30" i="3"/>
  <c r="CW30" i="3"/>
  <c r="CT30" i="3"/>
  <c r="CS30" i="3"/>
  <c r="CP30" i="3"/>
  <c r="CK30" i="3"/>
  <c r="CH30" i="3"/>
  <c r="CG30" i="3"/>
  <c r="CC30" i="3"/>
  <c r="CB30" i="3"/>
  <c r="CA30" i="3"/>
  <c r="BY30" i="3"/>
  <c r="BX30" i="3"/>
  <c r="BW30" i="3"/>
  <c r="BV30" i="3"/>
  <c r="BU30" i="3"/>
  <c r="BT30" i="3"/>
  <c r="BS30" i="3"/>
  <c r="BR30" i="3"/>
  <c r="BQ30" i="3"/>
  <c r="BP30" i="3"/>
  <c r="BJ30" i="3"/>
  <c r="BG30" i="3"/>
  <c r="BF30" i="3"/>
  <c r="BE30" i="3"/>
  <c r="BB30" i="3"/>
  <c r="BA30" i="3"/>
  <c r="AY30" i="3"/>
  <c r="AX30" i="3"/>
  <c r="AW30" i="3"/>
  <c r="AV30" i="3"/>
  <c r="AU30" i="3"/>
  <c r="AT30" i="3"/>
  <c r="AS30" i="3"/>
  <c r="AR30" i="3"/>
  <c r="AQ30" i="3"/>
  <c r="AP30" i="3"/>
  <c r="AO30" i="3"/>
  <c r="AL30" i="3"/>
  <c r="AI30" i="3"/>
  <c r="AH30" i="3"/>
  <c r="AG30" i="3"/>
  <c r="AD30" i="3"/>
  <c r="AC30" i="3"/>
  <c r="Y30" i="3"/>
  <c r="V30" i="3"/>
  <c r="R30" i="3"/>
  <c r="O30" i="3"/>
  <c r="N30" i="3"/>
  <c r="L30" i="3"/>
  <c r="K30" i="3"/>
  <c r="J30" i="3"/>
  <c r="I30" i="3"/>
  <c r="H30" i="3"/>
  <c r="G30" i="3"/>
  <c r="F30" i="3"/>
  <c r="E30" i="3"/>
  <c r="D30" i="3"/>
  <c r="C30" i="3"/>
  <c r="FO29" i="3"/>
  <c r="FN29" i="3"/>
  <c r="FJ29" i="3"/>
  <c r="FF29" i="3"/>
  <c r="FD29" i="3"/>
  <c r="FB29" i="3"/>
  <c r="FA29" i="3"/>
  <c r="EZ29" i="3"/>
  <c r="EY29" i="3"/>
  <c r="EX29" i="3"/>
  <c r="EW29" i="3"/>
  <c r="EV29" i="3"/>
  <c r="EU29" i="3"/>
  <c r="ET29" i="3"/>
  <c r="ES29" i="3"/>
  <c r="ER29" i="3"/>
  <c r="EQ29" i="3"/>
  <c r="EP29" i="3"/>
  <c r="EO29" i="3"/>
  <c r="EN29" i="3"/>
  <c r="EL29" i="3"/>
  <c r="EK29" i="3"/>
  <c r="EJ29" i="3"/>
  <c r="EI29" i="3"/>
  <c r="EH29" i="3"/>
  <c r="EG29" i="3"/>
  <c r="EF29" i="3"/>
  <c r="EE29" i="3"/>
  <c r="ED29" i="3"/>
  <c r="EC29" i="3"/>
  <c r="EB29" i="3"/>
  <c r="DW29" i="3"/>
  <c r="DV29" i="3"/>
  <c r="DR29" i="3"/>
  <c r="DN29" i="3"/>
  <c r="DJ29" i="3"/>
  <c r="DG29" i="3"/>
  <c r="DF29" i="3"/>
  <c r="DB29" i="3"/>
  <c r="CX29" i="3"/>
  <c r="CT29" i="3"/>
  <c r="CQ29" i="3"/>
  <c r="CP29" i="3"/>
  <c r="CL29" i="3"/>
  <c r="CB29" i="3"/>
  <c r="CA29" i="3"/>
  <c r="BY29" i="3"/>
  <c r="BX29" i="3"/>
  <c r="BW29" i="3"/>
  <c r="BV29" i="3"/>
  <c r="BU29" i="3"/>
  <c r="BT29" i="3"/>
  <c r="BS29" i="3"/>
  <c r="BR29" i="3"/>
  <c r="BQ29" i="3"/>
  <c r="BP29" i="3"/>
  <c r="BO29" i="3"/>
  <c r="BJ29" i="3"/>
  <c r="BF29" i="3"/>
  <c r="BB29" i="3"/>
  <c r="BA29" i="3"/>
  <c r="AZ29" i="3"/>
  <c r="AY29" i="3"/>
  <c r="AX29" i="3"/>
  <c r="AW29" i="3"/>
  <c r="AV29" i="3"/>
  <c r="AU29" i="3"/>
  <c r="AT29" i="3"/>
  <c r="AS29" i="3"/>
  <c r="AR29" i="3"/>
  <c r="AQ29" i="3"/>
  <c r="AP29" i="3"/>
  <c r="AL29" i="3"/>
  <c r="AH29" i="3"/>
  <c r="AD29" i="3"/>
  <c r="V29" i="3"/>
  <c r="T29" i="3"/>
  <c r="R29" i="3"/>
  <c r="P29" i="3"/>
  <c r="O29" i="3"/>
  <c r="N29" i="3"/>
  <c r="L29" i="3"/>
  <c r="K29" i="3"/>
  <c r="J29" i="3"/>
  <c r="I29" i="3"/>
  <c r="H29" i="3"/>
  <c r="G29" i="3"/>
  <c r="F29" i="3"/>
  <c r="E29" i="3"/>
  <c r="D29" i="3"/>
  <c r="C29" i="3"/>
  <c r="FO28" i="3"/>
  <c r="FO31" i="3" s="1"/>
  <c r="FN28" i="3"/>
  <c r="FN32" i="3" s="1"/>
  <c r="FM28" i="3"/>
  <c r="FL28" i="3"/>
  <c r="FL32" i="3" s="1"/>
  <c r="FK28" i="3"/>
  <c r="FK31" i="3" s="1"/>
  <c r="FJ28" i="3"/>
  <c r="FJ32" i="3" s="1"/>
  <c r="FI28" i="3"/>
  <c r="FH28" i="3"/>
  <c r="FG28" i="3"/>
  <c r="FG31" i="3" s="1"/>
  <c r="FF28" i="3"/>
  <c r="FF32" i="3" s="1"/>
  <c r="FE28" i="3"/>
  <c r="FD28" i="3"/>
  <c r="FD32" i="3" s="1"/>
  <c r="FC28" i="3"/>
  <c r="FC31" i="3" s="1"/>
  <c r="EZ28" i="3"/>
  <c r="EZ30" i="3" s="1"/>
  <c r="EM28" i="3"/>
  <c r="EB28" i="3"/>
  <c r="EB32" i="3" s="1"/>
  <c r="EA28" i="3"/>
  <c r="EA31" i="3" s="1"/>
  <c r="DY28" i="3"/>
  <c r="DX28" i="3"/>
  <c r="DX27" i="3" s="1"/>
  <c r="DW28" i="3"/>
  <c r="DW31" i="3" s="1"/>
  <c r="DV28" i="3"/>
  <c r="DV32" i="3" s="1"/>
  <c r="DU28" i="3"/>
  <c r="DT28" i="3"/>
  <c r="DS28" i="3"/>
  <c r="DS31" i="3" s="1"/>
  <c r="DR28" i="3"/>
  <c r="DR32" i="3" s="1"/>
  <c r="DQ28" i="3"/>
  <c r="DP28" i="3"/>
  <c r="DO28" i="3"/>
  <c r="DO31" i="3" s="1"/>
  <c r="DN28" i="3"/>
  <c r="DN32" i="3" s="1"/>
  <c r="DL28" i="3"/>
  <c r="DK28" i="3"/>
  <c r="DK31" i="3" s="1"/>
  <c r="DJ28" i="3"/>
  <c r="DJ32" i="3" s="1"/>
  <c r="DI28" i="3"/>
  <c r="DH28" i="3"/>
  <c r="DG28" i="3"/>
  <c r="DG31" i="3" s="1"/>
  <c r="DF28" i="3"/>
  <c r="DF32" i="3" s="1"/>
  <c r="DE28" i="3"/>
  <c r="DD28" i="3"/>
  <c r="DC28" i="3"/>
  <c r="DC31" i="3" s="1"/>
  <c r="DB28" i="3"/>
  <c r="DB32" i="3" s="1"/>
  <c r="DA28" i="3"/>
  <c r="CY28" i="3"/>
  <c r="CY31" i="3" s="1"/>
  <c r="CX28" i="3"/>
  <c r="CX32" i="3" s="1"/>
  <c r="CW28" i="3"/>
  <c r="CV28" i="3"/>
  <c r="CV31" i="3" s="1"/>
  <c r="CU28" i="3"/>
  <c r="CU31" i="3" s="1"/>
  <c r="CT28" i="3"/>
  <c r="CT32" i="3" s="1"/>
  <c r="CS28" i="3"/>
  <c r="CR28" i="3"/>
  <c r="CQ28" i="3"/>
  <c r="CQ31" i="3" s="1"/>
  <c r="CP28" i="3"/>
  <c r="CP32" i="3" s="1"/>
  <c r="CO28" i="3"/>
  <c r="CN28" i="3"/>
  <c r="CL28" i="3"/>
  <c r="CK28" i="3"/>
  <c r="CJ28" i="3"/>
  <c r="CJ32" i="3" s="1"/>
  <c r="CI28" i="3"/>
  <c r="CI31" i="3" s="1"/>
  <c r="CH28" i="3"/>
  <c r="CG28" i="3"/>
  <c r="CF28" i="3"/>
  <c r="CF31" i="3" s="1"/>
  <c r="CE28" i="3"/>
  <c r="CE31" i="3" s="1"/>
  <c r="CD28" i="3"/>
  <c r="CC28" i="3"/>
  <c r="BZ28" i="3"/>
  <c r="BZ32" i="3" s="1"/>
  <c r="BO28" i="3"/>
  <c r="BO31" i="3" s="1"/>
  <c r="BN28" i="3"/>
  <c r="BL28" i="3"/>
  <c r="BL31" i="3" s="1"/>
  <c r="BK28" i="3"/>
  <c r="BK31" i="3" s="1"/>
  <c r="BJ28" i="3"/>
  <c r="BJ32" i="3" s="1"/>
  <c r="BI28" i="3"/>
  <c r="BH28" i="3"/>
  <c r="BH32" i="3" s="1"/>
  <c r="BG28" i="3"/>
  <c r="BG31" i="3" s="1"/>
  <c r="BF28" i="3"/>
  <c r="BF32" i="3" s="1"/>
  <c r="BE28" i="3"/>
  <c r="BD28" i="3"/>
  <c r="BC28" i="3"/>
  <c r="BC31" i="3" s="1"/>
  <c r="AZ28" i="3"/>
  <c r="AZ30" i="3" s="1"/>
  <c r="AO28" i="3"/>
  <c r="AN28" i="3"/>
  <c r="AN31" i="3" s="1"/>
  <c r="AL28" i="3"/>
  <c r="AL32" i="3" s="1"/>
  <c r="AK28" i="3"/>
  <c r="AJ28" i="3"/>
  <c r="AI28" i="3"/>
  <c r="AI31" i="3" s="1"/>
  <c r="AH28" i="3"/>
  <c r="AH32" i="3" s="1"/>
  <c r="AG28" i="3"/>
  <c r="AF28" i="3"/>
  <c r="AE28" i="3"/>
  <c r="AE31" i="3" s="1"/>
  <c r="AD28" i="3"/>
  <c r="AD32" i="3" s="1"/>
  <c r="AC28" i="3"/>
  <c r="AB28" i="3"/>
  <c r="AB32" i="3" s="1"/>
  <c r="AA28" i="3"/>
  <c r="AA31" i="3" s="1"/>
  <c r="Y28" i="3"/>
  <c r="X28" i="3"/>
  <c r="W28" i="3"/>
  <c r="W31" i="3" s="1"/>
  <c r="V28" i="3"/>
  <c r="V32" i="3" s="1"/>
  <c r="U28" i="3"/>
  <c r="U30" i="3" s="1"/>
  <c r="T28" i="3"/>
  <c r="S28" i="3"/>
  <c r="S31" i="3" s="1"/>
  <c r="R28" i="3"/>
  <c r="R32" i="3" s="1"/>
  <c r="Q28" i="3"/>
  <c r="P28" i="3"/>
  <c r="M28" i="3"/>
  <c r="M27" i="3" s="1"/>
  <c r="FJ27" i="3"/>
  <c r="FH27" i="3"/>
  <c r="FE27" i="3"/>
  <c r="FD27" i="3"/>
  <c r="FB27" i="3"/>
  <c r="FA27" i="3"/>
  <c r="EZ27" i="3"/>
  <c r="EY27" i="3"/>
  <c r="EX27" i="3"/>
  <c r="EW27" i="3"/>
  <c r="EV27" i="3"/>
  <c r="EU27" i="3"/>
  <c r="ET27" i="3"/>
  <c r="ES27" i="3"/>
  <c r="ER27" i="3"/>
  <c r="EQ27" i="3"/>
  <c r="EP27" i="3"/>
  <c r="EO27" i="3"/>
  <c r="EN27" i="3"/>
  <c r="EL27" i="3"/>
  <c r="EK27" i="3"/>
  <c r="EJ27" i="3"/>
  <c r="EI27" i="3"/>
  <c r="EH27" i="3"/>
  <c r="EG27" i="3"/>
  <c r="EF27" i="3"/>
  <c r="EE27" i="3"/>
  <c r="ED27" i="3"/>
  <c r="EC27" i="3"/>
  <c r="DU27" i="3"/>
  <c r="DP27" i="3"/>
  <c r="DJ27" i="3"/>
  <c r="DE27" i="3"/>
  <c r="CT27" i="3"/>
  <c r="CO27" i="3"/>
  <c r="CJ27" i="3"/>
  <c r="CB27" i="3"/>
  <c r="CA27" i="3"/>
  <c r="BZ27" i="3"/>
  <c r="BY27" i="3"/>
  <c r="BX27" i="3"/>
  <c r="BW27" i="3"/>
  <c r="BV27" i="3"/>
  <c r="BU27" i="3"/>
  <c r="BT27" i="3"/>
  <c r="BS27" i="3"/>
  <c r="BR27" i="3"/>
  <c r="BQ27" i="3"/>
  <c r="BP27" i="3"/>
  <c r="BH27" i="3"/>
  <c r="BB27" i="3"/>
  <c r="BA27" i="3"/>
  <c r="AY27" i="3"/>
  <c r="AX27" i="3"/>
  <c r="AW27" i="3"/>
  <c r="AV27" i="3"/>
  <c r="AU27" i="3"/>
  <c r="AT27" i="3"/>
  <c r="AS27" i="3"/>
  <c r="AR27" i="3"/>
  <c r="AQ27" i="3"/>
  <c r="AP27" i="3"/>
  <c r="AH27" i="3"/>
  <c r="AF27" i="3"/>
  <c r="AD27" i="3"/>
  <c r="R27" i="3"/>
  <c r="P27" i="3"/>
  <c r="O27" i="3"/>
  <c r="N27" i="3"/>
  <c r="L27" i="3"/>
  <c r="K27" i="3"/>
  <c r="J27" i="3"/>
  <c r="I27" i="3"/>
  <c r="H27" i="3"/>
  <c r="G27" i="3"/>
  <c r="F27" i="3"/>
  <c r="E27" i="3"/>
  <c r="D27" i="3"/>
  <c r="C27" i="3"/>
  <c r="FO26" i="3"/>
  <c r="FM26" i="3"/>
  <c r="FK26" i="3"/>
  <c r="FG26" i="3"/>
  <c r="FB26" i="3"/>
  <c r="FA26" i="3"/>
  <c r="EY26" i="3"/>
  <c r="EX26" i="3"/>
  <c r="EW26" i="3"/>
  <c r="EV26" i="3"/>
  <c r="EU26" i="3"/>
  <c r="ET26" i="3"/>
  <c r="ES26" i="3"/>
  <c r="ER26" i="3"/>
  <c r="EQ26" i="3"/>
  <c r="EP26" i="3"/>
  <c r="EO26" i="3"/>
  <c r="EN26" i="3"/>
  <c r="EL26" i="3"/>
  <c r="EK26" i="3"/>
  <c r="EJ26" i="3"/>
  <c r="EI26" i="3"/>
  <c r="EH26" i="3"/>
  <c r="EG26" i="3"/>
  <c r="EF26" i="3"/>
  <c r="EE26" i="3"/>
  <c r="ED26" i="3"/>
  <c r="EC26" i="3"/>
  <c r="EA26" i="3"/>
  <c r="DW26" i="3"/>
  <c r="DR26" i="3"/>
  <c r="DO26" i="3"/>
  <c r="DK26" i="3"/>
  <c r="DG26" i="3"/>
  <c r="DB26" i="3"/>
  <c r="CY26" i="3"/>
  <c r="CW26" i="3"/>
  <c r="CU26" i="3"/>
  <c r="CQ26" i="3"/>
  <c r="CI26" i="3"/>
  <c r="CG26" i="3"/>
  <c r="CE26" i="3"/>
  <c r="CB26" i="3"/>
  <c r="CA26" i="3"/>
  <c r="BY26" i="3"/>
  <c r="BX26" i="3"/>
  <c r="BW26" i="3"/>
  <c r="BV26" i="3"/>
  <c r="BU26" i="3"/>
  <c r="BT26" i="3"/>
  <c r="BS26" i="3"/>
  <c r="BR26" i="3"/>
  <c r="BQ26" i="3"/>
  <c r="BP26" i="3"/>
  <c r="BO26" i="3"/>
  <c r="BK26" i="3"/>
  <c r="BC26" i="3"/>
  <c r="BB26" i="3"/>
  <c r="BA26" i="3"/>
  <c r="AY26" i="3"/>
  <c r="AX26" i="3"/>
  <c r="AW26" i="3"/>
  <c r="AV26" i="3"/>
  <c r="AU26" i="3"/>
  <c r="AT26" i="3"/>
  <c r="AS26" i="3"/>
  <c r="AR26" i="3"/>
  <c r="AQ26" i="3"/>
  <c r="AP26" i="3"/>
  <c r="AL26" i="3"/>
  <c r="AH26" i="3"/>
  <c r="AE26" i="3"/>
  <c r="AA26" i="3"/>
  <c r="W26" i="3"/>
  <c r="V26" i="3"/>
  <c r="R26" i="3"/>
  <c r="O26" i="3"/>
  <c r="N26" i="3"/>
  <c r="M26" i="3"/>
  <c r="L26" i="3"/>
  <c r="K26" i="3"/>
  <c r="J26" i="3"/>
  <c r="I26" i="3"/>
  <c r="H26" i="3"/>
  <c r="G26" i="3"/>
  <c r="F26" i="3"/>
  <c r="E26" i="3"/>
  <c r="D26" i="3"/>
  <c r="C26" i="3"/>
  <c r="FN25" i="3"/>
  <c r="FL25" i="3"/>
  <c r="FK25" i="3"/>
  <c r="FH25" i="3"/>
  <c r="FG25" i="3"/>
  <c r="FC25" i="3"/>
  <c r="FB25" i="3"/>
  <c r="FA25" i="3"/>
  <c r="EY25" i="3"/>
  <c r="EX25" i="3"/>
  <c r="EW25" i="3"/>
  <c r="EV25" i="3"/>
  <c r="EU25" i="3"/>
  <c r="ET25" i="3"/>
  <c r="ES25" i="3"/>
  <c r="ER25" i="3"/>
  <c r="EQ25" i="3"/>
  <c r="EP25" i="3"/>
  <c r="EO25" i="3"/>
  <c r="EN25" i="3"/>
  <c r="EM25" i="3"/>
  <c r="EL25" i="3"/>
  <c r="EK25" i="3"/>
  <c r="EJ25" i="3"/>
  <c r="EI25" i="3"/>
  <c r="EH25" i="3"/>
  <c r="EG25" i="3"/>
  <c r="EF25" i="3"/>
  <c r="EE25" i="3"/>
  <c r="ED25" i="3"/>
  <c r="EC25" i="3"/>
  <c r="EA25" i="3"/>
  <c r="DV25" i="3"/>
  <c r="DS25" i="3"/>
  <c r="DP25" i="3"/>
  <c r="DO25" i="3"/>
  <c r="DK25" i="3"/>
  <c r="DF25" i="3"/>
  <c r="DC25" i="3"/>
  <c r="CY25" i="3"/>
  <c r="CU25" i="3"/>
  <c r="CP25" i="3"/>
  <c r="CJ25" i="3"/>
  <c r="CI25" i="3"/>
  <c r="CE25" i="3"/>
  <c r="CB25" i="3"/>
  <c r="CA25" i="3"/>
  <c r="BZ25" i="3"/>
  <c r="BY25" i="3"/>
  <c r="BX25" i="3"/>
  <c r="BW25" i="3"/>
  <c r="BV25" i="3"/>
  <c r="BU25" i="3"/>
  <c r="BT25" i="3"/>
  <c r="BS25" i="3"/>
  <c r="BR25" i="3"/>
  <c r="BQ25" i="3"/>
  <c r="BP25" i="3"/>
  <c r="BK25" i="3"/>
  <c r="BH25" i="3"/>
  <c r="BG25" i="3"/>
  <c r="BC25" i="3"/>
  <c r="BB25" i="3"/>
  <c r="BA25" i="3"/>
  <c r="AY25" i="3"/>
  <c r="AX25" i="3"/>
  <c r="AW25" i="3"/>
  <c r="AV25" i="3"/>
  <c r="AU25" i="3"/>
  <c r="AT25" i="3"/>
  <c r="AS25" i="3"/>
  <c r="AR25" i="3"/>
  <c r="AQ25" i="3"/>
  <c r="AP25" i="3"/>
  <c r="AL25" i="3"/>
  <c r="AI25" i="3"/>
  <c r="AF25" i="3"/>
  <c r="AE25" i="3"/>
  <c r="AD25" i="3"/>
  <c r="AA25" i="3"/>
  <c r="V25" i="3"/>
  <c r="P25" i="3"/>
  <c r="O25" i="3"/>
  <c r="N25" i="3"/>
  <c r="L25" i="3"/>
  <c r="K25" i="3"/>
  <c r="J25" i="3"/>
  <c r="I25" i="3"/>
  <c r="H25" i="3"/>
  <c r="G25" i="3"/>
  <c r="F25" i="3"/>
  <c r="E25" i="3"/>
  <c r="D25" i="3"/>
  <c r="C25" i="3"/>
  <c r="FO24" i="3"/>
  <c r="FK24" i="3"/>
  <c r="FH24" i="3"/>
  <c r="FE24" i="3"/>
  <c r="FD24" i="3"/>
  <c r="FC24" i="3"/>
  <c r="FB24" i="3"/>
  <c r="FA24" i="3"/>
  <c r="EY24" i="3"/>
  <c r="EX24" i="3"/>
  <c r="EW24" i="3"/>
  <c r="EV24" i="3"/>
  <c r="EU24" i="3"/>
  <c r="ET24" i="3"/>
  <c r="ES24" i="3"/>
  <c r="ER24" i="3"/>
  <c r="EQ24" i="3"/>
  <c r="EP24" i="3"/>
  <c r="EO24" i="3"/>
  <c r="EN24" i="3"/>
  <c r="EL24" i="3"/>
  <c r="EK24" i="3"/>
  <c r="EJ24" i="3"/>
  <c r="EI24" i="3"/>
  <c r="EH24" i="3"/>
  <c r="EG24" i="3"/>
  <c r="EF24" i="3"/>
  <c r="EE24" i="3"/>
  <c r="ED24" i="3"/>
  <c r="EC24" i="3"/>
  <c r="EB24" i="3"/>
  <c r="EA24" i="3"/>
  <c r="DX24" i="3"/>
  <c r="DW24" i="3"/>
  <c r="DS24" i="3"/>
  <c r="DK24" i="3"/>
  <c r="DH24" i="3"/>
  <c r="DG24" i="3"/>
  <c r="DC24" i="3"/>
  <c r="CW24" i="3"/>
  <c r="CU24" i="3"/>
  <c r="CR24" i="3"/>
  <c r="CQ24" i="3"/>
  <c r="CG24" i="3"/>
  <c r="CE24" i="3"/>
  <c r="CB24" i="3"/>
  <c r="CA24" i="3"/>
  <c r="BY24" i="3"/>
  <c r="BX24" i="3"/>
  <c r="BW24" i="3"/>
  <c r="BV24" i="3"/>
  <c r="BU24" i="3"/>
  <c r="BT24" i="3"/>
  <c r="BS24" i="3"/>
  <c r="BR24" i="3"/>
  <c r="BQ24" i="3"/>
  <c r="BP24" i="3"/>
  <c r="BO24" i="3"/>
  <c r="BI24" i="3"/>
  <c r="BG24" i="3"/>
  <c r="BD24" i="3"/>
  <c r="BC24" i="3"/>
  <c r="BB24" i="3"/>
  <c r="BA24" i="3"/>
  <c r="AY24" i="3"/>
  <c r="AX24" i="3"/>
  <c r="AW24" i="3"/>
  <c r="AV24" i="3"/>
  <c r="AU24" i="3"/>
  <c r="AT24" i="3"/>
  <c r="AS24" i="3"/>
  <c r="AR24" i="3"/>
  <c r="AQ24" i="3"/>
  <c r="AP24" i="3"/>
  <c r="AN24" i="3"/>
  <c r="AI24" i="3"/>
  <c r="AA24" i="3"/>
  <c r="X24" i="3"/>
  <c r="S24" i="3"/>
  <c r="O24" i="3"/>
  <c r="N24" i="3"/>
  <c r="L24" i="3"/>
  <c r="K24" i="3"/>
  <c r="J24" i="3"/>
  <c r="I24" i="3"/>
  <c r="H24" i="3"/>
  <c r="G24" i="3"/>
  <c r="F24" i="3"/>
  <c r="E24" i="3"/>
  <c r="D24" i="3"/>
  <c r="C24" i="3"/>
  <c r="FO23" i="3"/>
  <c r="FO27" i="3" s="1"/>
  <c r="FN23" i="3"/>
  <c r="FN24" i="3" s="1"/>
  <c r="FM23" i="3"/>
  <c r="FL23" i="3"/>
  <c r="FL26" i="3" s="1"/>
  <c r="FK23" i="3"/>
  <c r="FK27" i="3" s="1"/>
  <c r="FJ23" i="3"/>
  <c r="FJ24" i="3" s="1"/>
  <c r="FI23" i="3"/>
  <c r="FI26" i="3" s="1"/>
  <c r="FH23" i="3"/>
  <c r="FH26" i="3" s="1"/>
  <c r="FG23" i="3"/>
  <c r="FG27" i="3" s="1"/>
  <c r="FF23" i="3"/>
  <c r="FF24" i="3" s="1"/>
  <c r="FE23" i="3"/>
  <c r="FD23" i="3"/>
  <c r="FD26" i="3" s="1"/>
  <c r="FC23" i="3"/>
  <c r="FC27" i="3" s="1"/>
  <c r="EZ23" i="3"/>
  <c r="EZ26" i="3" s="1"/>
  <c r="EM23" i="3"/>
  <c r="CZ23" i="3" s="1"/>
  <c r="EB23" i="3"/>
  <c r="EB26" i="3" s="1"/>
  <c r="EA23" i="3"/>
  <c r="EA27" i="3" s="1"/>
  <c r="DY23" i="3"/>
  <c r="DY25" i="3" s="1"/>
  <c r="DX23" i="3"/>
  <c r="DW23" i="3"/>
  <c r="DW27" i="3" s="1"/>
  <c r="DV23" i="3"/>
  <c r="DV24" i="3" s="1"/>
  <c r="DU23" i="3"/>
  <c r="DU25" i="3" s="1"/>
  <c r="DT23" i="3"/>
  <c r="DS23" i="3"/>
  <c r="DS27" i="3" s="1"/>
  <c r="DR23" i="3"/>
  <c r="DR24" i="3" s="1"/>
  <c r="DQ23" i="3"/>
  <c r="DQ25" i="3" s="1"/>
  <c r="DP23" i="3"/>
  <c r="DO23" i="3"/>
  <c r="DO27" i="3" s="1"/>
  <c r="DN23" i="3"/>
  <c r="DN24" i="3" s="1"/>
  <c r="DL23" i="3"/>
  <c r="DK23" i="3"/>
  <c r="DK27" i="3" s="1"/>
  <c r="DJ23" i="3"/>
  <c r="DJ24" i="3" s="1"/>
  <c r="DI23" i="3"/>
  <c r="DI25" i="3" s="1"/>
  <c r="DH23" i="3"/>
  <c r="DG23" i="3"/>
  <c r="DG27" i="3" s="1"/>
  <c r="DF23" i="3"/>
  <c r="DF24" i="3" s="1"/>
  <c r="DE23" i="3"/>
  <c r="DE25" i="3" s="1"/>
  <c r="DD23" i="3"/>
  <c r="DC23" i="3"/>
  <c r="DC27" i="3" s="1"/>
  <c r="DB23" i="3"/>
  <c r="DB24" i="3" s="1"/>
  <c r="DA23" i="3"/>
  <c r="DA25" i="3" s="1"/>
  <c r="CY23" i="3"/>
  <c r="CY27" i="3" s="1"/>
  <c r="CX23" i="3"/>
  <c r="CX24" i="3" s="1"/>
  <c r="CW23" i="3"/>
  <c r="CW25" i="3" s="1"/>
  <c r="CV23" i="3"/>
  <c r="CU23" i="3"/>
  <c r="CU27" i="3" s="1"/>
  <c r="CT23" i="3"/>
  <c r="CT24" i="3" s="1"/>
  <c r="CS23" i="3"/>
  <c r="CS25" i="3" s="1"/>
  <c r="CR23" i="3"/>
  <c r="CQ23" i="3"/>
  <c r="CQ27" i="3" s="1"/>
  <c r="CP23" i="3"/>
  <c r="CP24" i="3" s="1"/>
  <c r="CO23" i="3"/>
  <c r="CO25" i="3" s="1"/>
  <c r="CN23" i="3"/>
  <c r="CL23" i="3"/>
  <c r="CL24" i="3" s="1"/>
  <c r="CK23" i="3"/>
  <c r="CK25" i="3" s="1"/>
  <c r="CJ23" i="3"/>
  <c r="CI23" i="3"/>
  <c r="CI27" i="3" s="1"/>
  <c r="CH23" i="3"/>
  <c r="CH24" i="3" s="1"/>
  <c r="CG23" i="3"/>
  <c r="CG25" i="3" s="1"/>
  <c r="CF23" i="3"/>
  <c r="CF27" i="3" s="1"/>
  <c r="CE23" i="3"/>
  <c r="CE27" i="3" s="1"/>
  <c r="CD23" i="3"/>
  <c r="CD24" i="3" s="1"/>
  <c r="CC23" i="3"/>
  <c r="CC25" i="3" s="1"/>
  <c r="BZ23" i="3"/>
  <c r="BO23" i="3"/>
  <c r="BO27" i="3" s="1"/>
  <c r="BN23" i="3"/>
  <c r="BN24" i="3" s="1"/>
  <c r="BL23" i="3"/>
  <c r="BK23" i="3"/>
  <c r="BK27" i="3" s="1"/>
  <c r="BJ23" i="3"/>
  <c r="BJ24" i="3" s="1"/>
  <c r="BI23" i="3"/>
  <c r="BI25" i="3" s="1"/>
  <c r="BH23" i="3"/>
  <c r="BG23" i="3"/>
  <c r="BF23" i="3"/>
  <c r="BF24" i="3" s="1"/>
  <c r="BE23" i="3"/>
  <c r="BE25" i="3" s="1"/>
  <c r="BD23" i="3"/>
  <c r="BD27" i="3" s="1"/>
  <c r="BC23" i="3"/>
  <c r="AZ23" i="3"/>
  <c r="AO23" i="3"/>
  <c r="AO25" i="3" s="1"/>
  <c r="AN23" i="3"/>
  <c r="AL23" i="3"/>
  <c r="AL24" i="3" s="1"/>
  <c r="AK23" i="3"/>
  <c r="AK25" i="3" s="1"/>
  <c r="AJ23" i="3"/>
  <c r="AJ24" i="3" s="1"/>
  <c r="AI23" i="3"/>
  <c r="AI27" i="3" s="1"/>
  <c r="AH23" i="3"/>
  <c r="AH24" i="3" s="1"/>
  <c r="AG23" i="3"/>
  <c r="AG25" i="3" s="1"/>
  <c r="AF23" i="3"/>
  <c r="AF24" i="3" s="1"/>
  <c r="AE23" i="3"/>
  <c r="AE27" i="3" s="1"/>
  <c r="AD23" i="3"/>
  <c r="AD24" i="3" s="1"/>
  <c r="AC23" i="3"/>
  <c r="AC25" i="3" s="1"/>
  <c r="AB23" i="3"/>
  <c r="AB27" i="3" s="1"/>
  <c r="AA23" i="3"/>
  <c r="AA27" i="3" s="1"/>
  <c r="Y23" i="3"/>
  <c r="Y25" i="3" s="1"/>
  <c r="X23" i="3"/>
  <c r="X26" i="3" s="1"/>
  <c r="W23" i="3"/>
  <c r="V23" i="3"/>
  <c r="V24" i="3" s="1"/>
  <c r="U23" i="3"/>
  <c r="U25" i="3" s="1"/>
  <c r="T23" i="3"/>
  <c r="T26" i="3" s="1"/>
  <c r="S23" i="3"/>
  <c r="R23" i="3"/>
  <c r="R24" i="3" s="1"/>
  <c r="Q23" i="3"/>
  <c r="Q25" i="3" s="1"/>
  <c r="P23" i="3"/>
  <c r="P26" i="3" s="1"/>
  <c r="M23" i="3"/>
  <c r="FO22" i="3"/>
  <c r="FN22" i="3"/>
  <c r="FM22" i="3"/>
  <c r="FL22" i="3"/>
  <c r="FK22" i="3"/>
  <c r="FJ22" i="3"/>
  <c r="FI22" i="3"/>
  <c r="FH22" i="3"/>
  <c r="FG22" i="3"/>
  <c r="FF22" i="3"/>
  <c r="FE22" i="3"/>
  <c r="FD22" i="3"/>
  <c r="FC22" i="3"/>
  <c r="EZ22" i="3"/>
  <c r="EM22" i="3"/>
  <c r="CM22" i="3" s="1"/>
  <c r="EB22" i="3"/>
  <c r="EA22" i="3"/>
  <c r="DZ22" i="3"/>
  <c r="DY22" i="3"/>
  <c r="DX22" i="3"/>
  <c r="DW22" i="3"/>
  <c r="DV22" i="3"/>
  <c r="DU22" i="3"/>
  <c r="DT22" i="3"/>
  <c r="DS22" i="3"/>
  <c r="DR22" i="3"/>
  <c r="DQ22" i="3"/>
  <c r="DP22" i="3"/>
  <c r="DO22" i="3"/>
  <c r="DN22" i="3"/>
  <c r="DL22" i="3"/>
  <c r="DK22" i="3"/>
  <c r="DJ22" i="3"/>
  <c r="DI22" i="3"/>
  <c r="DH22" i="3"/>
  <c r="DG22" i="3"/>
  <c r="DF22" i="3"/>
  <c r="DE22" i="3"/>
  <c r="DD22" i="3"/>
  <c r="DC22" i="3"/>
  <c r="DB22" i="3"/>
  <c r="DA22" i="3"/>
  <c r="CY22" i="3"/>
  <c r="CX22" i="3"/>
  <c r="CW22" i="3"/>
  <c r="CV22" i="3"/>
  <c r="CU22" i="3"/>
  <c r="CT22" i="3"/>
  <c r="CS22" i="3"/>
  <c r="CR22" i="3"/>
  <c r="CQ22" i="3"/>
  <c r="CP22" i="3"/>
  <c r="CO22" i="3"/>
  <c r="CN22" i="3"/>
  <c r="CL22" i="3"/>
  <c r="CK22" i="3"/>
  <c r="CJ22" i="3"/>
  <c r="CI22" i="3"/>
  <c r="CH22" i="3"/>
  <c r="CG22" i="3"/>
  <c r="CF22" i="3"/>
  <c r="CE22" i="3"/>
  <c r="CD22" i="3"/>
  <c r="CC22" i="3"/>
  <c r="BZ22" i="3"/>
  <c r="DM22" i="3" s="1"/>
  <c r="DM19" i="3" s="1"/>
  <c r="BO22" i="3"/>
  <c r="BN22" i="3"/>
  <c r="BL22" i="3"/>
  <c r="BK22" i="3"/>
  <c r="BJ22" i="3"/>
  <c r="BI22" i="3"/>
  <c r="BH22" i="3"/>
  <c r="BG22" i="3"/>
  <c r="BF22" i="3"/>
  <c r="BE22" i="3"/>
  <c r="BD22" i="3"/>
  <c r="BC22" i="3"/>
  <c r="AZ22" i="3"/>
  <c r="BM22" i="3" s="1"/>
  <c r="BM19" i="3" s="1"/>
  <c r="AO22" i="3"/>
  <c r="AN22" i="3"/>
  <c r="AL22" i="3"/>
  <c r="AK22" i="3"/>
  <c r="AJ22" i="3"/>
  <c r="AI22" i="3"/>
  <c r="AH22" i="3"/>
  <c r="AG22" i="3"/>
  <c r="AF22" i="3"/>
  <c r="AE22" i="3"/>
  <c r="AD22" i="3"/>
  <c r="AC22" i="3"/>
  <c r="AB22" i="3"/>
  <c r="AA22" i="3"/>
  <c r="Z22" i="3"/>
  <c r="Y22" i="3"/>
  <c r="X22" i="3"/>
  <c r="W22" i="3"/>
  <c r="V22" i="3"/>
  <c r="U22" i="3"/>
  <c r="T22" i="3"/>
  <c r="S22" i="3"/>
  <c r="R22" i="3"/>
  <c r="Q22" i="3"/>
  <c r="P22" i="3"/>
  <c r="M22" i="3"/>
  <c r="FB21" i="3"/>
  <c r="FA21" i="3"/>
  <c r="EY21" i="3"/>
  <c r="EX21" i="3"/>
  <c r="EW21" i="3"/>
  <c r="EV21" i="3"/>
  <c r="EU21" i="3"/>
  <c r="ET21" i="3"/>
  <c r="ES21" i="3"/>
  <c r="ER21" i="3"/>
  <c r="EQ21" i="3"/>
  <c r="EP21" i="3"/>
  <c r="EO21" i="3"/>
  <c r="EN21" i="3"/>
  <c r="EM21" i="3"/>
  <c r="EL21" i="3"/>
  <c r="EK21" i="3"/>
  <c r="EJ21" i="3"/>
  <c r="EI21" i="3"/>
  <c r="EH21" i="3"/>
  <c r="EG21" i="3"/>
  <c r="EF21" i="3"/>
  <c r="EE21" i="3"/>
  <c r="ED21" i="3"/>
  <c r="EC21" i="3"/>
  <c r="CB21" i="3"/>
  <c r="CA21" i="3"/>
  <c r="BZ21" i="3"/>
  <c r="BY21" i="3"/>
  <c r="BX21" i="3"/>
  <c r="BW21" i="3"/>
  <c r="BV21" i="3"/>
  <c r="BU21" i="3"/>
  <c r="BT21" i="3"/>
  <c r="BS21" i="3"/>
  <c r="BR21" i="3"/>
  <c r="BQ21" i="3"/>
  <c r="BP21" i="3"/>
  <c r="BB21" i="3"/>
  <c r="BA21" i="3"/>
  <c r="AY21" i="3"/>
  <c r="AX21" i="3"/>
  <c r="AW21" i="3"/>
  <c r="AV21" i="3"/>
  <c r="AU21" i="3"/>
  <c r="AT21" i="3"/>
  <c r="AS21" i="3"/>
  <c r="AR21" i="3"/>
  <c r="AQ21" i="3"/>
  <c r="AP21" i="3"/>
  <c r="O21" i="3"/>
  <c r="N21" i="3"/>
  <c r="L21" i="3"/>
  <c r="K21" i="3"/>
  <c r="J21" i="3"/>
  <c r="I21" i="3"/>
  <c r="H21" i="3"/>
  <c r="G21" i="3"/>
  <c r="F21" i="3"/>
  <c r="E21" i="3"/>
  <c r="D21" i="3"/>
  <c r="C21" i="3"/>
  <c r="FL20" i="3"/>
  <c r="FH20" i="3"/>
  <c r="FD20" i="3"/>
  <c r="FB20" i="3"/>
  <c r="FA20" i="3"/>
  <c r="EZ20" i="3"/>
  <c r="EY20" i="3"/>
  <c r="EX20" i="3"/>
  <c r="EW20" i="3"/>
  <c r="EV20" i="3"/>
  <c r="EU20" i="3"/>
  <c r="ET20" i="3"/>
  <c r="ES20" i="3"/>
  <c r="ER20" i="3"/>
  <c r="EQ20" i="3"/>
  <c r="EP20" i="3"/>
  <c r="EO20" i="3"/>
  <c r="EN20" i="3"/>
  <c r="EL20" i="3"/>
  <c r="EK20" i="3"/>
  <c r="EJ20" i="3"/>
  <c r="EI20" i="3"/>
  <c r="EH20" i="3"/>
  <c r="EG20" i="3"/>
  <c r="EF20" i="3"/>
  <c r="EE20" i="3"/>
  <c r="ED20" i="3"/>
  <c r="EC20" i="3"/>
  <c r="EB20" i="3"/>
  <c r="DX20" i="3"/>
  <c r="DT20" i="3"/>
  <c r="DP20" i="3"/>
  <c r="DL20" i="3"/>
  <c r="DH20" i="3"/>
  <c r="DD20" i="3"/>
  <c r="CV20" i="3"/>
  <c r="CR20" i="3"/>
  <c r="CN20" i="3"/>
  <c r="CJ20" i="3"/>
  <c r="CF20" i="3"/>
  <c r="CB20" i="3"/>
  <c r="CA20" i="3"/>
  <c r="BZ20" i="3"/>
  <c r="BY20" i="3"/>
  <c r="BX20" i="3"/>
  <c r="BW20" i="3"/>
  <c r="BV20" i="3"/>
  <c r="BU20" i="3"/>
  <c r="BT20" i="3"/>
  <c r="BS20" i="3"/>
  <c r="BR20" i="3"/>
  <c r="BQ20" i="3"/>
  <c r="BP20" i="3"/>
  <c r="BL20" i="3"/>
  <c r="BH20" i="3"/>
  <c r="BD20" i="3"/>
  <c r="BB20" i="3"/>
  <c r="BA20" i="3"/>
  <c r="AZ20" i="3"/>
  <c r="AY20" i="3"/>
  <c r="AX20" i="3"/>
  <c r="AW20" i="3"/>
  <c r="AV20" i="3"/>
  <c r="AU20" i="3"/>
  <c r="AT20" i="3"/>
  <c r="AS20" i="3"/>
  <c r="AR20" i="3"/>
  <c r="AQ20" i="3"/>
  <c r="AP20" i="3"/>
  <c r="AN20" i="3"/>
  <c r="AJ20" i="3"/>
  <c r="AF20" i="3"/>
  <c r="AB20" i="3"/>
  <c r="X20" i="3"/>
  <c r="T20" i="3"/>
  <c r="P20" i="3"/>
  <c r="O20" i="3"/>
  <c r="N20" i="3"/>
  <c r="L20" i="3"/>
  <c r="K20" i="3"/>
  <c r="J20" i="3"/>
  <c r="I20" i="3"/>
  <c r="H20" i="3"/>
  <c r="G20" i="3"/>
  <c r="F20" i="3"/>
  <c r="E20" i="3"/>
  <c r="D20" i="3"/>
  <c r="C20" i="3"/>
  <c r="FL19" i="3"/>
  <c r="FI19" i="3"/>
  <c r="FH19" i="3"/>
  <c r="FE19" i="3"/>
  <c r="FD19" i="3"/>
  <c r="FB19" i="3"/>
  <c r="FA19" i="3"/>
  <c r="EY19" i="3"/>
  <c r="EX19" i="3"/>
  <c r="EW19" i="3"/>
  <c r="EV19" i="3"/>
  <c r="EU19" i="3"/>
  <c r="ET19" i="3"/>
  <c r="ES19" i="3"/>
  <c r="ER19" i="3"/>
  <c r="EQ19" i="3"/>
  <c r="EP19" i="3"/>
  <c r="EO19" i="3"/>
  <c r="EN19" i="3"/>
  <c r="EL19" i="3"/>
  <c r="EK19" i="3"/>
  <c r="EJ19" i="3"/>
  <c r="EI19" i="3"/>
  <c r="EH19" i="3"/>
  <c r="EG19" i="3"/>
  <c r="EF19" i="3"/>
  <c r="EE19" i="3"/>
  <c r="ED19" i="3"/>
  <c r="EC19" i="3"/>
  <c r="EB19" i="3"/>
  <c r="DY19" i="3"/>
  <c r="DX19" i="3"/>
  <c r="DU19" i="3"/>
  <c r="DT19" i="3"/>
  <c r="DQ19" i="3"/>
  <c r="DP19" i="3"/>
  <c r="DL19" i="3"/>
  <c r="DI19" i="3"/>
  <c r="DH19" i="3"/>
  <c r="DE19" i="3"/>
  <c r="DD19" i="3"/>
  <c r="DA19" i="3"/>
  <c r="CW19" i="3"/>
  <c r="CV19" i="3"/>
  <c r="CS19" i="3"/>
  <c r="CR19" i="3"/>
  <c r="CO19" i="3"/>
  <c r="CN19" i="3"/>
  <c r="CK19" i="3"/>
  <c r="CJ19" i="3"/>
  <c r="CG19" i="3"/>
  <c r="CF19" i="3"/>
  <c r="CC19" i="3"/>
  <c r="CB19" i="3"/>
  <c r="CA19" i="3"/>
  <c r="BY19" i="3"/>
  <c r="BX19" i="3"/>
  <c r="BW19" i="3"/>
  <c r="BV19" i="3"/>
  <c r="BU19" i="3"/>
  <c r="BT19" i="3"/>
  <c r="BS19" i="3"/>
  <c r="BR19" i="3"/>
  <c r="BQ19" i="3"/>
  <c r="BP19" i="3"/>
  <c r="BL19" i="3"/>
  <c r="BI19" i="3"/>
  <c r="BH19" i="3"/>
  <c r="BE19" i="3"/>
  <c r="BD19" i="3"/>
  <c r="BB19" i="3"/>
  <c r="BA19" i="3"/>
  <c r="AY19" i="3"/>
  <c r="AX19" i="3"/>
  <c r="AW19" i="3"/>
  <c r="AV19" i="3"/>
  <c r="AU19" i="3"/>
  <c r="AT19" i="3"/>
  <c r="AS19" i="3"/>
  <c r="AR19" i="3"/>
  <c r="AQ19" i="3"/>
  <c r="AP19" i="3"/>
  <c r="AO19" i="3"/>
  <c r="AN19" i="3"/>
  <c r="AK19" i="3"/>
  <c r="AJ19" i="3"/>
  <c r="AG19" i="3"/>
  <c r="AF19" i="3"/>
  <c r="AC19" i="3"/>
  <c r="AB19" i="3"/>
  <c r="Y19" i="3"/>
  <c r="X19" i="3"/>
  <c r="U19" i="3"/>
  <c r="T19" i="3"/>
  <c r="Q19" i="3"/>
  <c r="P19" i="3"/>
  <c r="O19" i="3"/>
  <c r="N19" i="3"/>
  <c r="L19" i="3"/>
  <c r="K19" i="3"/>
  <c r="J19" i="3"/>
  <c r="I19" i="3"/>
  <c r="H19" i="3"/>
  <c r="G19" i="3"/>
  <c r="F19" i="3"/>
  <c r="E19" i="3"/>
  <c r="D19" i="3"/>
  <c r="C19" i="3"/>
  <c r="FN18" i="3"/>
  <c r="FL18" i="3"/>
  <c r="FJ18" i="3"/>
  <c r="FH18" i="3"/>
  <c r="FF18" i="3"/>
  <c r="FD18" i="3"/>
  <c r="FB18" i="3"/>
  <c r="FA18" i="3"/>
  <c r="EY18" i="3"/>
  <c r="EX18" i="3"/>
  <c r="EW18" i="3"/>
  <c r="EV18" i="3"/>
  <c r="EU18" i="3"/>
  <c r="ET18" i="3"/>
  <c r="ES18" i="3"/>
  <c r="ER18" i="3"/>
  <c r="EQ18" i="3"/>
  <c r="EP18" i="3"/>
  <c r="EO18" i="3"/>
  <c r="EN18" i="3"/>
  <c r="EL18" i="3"/>
  <c r="EK18" i="3"/>
  <c r="EJ18" i="3"/>
  <c r="EI18" i="3"/>
  <c r="EH18" i="3"/>
  <c r="EG18" i="3"/>
  <c r="EF18" i="3"/>
  <c r="EE18" i="3"/>
  <c r="ED18" i="3"/>
  <c r="EC18" i="3"/>
  <c r="EB18" i="3"/>
  <c r="DX18" i="3"/>
  <c r="DV18" i="3"/>
  <c r="DT18" i="3"/>
  <c r="DR18" i="3"/>
  <c r="DP18" i="3"/>
  <c r="DN18" i="3"/>
  <c r="DL18" i="3"/>
  <c r="DJ18" i="3"/>
  <c r="DH18" i="3"/>
  <c r="DF18" i="3"/>
  <c r="DD18" i="3"/>
  <c r="DB18" i="3"/>
  <c r="CX18" i="3"/>
  <c r="CV18" i="3"/>
  <c r="CT18" i="3"/>
  <c r="CR18" i="3"/>
  <c r="CP18" i="3"/>
  <c r="CN18" i="3"/>
  <c r="CL18" i="3"/>
  <c r="CJ18" i="3"/>
  <c r="CH18" i="3"/>
  <c r="CF18" i="3"/>
  <c r="CD18" i="3"/>
  <c r="CB18" i="3"/>
  <c r="CA18" i="3"/>
  <c r="BZ18" i="3"/>
  <c r="BY18" i="3"/>
  <c r="BX18" i="3"/>
  <c r="BW18" i="3"/>
  <c r="BV18" i="3"/>
  <c r="BU18" i="3"/>
  <c r="BT18" i="3"/>
  <c r="BS18" i="3"/>
  <c r="BR18" i="3"/>
  <c r="BQ18" i="3"/>
  <c r="BP18" i="3"/>
  <c r="BN18" i="3"/>
  <c r="BL18" i="3"/>
  <c r="BJ18" i="3"/>
  <c r="BH18" i="3"/>
  <c r="BF18" i="3"/>
  <c r="BD18" i="3"/>
  <c r="BB18" i="3"/>
  <c r="BA18" i="3"/>
  <c r="AY18" i="3"/>
  <c r="AX18" i="3"/>
  <c r="AW18" i="3"/>
  <c r="AV18" i="3"/>
  <c r="AU18" i="3"/>
  <c r="AT18" i="3"/>
  <c r="AS18" i="3"/>
  <c r="AR18" i="3"/>
  <c r="AQ18" i="3"/>
  <c r="AP18" i="3"/>
  <c r="AN18" i="3"/>
  <c r="AL18" i="3"/>
  <c r="AJ18" i="3"/>
  <c r="AH18" i="3"/>
  <c r="AF18" i="3"/>
  <c r="AD18" i="3"/>
  <c r="AB18" i="3"/>
  <c r="X18" i="3"/>
  <c r="V18" i="3"/>
  <c r="T18" i="3"/>
  <c r="R18" i="3"/>
  <c r="P18" i="3"/>
  <c r="O18" i="3"/>
  <c r="N18" i="3"/>
  <c r="L18" i="3"/>
  <c r="K18" i="3"/>
  <c r="J18" i="3"/>
  <c r="I18" i="3"/>
  <c r="H18" i="3"/>
  <c r="G18" i="3"/>
  <c r="F18" i="3"/>
  <c r="E18" i="3"/>
  <c r="D18" i="3"/>
  <c r="C18" i="3"/>
  <c r="FO17" i="3"/>
  <c r="FO20" i="3" s="1"/>
  <c r="FN17" i="3"/>
  <c r="FN21" i="3" s="1"/>
  <c r="FL17" i="3"/>
  <c r="FL21" i="3" s="1"/>
  <c r="FK17" i="3"/>
  <c r="FK20" i="3" s="1"/>
  <c r="FJ17" i="3"/>
  <c r="FJ21" i="3" s="1"/>
  <c r="FI17" i="3"/>
  <c r="FI18" i="3" s="1"/>
  <c r="FH17" i="3"/>
  <c r="FH21" i="3" s="1"/>
  <c r="FG17" i="3"/>
  <c r="FG20" i="3" s="1"/>
  <c r="FF17" i="3"/>
  <c r="FF21" i="3" s="1"/>
  <c r="FE17" i="3"/>
  <c r="FE18" i="3" s="1"/>
  <c r="FD17" i="3"/>
  <c r="FD21" i="3" s="1"/>
  <c r="FC17" i="3"/>
  <c r="FC20" i="3" s="1"/>
  <c r="EZ17" i="3"/>
  <c r="EZ19" i="3" s="1"/>
  <c r="EM17" i="3"/>
  <c r="EM20" i="3" s="1"/>
  <c r="EB17" i="3"/>
  <c r="EB21" i="3" s="1"/>
  <c r="EA17" i="3"/>
  <c r="EA20" i="3" s="1"/>
  <c r="DY17" i="3"/>
  <c r="DY18" i="3" s="1"/>
  <c r="DX17" i="3"/>
  <c r="DX21" i="3" s="1"/>
  <c r="DW17" i="3"/>
  <c r="DW20" i="3" s="1"/>
  <c r="DV17" i="3"/>
  <c r="DV21" i="3" s="1"/>
  <c r="DU17" i="3"/>
  <c r="DU18" i="3" s="1"/>
  <c r="DT17" i="3"/>
  <c r="DT21" i="3" s="1"/>
  <c r="DS17" i="3"/>
  <c r="DS20" i="3" s="1"/>
  <c r="DR17" i="3"/>
  <c r="DR21" i="3" s="1"/>
  <c r="DQ17" i="3"/>
  <c r="DQ18" i="3" s="1"/>
  <c r="DP17" i="3"/>
  <c r="DP21" i="3" s="1"/>
  <c r="DO17" i="3"/>
  <c r="DO20" i="3" s="1"/>
  <c r="DN17" i="3"/>
  <c r="DN21" i="3" s="1"/>
  <c r="DM17" i="3"/>
  <c r="DM18" i="3" s="1"/>
  <c r="DL17" i="3"/>
  <c r="DL21" i="3" s="1"/>
  <c r="DK17" i="3"/>
  <c r="DK20" i="3" s="1"/>
  <c r="DJ17" i="3"/>
  <c r="DJ21" i="3" s="1"/>
  <c r="DI17" i="3"/>
  <c r="DI18" i="3" s="1"/>
  <c r="DH17" i="3"/>
  <c r="DH21" i="3" s="1"/>
  <c r="DG17" i="3"/>
  <c r="DG20" i="3" s="1"/>
  <c r="DF17" i="3"/>
  <c r="DF21" i="3" s="1"/>
  <c r="DE17" i="3"/>
  <c r="DE18" i="3" s="1"/>
  <c r="DD17" i="3"/>
  <c r="DD21" i="3" s="1"/>
  <c r="DC17" i="3"/>
  <c r="DC20" i="3" s="1"/>
  <c r="DB17" i="3"/>
  <c r="DB21" i="3" s="1"/>
  <c r="DA17" i="3"/>
  <c r="DA18" i="3" s="1"/>
  <c r="CY17" i="3"/>
  <c r="CY20" i="3" s="1"/>
  <c r="CX17" i="3"/>
  <c r="CX21" i="3" s="1"/>
  <c r="CW17" i="3"/>
  <c r="CW18" i="3" s="1"/>
  <c r="CV17" i="3"/>
  <c r="CV21" i="3" s="1"/>
  <c r="CU17" i="3"/>
  <c r="CU20" i="3" s="1"/>
  <c r="CT17" i="3"/>
  <c r="CT21" i="3" s="1"/>
  <c r="CS17" i="3"/>
  <c r="CS18" i="3" s="1"/>
  <c r="CR17" i="3"/>
  <c r="CR21" i="3" s="1"/>
  <c r="CQ17" i="3"/>
  <c r="CQ20" i="3" s="1"/>
  <c r="CP17" i="3"/>
  <c r="CP21" i="3" s="1"/>
  <c r="CO17" i="3"/>
  <c r="CO18" i="3" s="1"/>
  <c r="CN17" i="3"/>
  <c r="CN21" i="3" s="1"/>
  <c r="CM17" i="3"/>
  <c r="CL17" i="3"/>
  <c r="CL21" i="3" s="1"/>
  <c r="CK17" i="3"/>
  <c r="CK18" i="3" s="1"/>
  <c r="CJ17" i="3"/>
  <c r="CJ21" i="3" s="1"/>
  <c r="CI17" i="3"/>
  <c r="CI20" i="3" s="1"/>
  <c r="CH17" i="3"/>
  <c r="CH21" i="3" s="1"/>
  <c r="CG17" i="3"/>
  <c r="CG18" i="3" s="1"/>
  <c r="CF17" i="3"/>
  <c r="CF21" i="3" s="1"/>
  <c r="CE17" i="3"/>
  <c r="CE20" i="3" s="1"/>
  <c r="CD17" i="3"/>
  <c r="CD21" i="3" s="1"/>
  <c r="CC17" i="3"/>
  <c r="CC18" i="3" s="1"/>
  <c r="BZ17" i="3"/>
  <c r="BZ19" i="3" s="1"/>
  <c r="BO17" i="3"/>
  <c r="BO20" i="3" s="1"/>
  <c r="BN17" i="3"/>
  <c r="BN21" i="3" s="1"/>
  <c r="BM17" i="3"/>
  <c r="BL17" i="3"/>
  <c r="BL21" i="3" s="1"/>
  <c r="BK17" i="3"/>
  <c r="BK20" i="3" s="1"/>
  <c r="BJ17" i="3"/>
  <c r="BJ21" i="3" s="1"/>
  <c r="BI17" i="3"/>
  <c r="BI18" i="3" s="1"/>
  <c r="BH17" i="3"/>
  <c r="BH21" i="3" s="1"/>
  <c r="BG17" i="3"/>
  <c r="BG20" i="3" s="1"/>
  <c r="BF17" i="3"/>
  <c r="BF21" i="3" s="1"/>
  <c r="BE17" i="3"/>
  <c r="BE18" i="3" s="1"/>
  <c r="BD17" i="3"/>
  <c r="BD21" i="3" s="1"/>
  <c r="BC17" i="3"/>
  <c r="BC20" i="3" s="1"/>
  <c r="AZ17" i="3"/>
  <c r="AZ19" i="3" s="1"/>
  <c r="AO17" i="3"/>
  <c r="AO18" i="3" s="1"/>
  <c r="AN17" i="3"/>
  <c r="AN21" i="3" s="1"/>
  <c r="AL17" i="3"/>
  <c r="AL21" i="3" s="1"/>
  <c r="AK17" i="3"/>
  <c r="AK18" i="3" s="1"/>
  <c r="AJ17" i="3"/>
  <c r="AJ21" i="3" s="1"/>
  <c r="AI17" i="3"/>
  <c r="AI20" i="3" s="1"/>
  <c r="AH17" i="3"/>
  <c r="AH21" i="3" s="1"/>
  <c r="AG17" i="3"/>
  <c r="AG18" i="3" s="1"/>
  <c r="AF17" i="3"/>
  <c r="AF21" i="3" s="1"/>
  <c r="AE17" i="3"/>
  <c r="AE20" i="3" s="1"/>
  <c r="AD17" i="3"/>
  <c r="AD21" i="3" s="1"/>
  <c r="AC17" i="3"/>
  <c r="AC18" i="3" s="1"/>
  <c r="AB17" i="3"/>
  <c r="AB21" i="3" s="1"/>
  <c r="AA17" i="3"/>
  <c r="AA20" i="3" s="1"/>
  <c r="Y17" i="3"/>
  <c r="Y18" i="3" s="1"/>
  <c r="X17" i="3"/>
  <c r="X21" i="3" s="1"/>
  <c r="W17" i="3"/>
  <c r="W20" i="3" s="1"/>
  <c r="V17" i="3"/>
  <c r="V21" i="3" s="1"/>
  <c r="U17" i="3"/>
  <c r="U18" i="3" s="1"/>
  <c r="T17" i="3"/>
  <c r="T21" i="3" s="1"/>
  <c r="S17" i="3"/>
  <c r="S20" i="3" s="1"/>
  <c r="R17" i="3"/>
  <c r="R21" i="3" s="1"/>
  <c r="Q17" i="3"/>
  <c r="Q18" i="3" s="1"/>
  <c r="P17" i="3"/>
  <c r="P21" i="3" s="1"/>
  <c r="M17" i="3"/>
  <c r="M18" i="3" s="1"/>
  <c r="FN16" i="3"/>
  <c r="FL16" i="3"/>
  <c r="FJ16" i="3"/>
  <c r="FH16" i="3"/>
  <c r="FF16" i="3"/>
  <c r="FD16" i="3"/>
  <c r="FB16" i="3"/>
  <c r="FA16" i="3"/>
  <c r="EZ16" i="3"/>
  <c r="EY16" i="3"/>
  <c r="EX16" i="3"/>
  <c r="EW16" i="3"/>
  <c r="EV16" i="3"/>
  <c r="EU16" i="3"/>
  <c r="ET16" i="3"/>
  <c r="ES16" i="3"/>
  <c r="ER16" i="3"/>
  <c r="EQ16" i="3"/>
  <c r="EP16" i="3"/>
  <c r="EO16" i="3"/>
  <c r="EN16" i="3"/>
  <c r="EL16" i="3"/>
  <c r="EK16" i="3"/>
  <c r="EJ16" i="3"/>
  <c r="EI16" i="3"/>
  <c r="EH16" i="3"/>
  <c r="EG16" i="3"/>
  <c r="EF16" i="3"/>
  <c r="EE16" i="3"/>
  <c r="ED16" i="3"/>
  <c r="EC16" i="3"/>
  <c r="EB16" i="3"/>
  <c r="DX16" i="3"/>
  <c r="DV16" i="3"/>
  <c r="DT16" i="3"/>
  <c r="DR16" i="3"/>
  <c r="DP16" i="3"/>
  <c r="DN16" i="3"/>
  <c r="DL16" i="3"/>
  <c r="DJ16" i="3"/>
  <c r="DH16" i="3"/>
  <c r="DF16" i="3"/>
  <c r="DD16" i="3"/>
  <c r="DB16" i="3"/>
  <c r="CX16" i="3"/>
  <c r="CV16" i="3"/>
  <c r="CT16" i="3"/>
  <c r="CR16" i="3"/>
  <c r="CP16" i="3"/>
  <c r="CN16" i="3"/>
  <c r="CL16" i="3"/>
  <c r="CJ16" i="3"/>
  <c r="CH16" i="3"/>
  <c r="CF16" i="3"/>
  <c r="CD16" i="3"/>
  <c r="CB16" i="3"/>
  <c r="CA16" i="3"/>
  <c r="BY16" i="3"/>
  <c r="BX16" i="3"/>
  <c r="BW16" i="3"/>
  <c r="BV16" i="3"/>
  <c r="BU16" i="3"/>
  <c r="BT16" i="3"/>
  <c r="BS16" i="3"/>
  <c r="BR16" i="3"/>
  <c r="BQ16" i="3"/>
  <c r="BP16" i="3"/>
  <c r="BN16" i="3"/>
  <c r="BL16" i="3"/>
  <c r="BJ16" i="3"/>
  <c r="BH16" i="3"/>
  <c r="BF16" i="3"/>
  <c r="BD16" i="3"/>
  <c r="BB16" i="3"/>
  <c r="BA16" i="3"/>
  <c r="AZ16" i="3"/>
  <c r="AY16" i="3"/>
  <c r="AX16" i="3"/>
  <c r="AW16" i="3"/>
  <c r="AV16" i="3"/>
  <c r="AU16" i="3"/>
  <c r="AT16" i="3"/>
  <c r="AS16" i="3"/>
  <c r="AR16" i="3"/>
  <c r="AQ16" i="3"/>
  <c r="AP16" i="3"/>
  <c r="AN16" i="3"/>
  <c r="AL16" i="3"/>
  <c r="AJ16" i="3"/>
  <c r="AH16" i="3"/>
  <c r="AF16" i="3"/>
  <c r="AD16" i="3"/>
  <c r="AB16" i="3"/>
  <c r="X16" i="3"/>
  <c r="V16" i="3"/>
  <c r="T16" i="3"/>
  <c r="R16" i="3"/>
  <c r="P16" i="3"/>
  <c r="O16" i="3"/>
  <c r="N16" i="3"/>
  <c r="L16" i="3"/>
  <c r="K16" i="3"/>
  <c r="J16" i="3"/>
  <c r="I16" i="3"/>
  <c r="H16" i="3"/>
  <c r="G16" i="3"/>
  <c r="F16" i="3"/>
  <c r="E16" i="3"/>
  <c r="D16" i="3"/>
  <c r="C16" i="3"/>
  <c r="FB15" i="3"/>
  <c r="FA15" i="3"/>
  <c r="EZ15" i="3"/>
  <c r="EY15" i="3"/>
  <c r="EX15" i="3"/>
  <c r="EW15" i="3"/>
  <c r="EV15" i="3"/>
  <c r="EU15" i="3"/>
  <c r="ET15" i="3"/>
  <c r="ES15" i="3"/>
  <c r="ER15" i="3"/>
  <c r="EQ15" i="3"/>
  <c r="EP15" i="3"/>
  <c r="EO15" i="3"/>
  <c r="EN15" i="3"/>
  <c r="EL15" i="3"/>
  <c r="EK15" i="3"/>
  <c r="EJ15" i="3"/>
  <c r="EI15" i="3"/>
  <c r="EH15" i="3"/>
  <c r="EG15" i="3"/>
  <c r="EF15" i="3"/>
  <c r="EE15" i="3"/>
  <c r="ED15" i="3"/>
  <c r="EC15" i="3"/>
  <c r="CB15" i="3"/>
  <c r="CA15" i="3"/>
  <c r="BY15" i="3"/>
  <c r="BX15" i="3"/>
  <c r="BW15" i="3"/>
  <c r="BV15" i="3"/>
  <c r="BU15" i="3"/>
  <c r="BT15" i="3"/>
  <c r="BS15" i="3"/>
  <c r="BR15" i="3"/>
  <c r="BQ15" i="3"/>
  <c r="BP15" i="3"/>
  <c r="BB15" i="3"/>
  <c r="BA15" i="3"/>
  <c r="AZ15" i="3"/>
  <c r="AY15" i="3"/>
  <c r="AX15" i="3"/>
  <c r="AW15" i="3"/>
  <c r="AV15" i="3"/>
  <c r="AU15" i="3"/>
  <c r="AT15" i="3"/>
  <c r="AS15" i="3"/>
  <c r="AR15" i="3"/>
  <c r="AQ15" i="3"/>
  <c r="AP15" i="3"/>
  <c r="O15" i="3"/>
  <c r="N15" i="3"/>
  <c r="M15" i="3"/>
  <c r="L15" i="3"/>
  <c r="K15" i="3"/>
  <c r="J15" i="3"/>
  <c r="I15" i="3"/>
  <c r="H15" i="3"/>
  <c r="G15" i="3"/>
  <c r="F15" i="3"/>
  <c r="E15" i="3"/>
  <c r="D15" i="3"/>
  <c r="C15" i="3"/>
  <c r="FN14" i="3"/>
  <c r="FJ14" i="3"/>
  <c r="FF14" i="3"/>
  <c r="FB14" i="3"/>
  <c r="FA14" i="3"/>
  <c r="EZ14" i="3"/>
  <c r="EY14" i="3"/>
  <c r="EX14" i="3"/>
  <c r="EW14" i="3"/>
  <c r="EV14" i="3"/>
  <c r="EU14" i="3"/>
  <c r="ET14" i="3"/>
  <c r="ES14" i="3"/>
  <c r="ER14" i="3"/>
  <c r="EQ14" i="3"/>
  <c r="EP14" i="3"/>
  <c r="EO14" i="3"/>
  <c r="EN14" i="3"/>
  <c r="EL14" i="3"/>
  <c r="EK14" i="3"/>
  <c r="EJ14" i="3"/>
  <c r="EI14" i="3"/>
  <c r="EH14" i="3"/>
  <c r="EG14" i="3"/>
  <c r="EF14" i="3"/>
  <c r="EE14" i="3"/>
  <c r="ED14" i="3"/>
  <c r="EC14" i="3"/>
  <c r="DV14" i="3"/>
  <c r="DR14" i="3"/>
  <c r="DN14" i="3"/>
  <c r="DJ14" i="3"/>
  <c r="DF14" i="3"/>
  <c r="DB14" i="3"/>
  <c r="CX14" i="3"/>
  <c r="CT14" i="3"/>
  <c r="CP14" i="3"/>
  <c r="CL14" i="3"/>
  <c r="CH14" i="3"/>
  <c r="CD14" i="3"/>
  <c r="CB14" i="3"/>
  <c r="CA14" i="3"/>
  <c r="BZ14" i="3"/>
  <c r="BY14" i="3"/>
  <c r="BX14" i="3"/>
  <c r="BW14" i="3"/>
  <c r="BV14" i="3"/>
  <c r="BU14" i="3"/>
  <c r="BT14" i="3"/>
  <c r="BS14" i="3"/>
  <c r="BR14" i="3"/>
  <c r="BQ14" i="3"/>
  <c r="BP14" i="3"/>
  <c r="BN14" i="3"/>
  <c r="BJ14" i="3"/>
  <c r="BF14" i="3"/>
  <c r="BB14" i="3"/>
  <c r="BA14" i="3"/>
  <c r="AZ14" i="3"/>
  <c r="AY14" i="3"/>
  <c r="AX14" i="3"/>
  <c r="AW14" i="3"/>
  <c r="AV14" i="3"/>
  <c r="AU14" i="3"/>
  <c r="AT14" i="3"/>
  <c r="AS14" i="3"/>
  <c r="AR14" i="3"/>
  <c r="AQ14" i="3"/>
  <c r="AP14" i="3"/>
  <c r="AL14" i="3"/>
  <c r="AH14" i="3"/>
  <c r="AD14" i="3"/>
  <c r="V14" i="3"/>
  <c r="R14" i="3"/>
  <c r="O14" i="3"/>
  <c r="N14" i="3"/>
  <c r="L14" i="3"/>
  <c r="K14" i="3"/>
  <c r="J14" i="3"/>
  <c r="I14" i="3"/>
  <c r="H14" i="3"/>
  <c r="G14" i="3"/>
  <c r="F14" i="3"/>
  <c r="E14" i="3"/>
  <c r="D14" i="3"/>
  <c r="C14" i="3"/>
  <c r="FO13" i="3"/>
  <c r="FN13" i="3"/>
  <c r="FK13" i="3"/>
  <c r="FJ13" i="3"/>
  <c r="FG13" i="3"/>
  <c r="FF13" i="3"/>
  <c r="FC13" i="3"/>
  <c r="FB13" i="3"/>
  <c r="FA13" i="3"/>
  <c r="EY13" i="3"/>
  <c r="EX13" i="3"/>
  <c r="EW13" i="3"/>
  <c r="EV13" i="3"/>
  <c r="EU13" i="3"/>
  <c r="ET13" i="3"/>
  <c r="ES13" i="3"/>
  <c r="ER13" i="3"/>
  <c r="EQ13" i="3"/>
  <c r="EP13" i="3"/>
  <c r="EO13" i="3"/>
  <c r="EN13" i="3"/>
  <c r="EL13" i="3"/>
  <c r="EK13" i="3"/>
  <c r="EJ13" i="3"/>
  <c r="EI13" i="3"/>
  <c r="EH13" i="3"/>
  <c r="EG13" i="3"/>
  <c r="EF13" i="3"/>
  <c r="EE13" i="3"/>
  <c r="ED13" i="3"/>
  <c r="EC13" i="3"/>
  <c r="EA13" i="3"/>
  <c r="DW13" i="3"/>
  <c r="DV13" i="3"/>
  <c r="DS13" i="3"/>
  <c r="DR13" i="3"/>
  <c r="DO13" i="3"/>
  <c r="DN13" i="3"/>
  <c r="DK13" i="3"/>
  <c r="DJ13" i="3"/>
  <c r="DG13" i="3"/>
  <c r="DF13" i="3"/>
  <c r="DC13" i="3"/>
  <c r="DB13" i="3"/>
  <c r="CY13" i="3"/>
  <c r="CX13" i="3"/>
  <c r="CU13" i="3"/>
  <c r="CT13" i="3"/>
  <c r="CQ13" i="3"/>
  <c r="CP13" i="3"/>
  <c r="CL13" i="3"/>
  <c r="CI13" i="3"/>
  <c r="CH13" i="3"/>
  <c r="CE13" i="3"/>
  <c r="CD13" i="3"/>
  <c r="CB13" i="3"/>
  <c r="CA13" i="3"/>
  <c r="BY13" i="3"/>
  <c r="BX13" i="3"/>
  <c r="BW13" i="3"/>
  <c r="BV13" i="3"/>
  <c r="BU13" i="3"/>
  <c r="BT13" i="3"/>
  <c r="BS13" i="3"/>
  <c r="BR13" i="3"/>
  <c r="BQ13" i="3"/>
  <c r="BP13" i="3"/>
  <c r="BO13" i="3"/>
  <c r="BN13" i="3"/>
  <c r="BK13" i="3"/>
  <c r="BJ13" i="3"/>
  <c r="BG13" i="3"/>
  <c r="BF13" i="3"/>
  <c r="BC13" i="3"/>
  <c r="BB13" i="3"/>
  <c r="BA13" i="3"/>
  <c r="AY13" i="3"/>
  <c r="AX13" i="3"/>
  <c r="AW13" i="3"/>
  <c r="AV13" i="3"/>
  <c r="AU13" i="3"/>
  <c r="AT13" i="3"/>
  <c r="AS13" i="3"/>
  <c r="AR13" i="3"/>
  <c r="AQ13" i="3"/>
  <c r="AP13" i="3"/>
  <c r="AL13" i="3"/>
  <c r="AI13" i="3"/>
  <c r="AH13" i="3"/>
  <c r="AE13" i="3"/>
  <c r="AD13" i="3"/>
  <c r="AA13" i="3"/>
  <c r="W13" i="3"/>
  <c r="V13" i="3"/>
  <c r="S13" i="3"/>
  <c r="R13" i="3"/>
  <c r="O13" i="3"/>
  <c r="N13" i="3"/>
  <c r="L13" i="3"/>
  <c r="K13" i="3"/>
  <c r="J13" i="3"/>
  <c r="I13" i="3"/>
  <c r="H13" i="3"/>
  <c r="G13" i="3"/>
  <c r="F13" i="3"/>
  <c r="E13" i="3"/>
  <c r="D13" i="3"/>
  <c r="C13" i="3"/>
  <c r="FN12" i="3"/>
  <c r="FL12" i="3"/>
  <c r="FJ12" i="3"/>
  <c r="FH12" i="3"/>
  <c r="FF12" i="3"/>
  <c r="FD12" i="3"/>
  <c r="FB12" i="3"/>
  <c r="FA12" i="3"/>
  <c r="EZ12" i="3"/>
  <c r="EY12" i="3"/>
  <c r="EX12" i="3"/>
  <c r="EW12" i="3"/>
  <c r="EV12" i="3"/>
  <c r="EU12" i="3"/>
  <c r="ET12" i="3"/>
  <c r="ES12" i="3"/>
  <c r="ER12" i="3"/>
  <c r="EQ12" i="3"/>
  <c r="EP12" i="3"/>
  <c r="EO12" i="3"/>
  <c r="EN12" i="3"/>
  <c r="EL12" i="3"/>
  <c r="EK12" i="3"/>
  <c r="EJ12" i="3"/>
  <c r="EI12" i="3"/>
  <c r="EH12" i="3"/>
  <c r="EG12" i="3"/>
  <c r="EF12" i="3"/>
  <c r="EE12" i="3"/>
  <c r="ED12" i="3"/>
  <c r="EC12" i="3"/>
  <c r="EB12" i="3"/>
  <c r="DX12" i="3"/>
  <c r="DV12" i="3"/>
  <c r="DT12" i="3"/>
  <c r="DR12" i="3"/>
  <c r="DP12" i="3"/>
  <c r="DN12" i="3"/>
  <c r="DL12" i="3"/>
  <c r="DJ12" i="3"/>
  <c r="DH12" i="3"/>
  <c r="DF12" i="3"/>
  <c r="DD12" i="3"/>
  <c r="DB12" i="3"/>
  <c r="CX12" i="3"/>
  <c r="CV12" i="3"/>
  <c r="CT12" i="3"/>
  <c r="CR12" i="3"/>
  <c r="CP12" i="3"/>
  <c r="CN12" i="3"/>
  <c r="CL12" i="3"/>
  <c r="CJ12" i="3"/>
  <c r="CH12" i="3"/>
  <c r="CF12" i="3"/>
  <c r="CD12" i="3"/>
  <c r="CB12" i="3"/>
  <c r="CA12" i="3"/>
  <c r="BY12" i="3"/>
  <c r="BX12" i="3"/>
  <c r="BW12" i="3"/>
  <c r="BV12" i="3"/>
  <c r="BU12" i="3"/>
  <c r="BT12" i="3"/>
  <c r="BS12" i="3"/>
  <c r="BR12" i="3"/>
  <c r="BQ12" i="3"/>
  <c r="BP12" i="3"/>
  <c r="BN12" i="3"/>
  <c r="BL12" i="3"/>
  <c r="BJ12" i="3"/>
  <c r="BH12" i="3"/>
  <c r="BF12" i="3"/>
  <c r="BD12" i="3"/>
  <c r="BB12" i="3"/>
  <c r="BA12" i="3"/>
  <c r="AZ12" i="3"/>
  <c r="AY12" i="3"/>
  <c r="AX12" i="3"/>
  <c r="AW12" i="3"/>
  <c r="AV12" i="3"/>
  <c r="AU12" i="3"/>
  <c r="AT12" i="3"/>
  <c r="AS12" i="3"/>
  <c r="AR12" i="3"/>
  <c r="AQ12" i="3"/>
  <c r="AP12" i="3"/>
  <c r="AN12" i="3"/>
  <c r="AL12" i="3"/>
  <c r="AJ12" i="3"/>
  <c r="AH12" i="3"/>
  <c r="AF12" i="3"/>
  <c r="AD12" i="3"/>
  <c r="AB12" i="3"/>
  <c r="X12" i="3"/>
  <c r="V12" i="3"/>
  <c r="T12" i="3"/>
  <c r="R12" i="3"/>
  <c r="P12" i="3"/>
  <c r="O12" i="3"/>
  <c r="N12" i="3"/>
  <c r="L12" i="3"/>
  <c r="K12" i="3"/>
  <c r="J12" i="3"/>
  <c r="I12" i="3"/>
  <c r="H12" i="3"/>
  <c r="G12" i="3"/>
  <c r="F12" i="3"/>
  <c r="E12" i="3"/>
  <c r="D12" i="3"/>
  <c r="C12" i="3"/>
  <c r="FO11" i="3"/>
  <c r="FO16" i="3" s="1"/>
  <c r="FN11" i="3"/>
  <c r="FN15" i="3" s="1"/>
  <c r="FM11" i="3"/>
  <c r="FL11" i="3"/>
  <c r="FL15" i="3" s="1"/>
  <c r="FK11" i="3"/>
  <c r="FK16" i="3" s="1"/>
  <c r="FJ11" i="3"/>
  <c r="FJ15" i="3" s="1"/>
  <c r="FI11" i="3"/>
  <c r="FI14" i="3" s="1"/>
  <c r="FH11" i="3"/>
  <c r="FH15" i="3" s="1"/>
  <c r="FG11" i="3"/>
  <c r="FG16" i="3" s="1"/>
  <c r="FF11" i="3"/>
  <c r="FF15" i="3" s="1"/>
  <c r="FE11" i="3"/>
  <c r="FE14" i="3" s="1"/>
  <c r="FD11" i="3"/>
  <c r="FD15" i="3" s="1"/>
  <c r="FC11" i="3"/>
  <c r="FC16" i="3" s="1"/>
  <c r="EZ11" i="3"/>
  <c r="EZ13" i="3" s="1"/>
  <c r="EM11" i="3"/>
  <c r="EM16" i="3" s="1"/>
  <c r="EB11" i="3"/>
  <c r="EB15" i="3" s="1"/>
  <c r="EA11" i="3"/>
  <c r="EA16" i="3" s="1"/>
  <c r="DY11" i="3"/>
  <c r="DY14" i="3" s="1"/>
  <c r="DX11" i="3"/>
  <c r="DX15" i="3" s="1"/>
  <c r="DW11" i="3"/>
  <c r="DW16" i="3" s="1"/>
  <c r="DV11" i="3"/>
  <c r="DV15" i="3" s="1"/>
  <c r="DU11" i="3"/>
  <c r="DU14" i="3" s="1"/>
  <c r="DT11" i="3"/>
  <c r="DT15" i="3" s="1"/>
  <c r="DS11" i="3"/>
  <c r="DS16" i="3" s="1"/>
  <c r="DR11" i="3"/>
  <c r="DR15" i="3" s="1"/>
  <c r="DQ11" i="3"/>
  <c r="DQ14" i="3" s="1"/>
  <c r="DP11" i="3"/>
  <c r="DP15" i="3" s="1"/>
  <c r="DO11" i="3"/>
  <c r="DO16" i="3" s="1"/>
  <c r="DN11" i="3"/>
  <c r="DN15" i="3" s="1"/>
  <c r="DM11" i="3"/>
  <c r="DM14" i="3" s="1"/>
  <c r="DL11" i="3"/>
  <c r="DL15" i="3" s="1"/>
  <c r="DK11" i="3"/>
  <c r="DK16" i="3" s="1"/>
  <c r="DJ11" i="3"/>
  <c r="DJ15" i="3" s="1"/>
  <c r="DI11" i="3"/>
  <c r="DI14" i="3" s="1"/>
  <c r="DH11" i="3"/>
  <c r="DH15" i="3" s="1"/>
  <c r="DG11" i="3"/>
  <c r="DG16" i="3" s="1"/>
  <c r="DF11" i="3"/>
  <c r="DF15" i="3" s="1"/>
  <c r="DE11" i="3"/>
  <c r="DE14" i="3" s="1"/>
  <c r="DD11" i="3"/>
  <c r="DD15" i="3" s="1"/>
  <c r="DC11" i="3"/>
  <c r="DC16" i="3" s="1"/>
  <c r="DB11" i="3"/>
  <c r="DB15" i="3" s="1"/>
  <c r="DA11" i="3"/>
  <c r="DA14" i="3" s="1"/>
  <c r="CY11" i="3"/>
  <c r="CY16" i="3" s="1"/>
  <c r="CX11" i="3"/>
  <c r="CX15" i="3" s="1"/>
  <c r="CW11" i="3"/>
  <c r="CW14" i="3" s="1"/>
  <c r="CV11" i="3"/>
  <c r="CV15" i="3" s="1"/>
  <c r="CU11" i="3"/>
  <c r="CU16" i="3" s="1"/>
  <c r="CT11" i="3"/>
  <c r="CT15" i="3" s="1"/>
  <c r="CS11" i="3"/>
  <c r="CS14" i="3" s="1"/>
  <c r="CR11" i="3"/>
  <c r="CR15" i="3" s="1"/>
  <c r="CQ11" i="3"/>
  <c r="CQ16" i="3" s="1"/>
  <c r="CP11" i="3"/>
  <c r="CP15" i="3" s="1"/>
  <c r="CO11" i="3"/>
  <c r="CO14" i="3" s="1"/>
  <c r="CN11" i="3"/>
  <c r="CN15" i="3" s="1"/>
  <c r="CL11" i="3"/>
  <c r="CL15" i="3" s="1"/>
  <c r="CK11" i="3"/>
  <c r="CK14" i="3" s="1"/>
  <c r="CJ11" i="3"/>
  <c r="CJ15" i="3" s="1"/>
  <c r="CI11" i="3"/>
  <c r="CI16" i="3" s="1"/>
  <c r="CH11" i="3"/>
  <c r="CH15" i="3" s="1"/>
  <c r="CG11" i="3"/>
  <c r="CG14" i="3" s="1"/>
  <c r="CF11" i="3"/>
  <c r="CF15" i="3" s="1"/>
  <c r="CE11" i="3"/>
  <c r="CE16" i="3" s="1"/>
  <c r="CD11" i="3"/>
  <c r="CD15" i="3" s="1"/>
  <c r="CC11" i="3"/>
  <c r="CC14" i="3" s="1"/>
  <c r="BZ11" i="3"/>
  <c r="BZ13" i="3" s="1"/>
  <c r="BO11" i="3"/>
  <c r="BO16" i="3" s="1"/>
  <c r="BN11" i="3"/>
  <c r="BN15" i="3" s="1"/>
  <c r="BM11" i="3"/>
  <c r="BM14" i="3" s="1"/>
  <c r="BL11" i="3"/>
  <c r="BL15" i="3" s="1"/>
  <c r="BK11" i="3"/>
  <c r="BK16" i="3" s="1"/>
  <c r="BJ11" i="3"/>
  <c r="BJ15" i="3" s="1"/>
  <c r="BI11" i="3"/>
  <c r="BI14" i="3" s="1"/>
  <c r="BH11" i="3"/>
  <c r="BH15" i="3" s="1"/>
  <c r="BG11" i="3"/>
  <c r="BG16" i="3" s="1"/>
  <c r="BF11" i="3"/>
  <c r="BF15" i="3" s="1"/>
  <c r="BE11" i="3"/>
  <c r="BE14" i="3" s="1"/>
  <c r="BD11" i="3"/>
  <c r="BD15" i="3" s="1"/>
  <c r="BC11" i="3"/>
  <c r="BC16" i="3" s="1"/>
  <c r="AZ11" i="3"/>
  <c r="AZ13" i="3" s="1"/>
  <c r="AO11" i="3"/>
  <c r="AO14" i="3" s="1"/>
  <c r="AN11" i="3"/>
  <c r="AN15" i="3" s="1"/>
  <c r="AL11" i="3"/>
  <c r="AL15" i="3" s="1"/>
  <c r="AK11" i="3"/>
  <c r="AK14" i="3" s="1"/>
  <c r="AJ11" i="3"/>
  <c r="AJ15" i="3" s="1"/>
  <c r="AI11" i="3"/>
  <c r="AI16" i="3" s="1"/>
  <c r="AH11" i="3"/>
  <c r="AH15" i="3" s="1"/>
  <c r="AG11" i="3"/>
  <c r="AG14" i="3" s="1"/>
  <c r="AF11" i="3"/>
  <c r="AF15" i="3" s="1"/>
  <c r="AE11" i="3"/>
  <c r="AE16" i="3" s="1"/>
  <c r="AD11" i="3"/>
  <c r="AD15" i="3" s="1"/>
  <c r="AC11" i="3"/>
  <c r="AC14" i="3" s="1"/>
  <c r="AB11" i="3"/>
  <c r="AB15" i="3" s="1"/>
  <c r="AA11" i="3"/>
  <c r="AA16" i="3" s="1"/>
  <c r="Y11" i="3"/>
  <c r="Y14" i="3" s="1"/>
  <c r="X11" i="3"/>
  <c r="X15" i="3" s="1"/>
  <c r="W11" i="3"/>
  <c r="W16" i="3" s="1"/>
  <c r="V11" i="3"/>
  <c r="V15" i="3" s="1"/>
  <c r="U11" i="3"/>
  <c r="U14" i="3" s="1"/>
  <c r="T11" i="3"/>
  <c r="T15" i="3" s="1"/>
  <c r="S11" i="3"/>
  <c r="S16" i="3" s="1"/>
  <c r="R11" i="3"/>
  <c r="R15" i="3" s="1"/>
  <c r="Q11" i="3"/>
  <c r="Q14" i="3" s="1"/>
  <c r="P11" i="3"/>
  <c r="P15" i="3" s="1"/>
  <c r="M11" i="3"/>
  <c r="M14" i="3" s="1"/>
  <c r="FB10" i="3"/>
  <c r="FA10" i="3"/>
  <c r="EY10" i="3"/>
  <c r="EX10" i="3"/>
  <c r="EZ10" i="3" s="1"/>
  <c r="EW10" i="3"/>
  <c r="EV10" i="3"/>
  <c r="EU10" i="3"/>
  <c r="ET10" i="3"/>
  <c r="ES10" i="3"/>
  <c r="ER10" i="3"/>
  <c r="EQ10" i="3"/>
  <c r="EP10" i="3"/>
  <c r="EO10" i="3"/>
  <c r="EN10" i="3"/>
  <c r="EL10" i="3"/>
  <c r="EK10" i="3"/>
  <c r="EJ10" i="3"/>
  <c r="EI10" i="3"/>
  <c r="EH10" i="3"/>
  <c r="EG10" i="3"/>
  <c r="EF10" i="3"/>
  <c r="EE10" i="3"/>
  <c r="ED10" i="3"/>
  <c r="EC10" i="3"/>
  <c r="CB10" i="3"/>
  <c r="CA10" i="3"/>
  <c r="BZ10" i="3"/>
  <c r="BY10" i="3"/>
  <c r="BX10" i="3"/>
  <c r="BW10" i="3"/>
  <c r="BV10" i="3"/>
  <c r="BU10" i="3"/>
  <c r="BT10" i="3"/>
  <c r="BS10" i="3"/>
  <c r="BR10" i="3"/>
  <c r="BQ10" i="3"/>
  <c r="BP10" i="3"/>
  <c r="BB10" i="3"/>
  <c r="BA10" i="3"/>
  <c r="AY10" i="3"/>
  <c r="AX10" i="3"/>
  <c r="AW10" i="3"/>
  <c r="AV10" i="3"/>
  <c r="AU10" i="3"/>
  <c r="AT10" i="3"/>
  <c r="AS10" i="3"/>
  <c r="AR10" i="3"/>
  <c r="AQ10" i="3"/>
  <c r="AP10" i="3"/>
  <c r="O10" i="3"/>
  <c r="N10" i="3"/>
  <c r="M10" i="3"/>
  <c r="L10" i="3"/>
  <c r="K10" i="3"/>
  <c r="J10" i="3"/>
  <c r="I10" i="3"/>
  <c r="H10" i="3"/>
  <c r="G10" i="3"/>
  <c r="F10" i="3"/>
  <c r="E10" i="3"/>
  <c r="D10" i="3"/>
  <c r="C10" i="3"/>
  <c r="FO9" i="3"/>
  <c r="FK9" i="3"/>
  <c r="FM9" i="3" s="1"/>
  <c r="FG9" i="3"/>
  <c r="FC9" i="3"/>
  <c r="FB9" i="3"/>
  <c r="FA9" i="3"/>
  <c r="EY9" i="3"/>
  <c r="EX9" i="3"/>
  <c r="EZ9" i="3" s="1"/>
  <c r="EW9" i="3"/>
  <c r="EV9" i="3"/>
  <c r="EU9" i="3"/>
  <c r="ET9" i="3"/>
  <c r="ES9" i="3"/>
  <c r="ER9" i="3"/>
  <c r="EQ9" i="3"/>
  <c r="EP9" i="3"/>
  <c r="EO9" i="3"/>
  <c r="EN9" i="3"/>
  <c r="EM9" i="3"/>
  <c r="EL9" i="3"/>
  <c r="EK9" i="3"/>
  <c r="EJ9" i="3"/>
  <c r="EI9" i="3"/>
  <c r="EH9" i="3"/>
  <c r="EG9" i="3"/>
  <c r="EF9" i="3"/>
  <c r="EE9" i="3"/>
  <c r="ED9" i="3"/>
  <c r="EC9" i="3"/>
  <c r="EA9" i="3"/>
  <c r="DW9" i="3"/>
  <c r="DS9" i="3"/>
  <c r="DO9" i="3"/>
  <c r="DK9" i="3"/>
  <c r="DG9" i="3"/>
  <c r="DC9" i="3"/>
  <c r="CY9" i="3"/>
  <c r="CU9" i="3"/>
  <c r="CQ9" i="3"/>
  <c r="CI9" i="3"/>
  <c r="CE9" i="3"/>
  <c r="CB9" i="3"/>
  <c r="CA9" i="3"/>
  <c r="BY9" i="3"/>
  <c r="BX9" i="3"/>
  <c r="BW9" i="3"/>
  <c r="BV9" i="3"/>
  <c r="BU9" i="3"/>
  <c r="BT9" i="3"/>
  <c r="BS9" i="3"/>
  <c r="BR9" i="3"/>
  <c r="BQ9" i="3"/>
  <c r="BP9" i="3"/>
  <c r="BO9" i="3"/>
  <c r="BK9" i="3"/>
  <c r="BG9" i="3"/>
  <c r="BC9" i="3"/>
  <c r="BB9" i="3"/>
  <c r="BA9" i="3"/>
  <c r="AY9" i="3"/>
  <c r="AX9" i="3"/>
  <c r="AW9" i="3"/>
  <c r="AV9" i="3"/>
  <c r="AU9" i="3"/>
  <c r="AT9" i="3"/>
  <c r="AS9" i="3"/>
  <c r="AR9" i="3"/>
  <c r="AQ9" i="3"/>
  <c r="AP9" i="3"/>
  <c r="AI9" i="3"/>
  <c r="AE9" i="3"/>
  <c r="AA9" i="3"/>
  <c r="W9" i="3"/>
  <c r="S9" i="3"/>
  <c r="O9" i="3"/>
  <c r="N9" i="3"/>
  <c r="M9" i="3"/>
  <c r="L9" i="3"/>
  <c r="K9" i="3"/>
  <c r="J9" i="3"/>
  <c r="I9" i="3"/>
  <c r="H9" i="3"/>
  <c r="G9" i="3"/>
  <c r="F9" i="3"/>
  <c r="E9" i="3"/>
  <c r="D9" i="3"/>
  <c r="C9" i="3"/>
  <c r="FO8" i="3"/>
  <c r="FL8" i="3"/>
  <c r="FK8" i="3"/>
  <c r="FM8" i="3" s="1"/>
  <c r="FH8" i="3"/>
  <c r="FG8" i="3"/>
  <c r="FD8" i="3"/>
  <c r="FC8" i="3"/>
  <c r="FB8" i="3"/>
  <c r="FA8" i="3"/>
  <c r="EZ8" i="3"/>
  <c r="EY8" i="3"/>
  <c r="EX8" i="3"/>
  <c r="EW8" i="3"/>
  <c r="EV8" i="3"/>
  <c r="EU8" i="3"/>
  <c r="ET8" i="3"/>
  <c r="ES8" i="3"/>
  <c r="ER8" i="3"/>
  <c r="EQ8" i="3"/>
  <c r="EP8" i="3"/>
  <c r="EO8" i="3"/>
  <c r="EN8" i="3"/>
  <c r="EL8" i="3"/>
  <c r="EK8" i="3"/>
  <c r="EJ8" i="3"/>
  <c r="EI8" i="3"/>
  <c r="EH8" i="3"/>
  <c r="EG8" i="3"/>
  <c r="EF8" i="3"/>
  <c r="EE8" i="3"/>
  <c r="ED8" i="3"/>
  <c r="EC8" i="3"/>
  <c r="EB8" i="3"/>
  <c r="EA8" i="3"/>
  <c r="DX8" i="3"/>
  <c r="DW8" i="3"/>
  <c r="DT8" i="3"/>
  <c r="DS8" i="3"/>
  <c r="DP8" i="3"/>
  <c r="DO8" i="3"/>
  <c r="DL8" i="3"/>
  <c r="DK8" i="3"/>
  <c r="DH8" i="3"/>
  <c r="DG8" i="3"/>
  <c r="DD8" i="3"/>
  <c r="DC8" i="3"/>
  <c r="CY8" i="3"/>
  <c r="CV8" i="3"/>
  <c r="CU8" i="3"/>
  <c r="CR8" i="3"/>
  <c r="CQ8" i="3"/>
  <c r="CN8" i="3"/>
  <c r="CJ8" i="3"/>
  <c r="CI8" i="3"/>
  <c r="CF8" i="3"/>
  <c r="CE8" i="3"/>
  <c r="CB8" i="3"/>
  <c r="CA8" i="3"/>
  <c r="BY8" i="3"/>
  <c r="BX8" i="3"/>
  <c r="BW8" i="3"/>
  <c r="BV8" i="3"/>
  <c r="BU8" i="3"/>
  <c r="BT8" i="3"/>
  <c r="BS8" i="3"/>
  <c r="BR8" i="3"/>
  <c r="BQ8" i="3"/>
  <c r="BP8" i="3"/>
  <c r="BO8" i="3"/>
  <c r="BL8" i="3"/>
  <c r="BK8" i="3"/>
  <c r="BH8" i="3"/>
  <c r="BG8" i="3"/>
  <c r="BD8" i="3"/>
  <c r="BC8" i="3"/>
  <c r="BB8" i="3"/>
  <c r="BA8" i="3"/>
  <c r="AY8" i="3"/>
  <c r="AX8" i="3"/>
  <c r="AW8" i="3"/>
  <c r="AV8" i="3"/>
  <c r="AU8" i="3"/>
  <c r="AT8" i="3"/>
  <c r="AS8" i="3"/>
  <c r="AR8" i="3"/>
  <c r="AQ8" i="3"/>
  <c r="AP8" i="3"/>
  <c r="AN8" i="3"/>
  <c r="AJ8" i="3"/>
  <c r="AI8" i="3"/>
  <c r="AF8" i="3"/>
  <c r="AE8" i="3"/>
  <c r="AB8" i="3"/>
  <c r="AA8" i="3"/>
  <c r="X8" i="3"/>
  <c r="W8" i="3"/>
  <c r="T8" i="3"/>
  <c r="S8" i="3"/>
  <c r="P8" i="3"/>
  <c r="O8" i="3"/>
  <c r="N8" i="3"/>
  <c r="L8" i="3"/>
  <c r="K8" i="3"/>
  <c r="J8" i="3"/>
  <c r="I8" i="3"/>
  <c r="H8" i="3"/>
  <c r="G8" i="3"/>
  <c r="F8" i="3"/>
  <c r="E8" i="3"/>
  <c r="D8" i="3"/>
  <c r="C8" i="3"/>
  <c r="FO7" i="3"/>
  <c r="FM7" i="3"/>
  <c r="FK7" i="3"/>
  <c r="FI7" i="3"/>
  <c r="FG7" i="3"/>
  <c r="FE7" i="3"/>
  <c r="FC7" i="3"/>
  <c r="FB7" i="3"/>
  <c r="FA7" i="3"/>
  <c r="EZ7" i="3"/>
  <c r="EY7" i="3"/>
  <c r="EX7" i="3"/>
  <c r="EW7" i="3"/>
  <c r="EV7" i="3"/>
  <c r="EU7" i="3"/>
  <c r="ET7" i="3"/>
  <c r="ES7" i="3"/>
  <c r="ER7" i="3"/>
  <c r="EQ7" i="3"/>
  <c r="EP7" i="3"/>
  <c r="EO7" i="3"/>
  <c r="EN7" i="3"/>
  <c r="EL7" i="3"/>
  <c r="EK7" i="3"/>
  <c r="EJ7" i="3"/>
  <c r="EI7" i="3"/>
  <c r="EH7" i="3"/>
  <c r="EG7" i="3"/>
  <c r="EF7" i="3"/>
  <c r="EE7" i="3"/>
  <c r="ED7" i="3"/>
  <c r="EC7" i="3"/>
  <c r="EA7" i="3"/>
  <c r="DY7" i="3"/>
  <c r="DW7" i="3"/>
  <c r="DU7" i="3"/>
  <c r="DS7" i="3"/>
  <c r="DQ7" i="3"/>
  <c r="DO7" i="3"/>
  <c r="DK7" i="3"/>
  <c r="DI7" i="3"/>
  <c r="DG7" i="3"/>
  <c r="DE7" i="3"/>
  <c r="DC7" i="3"/>
  <c r="DA7" i="3"/>
  <c r="CY7" i="3"/>
  <c r="CW7" i="3"/>
  <c r="CU7" i="3"/>
  <c r="CS7" i="3"/>
  <c r="CQ7" i="3"/>
  <c r="CO7" i="3"/>
  <c r="CK7" i="3"/>
  <c r="CI7" i="3"/>
  <c r="CG7" i="3"/>
  <c r="CE7" i="3"/>
  <c r="CC7" i="3"/>
  <c r="CB7" i="3"/>
  <c r="CA7" i="3"/>
  <c r="BY7" i="3"/>
  <c r="BX7" i="3"/>
  <c r="BW7" i="3"/>
  <c r="BV7" i="3"/>
  <c r="BU7" i="3"/>
  <c r="BT7" i="3"/>
  <c r="BS7" i="3"/>
  <c r="BR7" i="3"/>
  <c r="BQ7" i="3"/>
  <c r="BP7" i="3"/>
  <c r="BO7" i="3"/>
  <c r="BK7" i="3"/>
  <c r="BI7" i="3"/>
  <c r="BG7" i="3"/>
  <c r="BE7" i="3"/>
  <c r="BC7" i="3"/>
  <c r="BB7" i="3"/>
  <c r="BA7" i="3"/>
  <c r="AY7" i="3"/>
  <c r="AX7" i="3"/>
  <c r="AW7" i="3"/>
  <c r="AV7" i="3"/>
  <c r="AU7" i="3"/>
  <c r="AT7" i="3"/>
  <c r="AS7" i="3"/>
  <c r="AR7" i="3"/>
  <c r="AQ7" i="3"/>
  <c r="AP7" i="3"/>
  <c r="AO7" i="3"/>
  <c r="AK7" i="3"/>
  <c r="AI7" i="3"/>
  <c r="AG7" i="3"/>
  <c r="AE7" i="3"/>
  <c r="AC7" i="3"/>
  <c r="AA7" i="3"/>
  <c r="Y7" i="3"/>
  <c r="W7" i="3"/>
  <c r="U7" i="3"/>
  <c r="S7" i="3"/>
  <c r="Q7" i="3"/>
  <c r="O7" i="3"/>
  <c r="N7" i="3"/>
  <c r="M7" i="3"/>
  <c r="L7" i="3"/>
  <c r="K7" i="3"/>
  <c r="J7" i="3"/>
  <c r="I7" i="3"/>
  <c r="H7" i="3"/>
  <c r="G7" i="3"/>
  <c r="F7" i="3"/>
  <c r="E7" i="3"/>
  <c r="D7" i="3"/>
  <c r="C7" i="3"/>
  <c r="FO6" i="3"/>
  <c r="FO10" i="3" s="1"/>
  <c r="FN6" i="3"/>
  <c r="FN9" i="3" s="1"/>
  <c r="FM6" i="3"/>
  <c r="FL6" i="3"/>
  <c r="FL7" i="3" s="1"/>
  <c r="FK6" i="3"/>
  <c r="FK10" i="3" s="1"/>
  <c r="FM10" i="3" s="1"/>
  <c r="FJ6" i="3"/>
  <c r="FJ9" i="3" s="1"/>
  <c r="FI6" i="3"/>
  <c r="FI10" i="3" s="1"/>
  <c r="FH6" i="3"/>
  <c r="FH7" i="3" s="1"/>
  <c r="FG6" i="3"/>
  <c r="FG10" i="3" s="1"/>
  <c r="FF6" i="3"/>
  <c r="FF9" i="3" s="1"/>
  <c r="FE6" i="3"/>
  <c r="FE10" i="3" s="1"/>
  <c r="FD6" i="3"/>
  <c r="FD7" i="3" s="1"/>
  <c r="FC6" i="3"/>
  <c r="FC10" i="3" s="1"/>
  <c r="EZ6" i="3"/>
  <c r="EM6" i="3"/>
  <c r="EM8" i="3" s="1"/>
  <c r="EB6" i="3"/>
  <c r="EB7" i="3" s="1"/>
  <c r="EA6" i="3"/>
  <c r="EA10" i="3" s="1"/>
  <c r="DZ6" i="3"/>
  <c r="DY6" i="3"/>
  <c r="DY10" i="3" s="1"/>
  <c r="DX6" i="3"/>
  <c r="DX7" i="3" s="1"/>
  <c r="DW6" i="3"/>
  <c r="DW10" i="3" s="1"/>
  <c r="DV6" i="3"/>
  <c r="DV9" i="3" s="1"/>
  <c r="DU6" i="3"/>
  <c r="DU10" i="3" s="1"/>
  <c r="DT6" i="3"/>
  <c r="DT7" i="3" s="1"/>
  <c r="DS6" i="3"/>
  <c r="DS10" i="3" s="1"/>
  <c r="DR6" i="3"/>
  <c r="DR9" i="3" s="1"/>
  <c r="DQ6" i="3"/>
  <c r="DQ10" i="3" s="1"/>
  <c r="DP6" i="3"/>
  <c r="DP7" i="3" s="1"/>
  <c r="DO6" i="3"/>
  <c r="DO10" i="3" s="1"/>
  <c r="DN6" i="3"/>
  <c r="DN9" i="3" s="1"/>
  <c r="DL6" i="3"/>
  <c r="DL7" i="3" s="1"/>
  <c r="DK6" i="3"/>
  <c r="DK10" i="3" s="1"/>
  <c r="DJ6" i="3"/>
  <c r="DJ9" i="3" s="1"/>
  <c r="DI6" i="3"/>
  <c r="DI10" i="3" s="1"/>
  <c r="DH6" i="3"/>
  <c r="DH7" i="3" s="1"/>
  <c r="DG6" i="3"/>
  <c r="DG10" i="3" s="1"/>
  <c r="DF6" i="3"/>
  <c r="DF9" i="3" s="1"/>
  <c r="DE6" i="3"/>
  <c r="DE10" i="3" s="1"/>
  <c r="DD6" i="3"/>
  <c r="DD7" i="3" s="1"/>
  <c r="DC6" i="3"/>
  <c r="DC10" i="3" s="1"/>
  <c r="DB6" i="3"/>
  <c r="DB9" i="3" s="1"/>
  <c r="DA6" i="3"/>
  <c r="DA10" i="3" s="1"/>
  <c r="CY6" i="3"/>
  <c r="CY10" i="3" s="1"/>
  <c r="CX6" i="3"/>
  <c r="CX9" i="3" s="1"/>
  <c r="CW6" i="3"/>
  <c r="CW10" i="3" s="1"/>
  <c r="CV6" i="3"/>
  <c r="CV7" i="3" s="1"/>
  <c r="CU6" i="3"/>
  <c r="CU10" i="3" s="1"/>
  <c r="CT6" i="3"/>
  <c r="CT9" i="3" s="1"/>
  <c r="CS6" i="3"/>
  <c r="CS10" i="3" s="1"/>
  <c r="CR6" i="3"/>
  <c r="CR7" i="3" s="1"/>
  <c r="CQ6" i="3"/>
  <c r="CQ10" i="3" s="1"/>
  <c r="CP6" i="3"/>
  <c r="CP9" i="3" s="1"/>
  <c r="CO6" i="3"/>
  <c r="CO10" i="3" s="1"/>
  <c r="CN6" i="3"/>
  <c r="CN7" i="3" s="1"/>
  <c r="CL6" i="3"/>
  <c r="CL9" i="3" s="1"/>
  <c r="CK6" i="3"/>
  <c r="CK10" i="3" s="1"/>
  <c r="CJ6" i="3"/>
  <c r="CJ7" i="3" s="1"/>
  <c r="CI6" i="3"/>
  <c r="CI10" i="3" s="1"/>
  <c r="CH6" i="3"/>
  <c r="CH9" i="3" s="1"/>
  <c r="CG6" i="3"/>
  <c r="CG10" i="3" s="1"/>
  <c r="CF6" i="3"/>
  <c r="CF7" i="3" s="1"/>
  <c r="CE6" i="3"/>
  <c r="CE10" i="3" s="1"/>
  <c r="CD6" i="3"/>
  <c r="CD9" i="3" s="1"/>
  <c r="CC6" i="3"/>
  <c r="CC10" i="3" s="1"/>
  <c r="BZ6" i="3"/>
  <c r="BZ9" i="3" s="1"/>
  <c r="BO6" i="3"/>
  <c r="BO10" i="3" s="1"/>
  <c r="BN6" i="3"/>
  <c r="BN9" i="3" s="1"/>
  <c r="BL6" i="3"/>
  <c r="BL7" i="3" s="1"/>
  <c r="BK6" i="3"/>
  <c r="BK10" i="3" s="1"/>
  <c r="BJ6" i="3"/>
  <c r="BJ9" i="3" s="1"/>
  <c r="BI6" i="3"/>
  <c r="BI10" i="3" s="1"/>
  <c r="BH6" i="3"/>
  <c r="BH7" i="3" s="1"/>
  <c r="BG6" i="3"/>
  <c r="BG10" i="3" s="1"/>
  <c r="BF6" i="3"/>
  <c r="BF9" i="3" s="1"/>
  <c r="BE6" i="3"/>
  <c r="BE10" i="3" s="1"/>
  <c r="BD6" i="3"/>
  <c r="BD7" i="3" s="1"/>
  <c r="BC6" i="3"/>
  <c r="BC10" i="3" s="1"/>
  <c r="AZ6" i="3"/>
  <c r="AZ7" i="3" s="1"/>
  <c r="AO6" i="3"/>
  <c r="AO10" i="3" s="1"/>
  <c r="AN6" i="3"/>
  <c r="AN7" i="3" s="1"/>
  <c r="AL6" i="3"/>
  <c r="AL9" i="3" s="1"/>
  <c r="AK6" i="3"/>
  <c r="AK10" i="3" s="1"/>
  <c r="AJ6" i="3"/>
  <c r="AJ7" i="3" s="1"/>
  <c r="AI6" i="3"/>
  <c r="AI10" i="3" s="1"/>
  <c r="AH6" i="3"/>
  <c r="AH9" i="3" s="1"/>
  <c r="AG6" i="3"/>
  <c r="AG10" i="3" s="1"/>
  <c r="AF6" i="3"/>
  <c r="AF7" i="3" s="1"/>
  <c r="AE6" i="3"/>
  <c r="AE10" i="3" s="1"/>
  <c r="AD6" i="3"/>
  <c r="AD9" i="3" s="1"/>
  <c r="AC6" i="3"/>
  <c r="AC10" i="3" s="1"/>
  <c r="AB6" i="3"/>
  <c r="AB7" i="3" s="1"/>
  <c r="AA6" i="3"/>
  <c r="AA10" i="3" s="1"/>
  <c r="Z6" i="3"/>
  <c r="Y6" i="3"/>
  <c r="Y10" i="3" s="1"/>
  <c r="X6" i="3"/>
  <c r="X7" i="3" s="1"/>
  <c r="W6" i="3"/>
  <c r="W10" i="3" s="1"/>
  <c r="V6" i="3"/>
  <c r="V9" i="3" s="1"/>
  <c r="U6" i="3"/>
  <c r="U10" i="3" s="1"/>
  <c r="T6" i="3"/>
  <c r="T7" i="3" s="1"/>
  <c r="S6" i="3"/>
  <c r="S10" i="3" s="1"/>
  <c r="R6" i="3"/>
  <c r="R9" i="3" s="1"/>
  <c r="Q6" i="3"/>
  <c r="Q10" i="3" s="1"/>
  <c r="P6" i="3"/>
  <c r="P7" i="3" s="1"/>
  <c r="M6" i="3"/>
  <c r="M8" i="3" s="1"/>
  <c r="C3" i="7"/>
  <c r="H123" i="4"/>
  <c r="M123" i="4" s="1"/>
  <c r="N123" i="4" s="1"/>
  <c r="O123" i="4" s="1"/>
  <c r="H125" i="4"/>
  <c r="M125" i="4" s="1"/>
  <c r="N125" i="4" s="1"/>
  <c r="O125" i="4" s="1"/>
  <c r="H122" i="4"/>
  <c r="M122" i="4" s="1"/>
  <c r="G123" i="4"/>
  <c r="L123" i="4" s="1"/>
  <c r="G124" i="4"/>
  <c r="L124" i="4" s="1"/>
  <c r="G125" i="4"/>
  <c r="L125" i="4" s="1"/>
  <c r="G126" i="4"/>
  <c r="L126" i="4" s="1"/>
  <c r="G122" i="4"/>
  <c r="L122" i="4" s="1"/>
  <c r="I2" i="7"/>
  <c r="I5" i="6"/>
  <c r="H4" i="6"/>
  <c r="C48" i="7"/>
  <c r="C47" i="7" s="1"/>
  <c r="C46" i="7" s="1"/>
  <c r="C45" i="7" s="1"/>
  <c r="C44" i="7" s="1"/>
  <c r="H130" i="4" l="1"/>
  <c r="H134" i="4"/>
  <c r="H146" i="4"/>
  <c r="H144" i="4"/>
  <c r="H142" i="4"/>
  <c r="N122" i="4"/>
  <c r="O122" i="4" s="1"/>
  <c r="G8" i="7"/>
  <c r="G12" i="7"/>
  <c r="G16" i="7"/>
  <c r="G9" i="7"/>
  <c r="G13" i="7"/>
  <c r="G30" i="7" s="1"/>
  <c r="G17" i="7"/>
  <c r="U60" i="7"/>
  <c r="G21" i="7" s="1"/>
  <c r="G6" i="7"/>
  <c r="G10" i="7"/>
  <c r="G14" i="7"/>
  <c r="G18" i="7"/>
  <c r="G7" i="7"/>
  <c r="G11" i="7"/>
  <c r="G15" i="7"/>
  <c r="G19" i="7"/>
  <c r="P125" i="4"/>
  <c r="P123" i="4"/>
  <c r="P122" i="4"/>
  <c r="K122" i="4"/>
  <c r="F126" i="4"/>
  <c r="K125" i="4"/>
  <c r="F125" i="4"/>
  <c r="K123" i="4"/>
  <c r="F123" i="4"/>
  <c r="F122" i="4"/>
  <c r="F124" i="4"/>
  <c r="G4" i="6"/>
  <c r="K6" i="6"/>
  <c r="M6" i="6" s="1"/>
  <c r="K9" i="6"/>
  <c r="M9" i="6" s="1"/>
  <c r="K13" i="6"/>
  <c r="M13" i="6" s="1"/>
  <c r="K20" i="6"/>
  <c r="M20" i="6" s="1"/>
  <c r="K8" i="6"/>
  <c r="M8" i="6" s="1"/>
  <c r="K4" i="6"/>
  <c r="M4" i="6" s="1"/>
  <c r="K12" i="6"/>
  <c r="M12" i="6" s="1"/>
  <c r="K18" i="6"/>
  <c r="M18" i="6" s="1"/>
  <c r="K16" i="6"/>
  <c r="M16" i="6" s="1"/>
  <c r="K10" i="6"/>
  <c r="M10" i="6" s="1"/>
  <c r="K5" i="6"/>
  <c r="M5" i="6" s="1"/>
  <c r="K17" i="6"/>
  <c r="M17" i="6" s="1"/>
  <c r="K7" i="6"/>
  <c r="M7" i="6" s="1"/>
  <c r="K15" i="6"/>
  <c r="M15" i="6" s="1"/>
  <c r="K11" i="6"/>
  <c r="M11" i="6" s="1"/>
  <c r="K19" i="6"/>
  <c r="M19" i="6" s="1"/>
  <c r="K14" i="6"/>
  <c r="M14" i="6" s="1"/>
  <c r="I125" i="4"/>
  <c r="J125" i="4" s="1"/>
  <c r="I123" i="4"/>
  <c r="J123" i="4" s="1"/>
  <c r="I122" i="4"/>
  <c r="J122" i="4" s="1"/>
  <c r="I20" i="6"/>
  <c r="I8" i="6"/>
  <c r="H5" i="6"/>
  <c r="G6" i="6" s="1"/>
  <c r="H17" i="6"/>
  <c r="H13" i="6"/>
  <c r="I4" i="6"/>
  <c r="G5" i="6" s="1"/>
  <c r="I12" i="6"/>
  <c r="H11" i="6"/>
  <c r="I16" i="6"/>
  <c r="H9" i="6"/>
  <c r="H19" i="6"/>
  <c r="H15" i="6"/>
  <c r="H7" i="6"/>
  <c r="I18" i="6"/>
  <c r="I14" i="6"/>
  <c r="I10" i="6"/>
  <c r="I6" i="6"/>
  <c r="H20" i="6"/>
  <c r="H18" i="6"/>
  <c r="H16" i="6"/>
  <c r="H14" i="6"/>
  <c r="H12" i="6"/>
  <c r="H10" i="6"/>
  <c r="H8" i="6"/>
  <c r="H6" i="6"/>
  <c r="I19" i="6"/>
  <c r="I17" i="6"/>
  <c r="I15" i="6"/>
  <c r="G16" i="6" s="1"/>
  <c r="I13" i="6"/>
  <c r="G14" i="6" s="1"/>
  <c r="I11" i="6"/>
  <c r="I9" i="6"/>
  <c r="I7" i="6"/>
  <c r="CM20" i="3"/>
  <c r="BM18" i="3"/>
  <c r="AZ8" i="3"/>
  <c r="V10" i="3"/>
  <c r="AD10" i="3"/>
  <c r="BJ10" i="3"/>
  <c r="BN10" i="3"/>
  <c r="CD10" i="3"/>
  <c r="CP10" i="3"/>
  <c r="CT10" i="3"/>
  <c r="DB10" i="3"/>
  <c r="DJ10" i="3"/>
  <c r="DR10" i="3"/>
  <c r="DV10" i="3"/>
  <c r="FF10" i="3"/>
  <c r="FN10" i="3"/>
  <c r="EM13" i="3"/>
  <c r="Y15" i="3"/>
  <c r="AG15" i="3"/>
  <c r="AO15" i="3"/>
  <c r="BE15" i="3"/>
  <c r="BM15" i="3"/>
  <c r="CC15" i="3"/>
  <c r="CG15" i="3"/>
  <c r="CO15" i="3"/>
  <c r="CW15" i="3"/>
  <c r="DE15" i="3"/>
  <c r="DM15" i="3"/>
  <c r="DU15" i="3"/>
  <c r="DY15" i="3"/>
  <c r="FE15" i="3"/>
  <c r="AM17" i="3"/>
  <c r="AA21" i="3"/>
  <c r="AE21" i="3"/>
  <c r="BC21" i="3"/>
  <c r="BK21" i="3"/>
  <c r="BO21" i="3"/>
  <c r="CI21" i="3"/>
  <c r="CU21" i="3"/>
  <c r="DG21" i="3"/>
  <c r="DK21" i="3"/>
  <c r="DW21" i="3"/>
  <c r="FG21" i="3"/>
  <c r="AZ26" i="3"/>
  <c r="AM23" i="3"/>
  <c r="AC24" i="3"/>
  <c r="BN25" i="3"/>
  <c r="AC26" i="3"/>
  <c r="BF26" i="3"/>
  <c r="CD27" i="3"/>
  <c r="AF30" i="3"/>
  <c r="AF33" i="3"/>
  <c r="BD30" i="3"/>
  <c r="BD33" i="3"/>
  <c r="CN30" i="3"/>
  <c r="CN33" i="3"/>
  <c r="CR30" i="3"/>
  <c r="CR33" i="3"/>
  <c r="DD30" i="3"/>
  <c r="DD33" i="3"/>
  <c r="DH30" i="3"/>
  <c r="DH33" i="3"/>
  <c r="DL30" i="3"/>
  <c r="DL33" i="3"/>
  <c r="DP30" i="3"/>
  <c r="DP33" i="3"/>
  <c r="EM31" i="3"/>
  <c r="DZ28" i="3"/>
  <c r="FE33" i="3"/>
  <c r="FE29" i="3"/>
  <c r="FE32" i="3"/>
  <c r="FI33" i="3"/>
  <c r="FI29" i="3"/>
  <c r="FI32" i="3"/>
  <c r="FM33" i="3"/>
  <c r="FM29" i="3"/>
  <c r="FM32" i="3"/>
  <c r="W29" i="3"/>
  <c r="AB29" i="3"/>
  <c r="BD29" i="3"/>
  <c r="CF29" i="3"/>
  <c r="CV29" i="3"/>
  <c r="DL29" i="3"/>
  <c r="S30" i="3"/>
  <c r="FI30" i="3"/>
  <c r="M31" i="3"/>
  <c r="AB31" i="3"/>
  <c r="BD31" i="3"/>
  <c r="DL31" i="3"/>
  <c r="AF32" i="3"/>
  <c r="AN32" i="3"/>
  <c r="CR32" i="3"/>
  <c r="DH32" i="3"/>
  <c r="DP32" i="3"/>
  <c r="DX32" i="3"/>
  <c r="EM33" i="3"/>
  <c r="BN38" i="3"/>
  <c r="BN36" i="3"/>
  <c r="BN35" i="3"/>
  <c r="BN37" i="3"/>
  <c r="CD38" i="3"/>
  <c r="CD36" i="3"/>
  <c r="CD35" i="3"/>
  <c r="CD37" i="3"/>
  <c r="CH36" i="3"/>
  <c r="CH38" i="3"/>
  <c r="CH35" i="3"/>
  <c r="CH37" i="3"/>
  <c r="CH33" i="3"/>
  <c r="CL36" i="3"/>
  <c r="CL35" i="3"/>
  <c r="CL37" i="3"/>
  <c r="CL33" i="3"/>
  <c r="P37" i="3"/>
  <c r="P35" i="3"/>
  <c r="T37" i="3"/>
  <c r="T35" i="3"/>
  <c r="X37" i="3"/>
  <c r="X35" i="3"/>
  <c r="EA43" i="3"/>
  <c r="EA41" i="3"/>
  <c r="FC44" i="3"/>
  <c r="FC43" i="3"/>
  <c r="FC42" i="3"/>
  <c r="FC41" i="3"/>
  <c r="FG43" i="3"/>
  <c r="FG42" i="3"/>
  <c r="FK43" i="3"/>
  <c r="FK44" i="3"/>
  <c r="FM40" i="3"/>
  <c r="FK41" i="3"/>
  <c r="FK42" i="3"/>
  <c r="EM50" i="3"/>
  <c r="EM46" i="3"/>
  <c r="CZ45" i="3"/>
  <c r="CZ42" i="3" s="1"/>
  <c r="EM48" i="3"/>
  <c r="CM45" i="3"/>
  <c r="EM49" i="3"/>
  <c r="DZ45" i="3"/>
  <c r="EM41" i="3"/>
  <c r="EM47" i="3"/>
  <c r="EM44" i="3"/>
  <c r="EM42" i="3"/>
  <c r="FE48" i="3"/>
  <c r="FE50" i="3"/>
  <c r="FE47" i="3"/>
  <c r="FE49" i="3"/>
  <c r="FE46" i="3"/>
  <c r="FE42" i="3"/>
  <c r="FI48" i="3"/>
  <c r="FI46" i="3"/>
  <c r="FI50" i="3"/>
  <c r="FI49" i="3"/>
  <c r="FI47" i="3"/>
  <c r="FM48" i="3"/>
  <c r="FM47" i="3"/>
  <c r="FM46" i="3"/>
  <c r="AM6" i="3"/>
  <c r="CM6" i="3"/>
  <c r="R7" i="3"/>
  <c r="V7" i="3"/>
  <c r="AD7" i="3"/>
  <c r="AH7" i="3"/>
  <c r="AL7" i="3"/>
  <c r="BF7" i="3"/>
  <c r="BJ7" i="3"/>
  <c r="BN7" i="3"/>
  <c r="BZ7" i="3"/>
  <c r="CD7" i="3"/>
  <c r="CH7" i="3"/>
  <c r="CL7" i="3"/>
  <c r="CP7" i="3"/>
  <c r="CT7" i="3"/>
  <c r="CX7" i="3"/>
  <c r="DB7" i="3"/>
  <c r="DF7" i="3"/>
  <c r="DJ7" i="3"/>
  <c r="DN7" i="3"/>
  <c r="DR7" i="3"/>
  <c r="DV7" i="3"/>
  <c r="FF7" i="3"/>
  <c r="FJ7" i="3"/>
  <c r="FN7" i="3"/>
  <c r="Q8" i="3"/>
  <c r="U8" i="3"/>
  <c r="Y8" i="3"/>
  <c r="AC8" i="3"/>
  <c r="AG8" i="3"/>
  <c r="AK8" i="3"/>
  <c r="AO8" i="3"/>
  <c r="BE8" i="3"/>
  <c r="BI8" i="3"/>
  <c r="CC8" i="3"/>
  <c r="CG8" i="3"/>
  <c r="CK8" i="3"/>
  <c r="CO8" i="3"/>
  <c r="CS8" i="3"/>
  <c r="CW8" i="3"/>
  <c r="DA8" i="3"/>
  <c r="DE8" i="3"/>
  <c r="DI8" i="3"/>
  <c r="DQ8" i="3"/>
  <c r="DU8" i="3"/>
  <c r="DY8" i="3"/>
  <c r="FE8" i="3"/>
  <c r="FI8" i="3"/>
  <c r="P9" i="3"/>
  <c r="T9" i="3"/>
  <c r="X9" i="3"/>
  <c r="AB9" i="3"/>
  <c r="AF9" i="3"/>
  <c r="AJ9" i="3"/>
  <c r="AN9" i="3"/>
  <c r="AZ9" i="3"/>
  <c r="BD9" i="3"/>
  <c r="BH9" i="3"/>
  <c r="BL9" i="3"/>
  <c r="CF9" i="3"/>
  <c r="CJ9" i="3"/>
  <c r="CN9" i="3"/>
  <c r="CR9" i="3"/>
  <c r="CV9" i="3"/>
  <c r="DD9" i="3"/>
  <c r="DH9" i="3"/>
  <c r="DL9" i="3"/>
  <c r="DP9" i="3"/>
  <c r="DT9" i="3"/>
  <c r="DX9" i="3"/>
  <c r="EB9" i="3"/>
  <c r="FD9" i="3"/>
  <c r="FH9" i="3"/>
  <c r="FL9" i="3"/>
  <c r="EM10" i="3"/>
  <c r="Z11" i="3"/>
  <c r="Z7" i="3" s="1"/>
  <c r="DZ11" i="3"/>
  <c r="DZ7" i="3" s="1"/>
  <c r="M12" i="3"/>
  <c r="Q12" i="3"/>
  <c r="U12" i="3"/>
  <c r="Y12" i="3"/>
  <c r="AC12" i="3"/>
  <c r="AG12" i="3"/>
  <c r="AK12" i="3"/>
  <c r="AO12" i="3"/>
  <c r="BE12" i="3"/>
  <c r="BI12" i="3"/>
  <c r="BM12" i="3"/>
  <c r="CC12" i="3"/>
  <c r="CG12" i="3"/>
  <c r="CK12" i="3"/>
  <c r="CO12" i="3"/>
  <c r="CS12" i="3"/>
  <c r="CW12" i="3"/>
  <c r="DA12" i="3"/>
  <c r="DE12" i="3"/>
  <c r="DI12" i="3"/>
  <c r="DM12" i="3"/>
  <c r="DQ12" i="3"/>
  <c r="DU12" i="3"/>
  <c r="DY12" i="3"/>
  <c r="FE12" i="3"/>
  <c r="FI12" i="3"/>
  <c r="P13" i="3"/>
  <c r="T13" i="3"/>
  <c r="X13" i="3"/>
  <c r="AB13" i="3"/>
  <c r="AF13" i="3"/>
  <c r="AJ13" i="3"/>
  <c r="AN13" i="3"/>
  <c r="BD13" i="3"/>
  <c r="BH13" i="3"/>
  <c r="BL13" i="3"/>
  <c r="CF13" i="3"/>
  <c r="CJ13" i="3"/>
  <c r="CN13" i="3"/>
  <c r="CR13" i="3"/>
  <c r="CV13" i="3"/>
  <c r="DD13" i="3"/>
  <c r="DH13" i="3"/>
  <c r="DL13" i="3"/>
  <c r="DP13" i="3"/>
  <c r="DT13" i="3"/>
  <c r="DX13" i="3"/>
  <c r="EB13" i="3"/>
  <c r="FD13" i="3"/>
  <c r="FH13" i="3"/>
  <c r="FL13" i="3"/>
  <c r="S14" i="3"/>
  <c r="W14" i="3"/>
  <c r="AA14" i="3"/>
  <c r="AE14" i="3"/>
  <c r="AI14" i="3"/>
  <c r="BC14" i="3"/>
  <c r="BG14" i="3"/>
  <c r="BK14" i="3"/>
  <c r="BO14" i="3"/>
  <c r="CE14" i="3"/>
  <c r="CI14" i="3"/>
  <c r="CQ14" i="3"/>
  <c r="CU14" i="3"/>
  <c r="CY14" i="3"/>
  <c r="DC14" i="3"/>
  <c r="DG14" i="3"/>
  <c r="DK14" i="3"/>
  <c r="DO14" i="3"/>
  <c r="DS14" i="3"/>
  <c r="DW14" i="3"/>
  <c r="EA14" i="3"/>
  <c r="EM14" i="3"/>
  <c r="FC14" i="3"/>
  <c r="FG14" i="3"/>
  <c r="FK14" i="3"/>
  <c r="FO14" i="3"/>
  <c r="BZ15" i="3"/>
  <c r="M16" i="3"/>
  <c r="Q16" i="3"/>
  <c r="U16" i="3"/>
  <c r="Y16" i="3"/>
  <c r="AC16" i="3"/>
  <c r="AG16" i="3"/>
  <c r="AK16" i="3"/>
  <c r="AO16" i="3"/>
  <c r="BE16" i="3"/>
  <c r="BI16" i="3"/>
  <c r="BM16" i="3"/>
  <c r="CC16" i="3"/>
  <c r="CG16" i="3"/>
  <c r="CK16" i="3"/>
  <c r="CO16" i="3"/>
  <c r="CS16" i="3"/>
  <c r="CW16" i="3"/>
  <c r="DA16" i="3"/>
  <c r="DE16" i="3"/>
  <c r="DI16" i="3"/>
  <c r="DM16" i="3"/>
  <c r="DQ16" i="3"/>
  <c r="DU16" i="3"/>
  <c r="DY16" i="3"/>
  <c r="FE16" i="3"/>
  <c r="FI16" i="3"/>
  <c r="CZ17" i="3"/>
  <c r="S18" i="3"/>
  <c r="W18" i="3"/>
  <c r="AA18" i="3"/>
  <c r="AE18" i="3"/>
  <c r="AI18" i="3"/>
  <c r="BC18" i="3"/>
  <c r="BG18" i="3"/>
  <c r="BK18" i="3"/>
  <c r="BO18" i="3"/>
  <c r="CE18" i="3"/>
  <c r="CI18" i="3"/>
  <c r="CM18" i="3"/>
  <c r="CQ18" i="3"/>
  <c r="CU18" i="3"/>
  <c r="CY18" i="3"/>
  <c r="DC18" i="3"/>
  <c r="DG18" i="3"/>
  <c r="DK18" i="3"/>
  <c r="DO18" i="3"/>
  <c r="DS18" i="3"/>
  <c r="DW18" i="3"/>
  <c r="EA18" i="3"/>
  <c r="EM18" i="3"/>
  <c r="FC18" i="3"/>
  <c r="FG18" i="3"/>
  <c r="FK18" i="3"/>
  <c r="FO18" i="3"/>
  <c r="R19" i="3"/>
  <c r="V19" i="3"/>
  <c r="AD19" i="3"/>
  <c r="AH19" i="3"/>
  <c r="AL19" i="3"/>
  <c r="BF19" i="3"/>
  <c r="BJ19" i="3"/>
  <c r="BN19" i="3"/>
  <c r="CD19" i="3"/>
  <c r="CH19" i="3"/>
  <c r="CL19" i="3"/>
  <c r="CP19" i="3"/>
  <c r="CT19" i="3"/>
  <c r="CX19" i="3"/>
  <c r="DB19" i="3"/>
  <c r="DF19" i="3"/>
  <c r="DJ19" i="3"/>
  <c r="DN19" i="3"/>
  <c r="DR19" i="3"/>
  <c r="DV19" i="3"/>
  <c r="FF19" i="3"/>
  <c r="FJ19" i="3"/>
  <c r="FN19" i="3"/>
  <c r="M20" i="3"/>
  <c r="Q20" i="3"/>
  <c r="U20" i="3"/>
  <c r="Y20" i="3"/>
  <c r="AC20" i="3"/>
  <c r="AG20" i="3"/>
  <c r="AK20" i="3"/>
  <c r="AO20" i="3"/>
  <c r="BE20" i="3"/>
  <c r="BI20" i="3"/>
  <c r="BM20" i="3"/>
  <c r="CC20" i="3"/>
  <c r="CG20" i="3"/>
  <c r="CK20" i="3"/>
  <c r="CO20" i="3"/>
  <c r="CS20" i="3"/>
  <c r="CW20" i="3"/>
  <c r="DA20" i="3"/>
  <c r="DE20" i="3"/>
  <c r="DI20" i="3"/>
  <c r="DM20" i="3"/>
  <c r="DQ20" i="3"/>
  <c r="DU20" i="3"/>
  <c r="DY20" i="3"/>
  <c r="FE20" i="3"/>
  <c r="FI20" i="3"/>
  <c r="AZ21" i="3"/>
  <c r="EZ21" i="3"/>
  <c r="AM22" i="3"/>
  <c r="Z23" i="3"/>
  <c r="BC27" i="3"/>
  <c r="BG27" i="3"/>
  <c r="CN26" i="3"/>
  <c r="CR26" i="3"/>
  <c r="CV26" i="3"/>
  <c r="DD26" i="3"/>
  <c r="DH26" i="3"/>
  <c r="DL26" i="3"/>
  <c r="DP26" i="3"/>
  <c r="DT26" i="3"/>
  <c r="DX26" i="3"/>
  <c r="T24" i="3"/>
  <c r="Y24" i="3"/>
  <c r="AE24" i="3"/>
  <c r="AO24" i="3"/>
  <c r="BE24" i="3"/>
  <c r="BK24" i="3"/>
  <c r="CC24" i="3"/>
  <c r="CI24" i="3"/>
  <c r="CN24" i="3"/>
  <c r="CS24" i="3"/>
  <c r="CY24" i="3"/>
  <c r="DD24" i="3"/>
  <c r="DI24" i="3"/>
  <c r="DO24" i="3"/>
  <c r="DT24" i="3"/>
  <c r="DY24" i="3"/>
  <c r="FG24" i="3"/>
  <c r="FL24" i="3"/>
  <c r="R25" i="3"/>
  <c r="W25" i="3"/>
  <c r="AB25" i="3"/>
  <c r="AH25" i="3"/>
  <c r="AZ25" i="3"/>
  <c r="BD25" i="3"/>
  <c r="BJ25" i="3"/>
  <c r="BO25" i="3"/>
  <c r="CF25" i="3"/>
  <c r="CL25" i="3"/>
  <c r="CQ25" i="3"/>
  <c r="CV25" i="3"/>
  <c r="DB25" i="3"/>
  <c r="DG25" i="3"/>
  <c r="DL25" i="3"/>
  <c r="DR25" i="3"/>
  <c r="DW25" i="3"/>
  <c r="EB25" i="3"/>
  <c r="EZ25" i="3"/>
  <c r="FD25" i="3"/>
  <c r="FJ25" i="3"/>
  <c r="FO25" i="3"/>
  <c r="S26" i="3"/>
  <c r="Y26" i="3"/>
  <c r="AD26" i="3"/>
  <c r="AI26" i="3"/>
  <c r="AO26" i="3"/>
  <c r="BG26" i="3"/>
  <c r="CC26" i="3"/>
  <c r="CH26" i="3"/>
  <c r="CS26" i="3"/>
  <c r="CX26" i="3"/>
  <c r="DC26" i="3"/>
  <c r="DI26" i="3"/>
  <c r="DN26" i="3"/>
  <c r="DS26" i="3"/>
  <c r="DY26" i="3"/>
  <c r="FC26" i="3"/>
  <c r="FN26" i="3"/>
  <c r="Q27" i="3"/>
  <c r="V27" i="3"/>
  <c r="AG27" i="3"/>
  <c r="AL27" i="3"/>
  <c r="BI27" i="3"/>
  <c r="BN27" i="3"/>
  <c r="CK27" i="3"/>
  <c r="CP27" i="3"/>
  <c r="CV27" i="3"/>
  <c r="DA27" i="3"/>
  <c r="DF27" i="3"/>
  <c r="DL27" i="3"/>
  <c r="DQ27" i="3"/>
  <c r="DV27" i="3"/>
  <c r="EB27" i="3"/>
  <c r="FF27" i="3"/>
  <c r="FL27" i="3"/>
  <c r="P30" i="3"/>
  <c r="P33" i="3"/>
  <c r="T30" i="3"/>
  <c r="T33" i="3"/>
  <c r="X30" i="3"/>
  <c r="X33" i="3"/>
  <c r="AC33" i="3"/>
  <c r="AC29" i="3"/>
  <c r="AC32" i="3"/>
  <c r="AG33" i="3"/>
  <c r="AG29" i="3"/>
  <c r="AG32" i="3"/>
  <c r="AK33" i="3"/>
  <c r="AK29" i="3"/>
  <c r="AK32" i="3"/>
  <c r="AO33" i="3"/>
  <c r="AO29" i="3"/>
  <c r="AO32" i="3"/>
  <c r="BE33" i="3"/>
  <c r="BE29" i="3"/>
  <c r="BE32" i="3"/>
  <c r="BI33" i="3"/>
  <c r="BI29" i="3"/>
  <c r="BI32" i="3"/>
  <c r="BM28" i="3"/>
  <c r="CC33" i="3"/>
  <c r="CC29" i="3"/>
  <c r="CC32" i="3"/>
  <c r="CG33" i="3"/>
  <c r="CG29" i="3"/>
  <c r="CG32" i="3"/>
  <c r="CK33" i="3"/>
  <c r="CK29" i="3"/>
  <c r="CK32" i="3"/>
  <c r="CO33" i="3"/>
  <c r="CO29" i="3"/>
  <c r="CO32" i="3"/>
  <c r="CS33" i="3"/>
  <c r="CS29" i="3"/>
  <c r="CS32" i="3"/>
  <c r="CW33" i="3"/>
  <c r="CW29" i="3"/>
  <c r="CW32" i="3"/>
  <c r="DA33" i="3"/>
  <c r="DA29" i="3"/>
  <c r="DA32" i="3"/>
  <c r="DE33" i="3"/>
  <c r="DE29" i="3"/>
  <c r="DE32" i="3"/>
  <c r="DI33" i="3"/>
  <c r="DI29" i="3"/>
  <c r="DI32" i="3"/>
  <c r="DM28" i="3"/>
  <c r="DQ33" i="3"/>
  <c r="DQ29" i="3"/>
  <c r="DQ32" i="3"/>
  <c r="DU33" i="3"/>
  <c r="DU29" i="3"/>
  <c r="DU32" i="3"/>
  <c r="DY33" i="3"/>
  <c r="DY29" i="3"/>
  <c r="DY32" i="3"/>
  <c r="S29" i="3"/>
  <c r="X29" i="3"/>
  <c r="AI29" i="3"/>
  <c r="AN29" i="3"/>
  <c r="BK29" i="3"/>
  <c r="CH29" i="3"/>
  <c r="CR29" i="3"/>
  <c r="DC29" i="3"/>
  <c r="DH29" i="3"/>
  <c r="DS29" i="3"/>
  <c r="DX29" i="3"/>
  <c r="FK29" i="3"/>
  <c r="AE30" i="3"/>
  <c r="AK30" i="3"/>
  <c r="BC30" i="3"/>
  <c r="BI30" i="3"/>
  <c r="BN30" i="3"/>
  <c r="BZ30" i="3"/>
  <c r="CD30" i="3"/>
  <c r="CI30" i="3"/>
  <c r="CO30" i="3"/>
  <c r="CY30" i="3"/>
  <c r="DE30" i="3"/>
  <c r="DO30" i="3"/>
  <c r="DU30" i="3"/>
  <c r="EM30" i="3"/>
  <c r="FE30" i="3"/>
  <c r="FO30" i="3"/>
  <c r="X31" i="3"/>
  <c r="AC31" i="3"/>
  <c r="BE31" i="3"/>
  <c r="CG31" i="3"/>
  <c r="CL31" i="3"/>
  <c r="CR31" i="3"/>
  <c r="CW31" i="3"/>
  <c r="DH31" i="3"/>
  <c r="DX31" i="3"/>
  <c r="FI31" i="3"/>
  <c r="S32" i="3"/>
  <c r="AA32" i="3"/>
  <c r="AI32" i="3"/>
  <c r="CE32" i="3"/>
  <c r="CU32" i="3"/>
  <c r="DC32" i="3"/>
  <c r="DK32" i="3"/>
  <c r="DS32" i="3"/>
  <c r="EA32" i="3"/>
  <c r="EM32" i="3"/>
  <c r="FC32" i="3"/>
  <c r="FK32" i="3"/>
  <c r="S33" i="3"/>
  <c r="AA33" i="3"/>
  <c r="AI33" i="3"/>
  <c r="BN33" i="3"/>
  <c r="BZ33" i="3"/>
  <c r="CE33" i="3"/>
  <c r="CU33" i="3"/>
  <c r="DK33" i="3"/>
  <c r="EA33" i="3"/>
  <c r="FK33" i="3"/>
  <c r="AZ38" i="3"/>
  <c r="AZ37" i="3"/>
  <c r="AM34" i="3"/>
  <c r="AZ33" i="3"/>
  <c r="AZ35" i="3"/>
  <c r="BM34" i="3"/>
  <c r="BF36" i="3"/>
  <c r="BF35" i="3"/>
  <c r="BF37" i="3"/>
  <c r="BJ36" i="3"/>
  <c r="BJ35" i="3"/>
  <c r="BJ38" i="3"/>
  <c r="BJ37" i="3"/>
  <c r="X36" i="3"/>
  <c r="CL38" i="3"/>
  <c r="Q41" i="3"/>
  <c r="Q43" i="3"/>
  <c r="Q44" i="3"/>
  <c r="U41" i="3"/>
  <c r="U44" i="3"/>
  <c r="U43" i="3"/>
  <c r="U42" i="3"/>
  <c r="Y41" i="3"/>
  <c r="Y42" i="3"/>
  <c r="Y44" i="3"/>
  <c r="FG41" i="3"/>
  <c r="EA42" i="3"/>
  <c r="EA44" i="3"/>
  <c r="R47" i="3"/>
  <c r="R49" i="3"/>
  <c r="R50" i="3"/>
  <c r="R46" i="3"/>
  <c r="R41" i="3"/>
  <c r="R42" i="3"/>
  <c r="R43" i="3"/>
  <c r="V47" i="3"/>
  <c r="V48" i="3"/>
  <c r="V43" i="3"/>
  <c r="V41" i="3"/>
  <c r="V49" i="3"/>
  <c r="V46" i="3"/>
  <c r="Z47" i="3"/>
  <c r="Z49" i="3"/>
  <c r="AD47" i="3"/>
  <c r="AD46" i="3"/>
  <c r="AD50" i="3"/>
  <c r="AD48" i="3"/>
  <c r="AD42" i="3"/>
  <c r="AD49" i="3"/>
  <c r="AD41" i="3"/>
  <c r="AH47" i="3"/>
  <c r="AH49" i="3"/>
  <c r="AH46" i="3"/>
  <c r="AH50" i="3"/>
  <c r="AH48" i="3"/>
  <c r="AH41" i="3"/>
  <c r="AH42" i="3"/>
  <c r="AH44" i="3"/>
  <c r="AH43" i="3"/>
  <c r="AL47" i="3"/>
  <c r="AL48" i="3"/>
  <c r="AL49" i="3"/>
  <c r="AL50" i="3"/>
  <c r="AL46" i="3"/>
  <c r="AL43" i="3"/>
  <c r="AL44" i="3"/>
  <c r="AL41" i="3"/>
  <c r="DA48" i="3"/>
  <c r="DA50" i="3"/>
  <c r="DA49" i="3"/>
  <c r="DA46" i="3"/>
  <c r="DE48" i="3"/>
  <c r="DE50" i="3"/>
  <c r="DE47" i="3"/>
  <c r="DE49" i="3"/>
  <c r="DE46" i="3"/>
  <c r="DI48" i="3"/>
  <c r="DI46" i="3"/>
  <c r="DI49" i="3"/>
  <c r="DI50" i="3"/>
  <c r="DI47" i="3"/>
  <c r="DM45" i="3"/>
  <c r="DQ48" i="3"/>
  <c r="DQ47" i="3"/>
  <c r="DQ50" i="3"/>
  <c r="DQ49" i="3"/>
  <c r="DQ46" i="3"/>
  <c r="DU48" i="3"/>
  <c r="DU50" i="3"/>
  <c r="DU49" i="3"/>
  <c r="DU46" i="3"/>
  <c r="DY48" i="3"/>
  <c r="DY46" i="3"/>
  <c r="DY50" i="3"/>
  <c r="DY47" i="3"/>
  <c r="DY49" i="3"/>
  <c r="DU47" i="3"/>
  <c r="V50" i="3"/>
  <c r="R52" i="3"/>
  <c r="R54" i="3"/>
  <c r="R53" i="3"/>
  <c r="V54" i="3"/>
  <c r="V53" i="3"/>
  <c r="V52" i="3"/>
  <c r="AD53" i="3"/>
  <c r="AD52" i="3"/>
  <c r="AD54" i="3"/>
  <c r="AH52" i="3"/>
  <c r="AH54" i="3"/>
  <c r="AH53" i="3"/>
  <c r="AL54" i="3"/>
  <c r="AL53" i="3"/>
  <c r="AL52" i="3"/>
  <c r="AO60" i="3"/>
  <c r="AO58" i="3"/>
  <c r="AO61" i="3"/>
  <c r="AO59" i="3"/>
  <c r="BE60" i="3"/>
  <c r="BE61" i="3"/>
  <c r="BE58" i="3"/>
  <c r="BE59" i="3"/>
  <c r="BI60" i="3"/>
  <c r="BI59" i="3"/>
  <c r="BI58" i="3"/>
  <c r="BM60" i="3"/>
  <c r="BM58" i="3"/>
  <c r="CC61" i="3"/>
  <c r="CC60" i="3"/>
  <c r="CC58" i="3"/>
  <c r="CC59" i="3"/>
  <c r="CG61" i="3"/>
  <c r="CG60" i="3"/>
  <c r="CG59" i="3"/>
  <c r="CG58" i="3"/>
  <c r="CK61" i="3"/>
  <c r="CK60" i="3"/>
  <c r="CK59" i="3"/>
  <c r="CK58" i="3"/>
  <c r="BI61" i="3"/>
  <c r="FN71" i="3"/>
  <c r="FN72" i="3"/>
  <c r="FN70" i="3"/>
  <c r="FN69" i="3"/>
  <c r="R10" i="3"/>
  <c r="AL10" i="3"/>
  <c r="CL10" i="3"/>
  <c r="DF10" i="3"/>
  <c r="FJ10" i="3"/>
  <c r="U15" i="3"/>
  <c r="AK15" i="3"/>
  <c r="CS15" i="3"/>
  <c r="DI15" i="3"/>
  <c r="M19" i="3"/>
  <c r="S21" i="3"/>
  <c r="BG21" i="3"/>
  <c r="CM21" i="3"/>
  <c r="DC21" i="3"/>
  <c r="DS21" i="3"/>
  <c r="EA21" i="3"/>
  <c r="FK21" i="3"/>
  <c r="CL26" i="3"/>
  <c r="U27" i="3"/>
  <c r="AK27" i="3"/>
  <c r="AJ30" i="3"/>
  <c r="AJ33" i="3"/>
  <c r="BH30" i="3"/>
  <c r="BH33" i="3"/>
  <c r="CF30" i="3"/>
  <c r="CF33" i="3"/>
  <c r="CV30" i="3"/>
  <c r="CV33" i="3"/>
  <c r="DT30" i="3"/>
  <c r="DT33" i="3"/>
  <c r="CZ6" i="3"/>
  <c r="EM7" i="3"/>
  <c r="R8" i="3"/>
  <c r="V8" i="3"/>
  <c r="Z8" i="3"/>
  <c r="AD8" i="3"/>
  <c r="AH8" i="3"/>
  <c r="AL8" i="3"/>
  <c r="BF8" i="3"/>
  <c r="BJ8" i="3"/>
  <c r="BN8" i="3"/>
  <c r="BZ8" i="3"/>
  <c r="CD8" i="3"/>
  <c r="CH8" i="3"/>
  <c r="CL8" i="3"/>
  <c r="CP8" i="3"/>
  <c r="CT8" i="3"/>
  <c r="CX8" i="3"/>
  <c r="DB8" i="3"/>
  <c r="DF8" i="3"/>
  <c r="DJ8" i="3"/>
  <c r="DN8" i="3"/>
  <c r="DR8" i="3"/>
  <c r="DV8" i="3"/>
  <c r="FF8" i="3"/>
  <c r="FJ8" i="3"/>
  <c r="FN8" i="3"/>
  <c r="Q9" i="3"/>
  <c r="U9" i="3"/>
  <c r="Y9" i="3"/>
  <c r="AC9" i="3"/>
  <c r="AG9" i="3"/>
  <c r="AK9" i="3"/>
  <c r="AO9" i="3"/>
  <c r="BE9" i="3"/>
  <c r="BI9" i="3"/>
  <c r="CC9" i="3"/>
  <c r="CG9" i="3"/>
  <c r="CK9" i="3"/>
  <c r="CO9" i="3"/>
  <c r="CS9" i="3"/>
  <c r="CW9" i="3"/>
  <c r="DA9" i="3"/>
  <c r="DE9" i="3"/>
  <c r="DI9" i="3"/>
  <c r="DQ9" i="3"/>
  <c r="DU9" i="3"/>
  <c r="DY9" i="3"/>
  <c r="FE9" i="3"/>
  <c r="FI9" i="3"/>
  <c r="P10" i="3"/>
  <c r="T10" i="3"/>
  <c r="X10" i="3"/>
  <c r="AB10" i="3"/>
  <c r="AF10" i="3"/>
  <c r="AJ10" i="3"/>
  <c r="AN10" i="3"/>
  <c r="AZ10" i="3"/>
  <c r="BD10" i="3"/>
  <c r="BH10" i="3"/>
  <c r="BL10" i="3"/>
  <c r="CF10" i="3"/>
  <c r="CJ10" i="3"/>
  <c r="CN10" i="3"/>
  <c r="CR10" i="3"/>
  <c r="CV10" i="3"/>
  <c r="DD10" i="3"/>
  <c r="DH10" i="3"/>
  <c r="DL10" i="3"/>
  <c r="DP10" i="3"/>
  <c r="DT10" i="3"/>
  <c r="DX10" i="3"/>
  <c r="EB10" i="3"/>
  <c r="FD10" i="3"/>
  <c r="FH10" i="3"/>
  <c r="FL10" i="3"/>
  <c r="AM11" i="3"/>
  <c r="CM11" i="3"/>
  <c r="BZ12" i="3"/>
  <c r="M13" i="3"/>
  <c r="Q13" i="3"/>
  <c r="U13" i="3"/>
  <c r="Y13" i="3"/>
  <c r="AC13" i="3"/>
  <c r="AG13" i="3"/>
  <c r="AK13" i="3"/>
  <c r="AO13" i="3"/>
  <c r="BE13" i="3"/>
  <c r="BI13" i="3"/>
  <c r="BM13" i="3"/>
  <c r="CC13" i="3"/>
  <c r="CG13" i="3"/>
  <c r="CK13" i="3"/>
  <c r="CO13" i="3"/>
  <c r="CS13" i="3"/>
  <c r="CW13" i="3"/>
  <c r="DA13" i="3"/>
  <c r="DE13" i="3"/>
  <c r="DI13" i="3"/>
  <c r="DM13" i="3"/>
  <c r="DQ13" i="3"/>
  <c r="DU13" i="3"/>
  <c r="DY13" i="3"/>
  <c r="FE13" i="3"/>
  <c r="FI13" i="3"/>
  <c r="P14" i="3"/>
  <c r="T14" i="3"/>
  <c r="X14" i="3"/>
  <c r="AB14" i="3"/>
  <c r="AF14" i="3"/>
  <c r="AJ14" i="3"/>
  <c r="AN14" i="3"/>
  <c r="BD14" i="3"/>
  <c r="BH14" i="3"/>
  <c r="BL14" i="3"/>
  <c r="CF14" i="3"/>
  <c r="CJ14" i="3"/>
  <c r="CN14" i="3"/>
  <c r="CR14" i="3"/>
  <c r="CV14" i="3"/>
  <c r="DD14" i="3"/>
  <c r="DH14" i="3"/>
  <c r="DL14" i="3"/>
  <c r="DP14" i="3"/>
  <c r="DT14" i="3"/>
  <c r="DX14" i="3"/>
  <c r="EB14" i="3"/>
  <c r="FD14" i="3"/>
  <c r="FH14" i="3"/>
  <c r="FL14" i="3"/>
  <c r="S15" i="3"/>
  <c r="W15" i="3"/>
  <c r="AA15" i="3"/>
  <c r="AE15" i="3"/>
  <c r="AI15" i="3"/>
  <c r="BC15" i="3"/>
  <c r="BG15" i="3"/>
  <c r="BK15" i="3"/>
  <c r="BO15" i="3"/>
  <c r="CE15" i="3"/>
  <c r="CI15" i="3"/>
  <c r="CQ15" i="3"/>
  <c r="CU15" i="3"/>
  <c r="CY15" i="3"/>
  <c r="DC15" i="3"/>
  <c r="DG15" i="3"/>
  <c r="DK15" i="3"/>
  <c r="DO15" i="3"/>
  <c r="DS15" i="3"/>
  <c r="DW15" i="3"/>
  <c r="EA15" i="3"/>
  <c r="EM15" i="3"/>
  <c r="FC15" i="3"/>
  <c r="FG15" i="3"/>
  <c r="FK15" i="3"/>
  <c r="FO15" i="3"/>
  <c r="BZ16" i="3"/>
  <c r="FM17" i="3"/>
  <c r="FM14" i="3" s="1"/>
  <c r="AZ18" i="3"/>
  <c r="EZ18" i="3"/>
  <c r="S19" i="3"/>
  <c r="W19" i="3"/>
  <c r="AA19" i="3"/>
  <c r="AE19" i="3"/>
  <c r="AI19" i="3"/>
  <c r="BC19" i="3"/>
  <c r="BG19" i="3"/>
  <c r="BK19" i="3"/>
  <c r="BO19" i="3"/>
  <c r="CE19" i="3"/>
  <c r="CI19" i="3"/>
  <c r="CM19" i="3"/>
  <c r="CQ19" i="3"/>
  <c r="CU19" i="3"/>
  <c r="CY19" i="3"/>
  <c r="DC19" i="3"/>
  <c r="DG19" i="3"/>
  <c r="DK19" i="3"/>
  <c r="DO19" i="3"/>
  <c r="DS19" i="3"/>
  <c r="DW19" i="3"/>
  <c r="EA19" i="3"/>
  <c r="EM19" i="3"/>
  <c r="FC19" i="3"/>
  <c r="FG19" i="3"/>
  <c r="FK19" i="3"/>
  <c r="FO19" i="3"/>
  <c r="R20" i="3"/>
  <c r="V20" i="3"/>
  <c r="AD20" i="3"/>
  <c r="AH20" i="3"/>
  <c r="AL20" i="3"/>
  <c r="BF20" i="3"/>
  <c r="BJ20" i="3"/>
  <c r="BN20" i="3"/>
  <c r="CD20" i="3"/>
  <c r="CH20" i="3"/>
  <c r="CL20" i="3"/>
  <c r="CP20" i="3"/>
  <c r="CT20" i="3"/>
  <c r="CX20" i="3"/>
  <c r="DB20" i="3"/>
  <c r="DF20" i="3"/>
  <c r="DJ20" i="3"/>
  <c r="DN20" i="3"/>
  <c r="DR20" i="3"/>
  <c r="DV20" i="3"/>
  <c r="FF20" i="3"/>
  <c r="FJ20" i="3"/>
  <c r="FN20" i="3"/>
  <c r="M21" i="3"/>
  <c r="Q21" i="3"/>
  <c r="U21" i="3"/>
  <c r="Y21" i="3"/>
  <c r="AC21" i="3"/>
  <c r="AG21" i="3"/>
  <c r="AK21" i="3"/>
  <c r="AO21" i="3"/>
  <c r="BE21" i="3"/>
  <c r="BI21" i="3"/>
  <c r="BM21" i="3"/>
  <c r="CC21" i="3"/>
  <c r="CG21" i="3"/>
  <c r="CK21" i="3"/>
  <c r="CO21" i="3"/>
  <c r="CS21" i="3"/>
  <c r="CW21" i="3"/>
  <c r="DA21" i="3"/>
  <c r="DE21" i="3"/>
  <c r="DI21" i="3"/>
  <c r="DM21" i="3"/>
  <c r="DQ21" i="3"/>
  <c r="DU21" i="3"/>
  <c r="DY21" i="3"/>
  <c r="FE21" i="3"/>
  <c r="FI21" i="3"/>
  <c r="CZ22" i="3"/>
  <c r="M25" i="3"/>
  <c r="S27" i="3"/>
  <c r="W27" i="3"/>
  <c r="AN26" i="3"/>
  <c r="BD26" i="3"/>
  <c r="BH26" i="3"/>
  <c r="BL26" i="3"/>
  <c r="BZ24" i="3"/>
  <c r="CF26" i="3"/>
  <c r="CJ26" i="3"/>
  <c r="DM23" i="3"/>
  <c r="EM27" i="3"/>
  <c r="CM23" i="3"/>
  <c r="FE25" i="3"/>
  <c r="FI25" i="3"/>
  <c r="FM25" i="3"/>
  <c r="P24" i="3"/>
  <c r="U24" i="3"/>
  <c r="AK24" i="3"/>
  <c r="BL24" i="3"/>
  <c r="CJ24" i="3"/>
  <c r="CO24" i="3"/>
  <c r="DE24" i="3"/>
  <c r="DP24" i="3"/>
  <c r="DU24" i="3"/>
  <c r="EM24" i="3"/>
  <c r="FM24" i="3"/>
  <c r="S25" i="3"/>
  <c r="X25" i="3"/>
  <c r="AN25" i="3"/>
  <c r="BF25" i="3"/>
  <c r="CH25" i="3"/>
  <c r="CR25" i="3"/>
  <c r="CX25" i="3"/>
  <c r="DH25" i="3"/>
  <c r="DN25" i="3"/>
  <c r="DX25" i="3"/>
  <c r="FF25" i="3"/>
  <c r="U26" i="3"/>
  <c r="AK26" i="3"/>
  <c r="BI26" i="3"/>
  <c r="BN26" i="3"/>
  <c r="BZ26" i="3"/>
  <c r="CD26" i="3"/>
  <c r="CO26" i="3"/>
  <c r="CT26" i="3"/>
  <c r="DE26" i="3"/>
  <c r="DJ26" i="3"/>
  <c r="DU26" i="3"/>
  <c r="EM26" i="3"/>
  <c r="FE26" i="3"/>
  <c r="FJ26" i="3"/>
  <c r="X27" i="3"/>
  <c r="AC27" i="3"/>
  <c r="AN27" i="3"/>
  <c r="AZ27" i="3"/>
  <c r="BE27" i="3"/>
  <c r="BJ27" i="3"/>
  <c r="CG27" i="3"/>
  <c r="CL27" i="3"/>
  <c r="CR27" i="3"/>
  <c r="CW27" i="3"/>
  <c r="DB27" i="3"/>
  <c r="DH27" i="3"/>
  <c r="DR27" i="3"/>
  <c r="FM27" i="3"/>
  <c r="Q33" i="3"/>
  <c r="Q29" i="3"/>
  <c r="Q32" i="3"/>
  <c r="U33" i="3"/>
  <c r="U29" i="3"/>
  <c r="U32" i="3"/>
  <c r="Y33" i="3"/>
  <c r="Y29" i="3"/>
  <c r="Y32" i="3"/>
  <c r="BN32" i="3"/>
  <c r="CD32" i="3"/>
  <c r="CH32" i="3"/>
  <c r="CL32" i="3"/>
  <c r="AE29" i="3"/>
  <c r="AJ29" i="3"/>
  <c r="BG29" i="3"/>
  <c r="BL29" i="3"/>
  <c r="CD29" i="3"/>
  <c r="CI29" i="3"/>
  <c r="CN29" i="3"/>
  <c r="CY29" i="3"/>
  <c r="DD29" i="3"/>
  <c r="DO29" i="3"/>
  <c r="DT29" i="3"/>
  <c r="FG29" i="3"/>
  <c r="FL29" i="3"/>
  <c r="Q30" i="3"/>
  <c r="AA30" i="3"/>
  <c r="BO30" i="3"/>
  <c r="CE30" i="3"/>
  <c r="CU30" i="3"/>
  <c r="DK30" i="3"/>
  <c r="EA30" i="3"/>
  <c r="FK30" i="3"/>
  <c r="T31" i="3"/>
  <c r="Y31" i="3"/>
  <c r="AJ31" i="3"/>
  <c r="AO31" i="3"/>
  <c r="CC31" i="3"/>
  <c r="CH31" i="3"/>
  <c r="CN31" i="3"/>
  <c r="CS31" i="3"/>
  <c r="DD31" i="3"/>
  <c r="DI31" i="3"/>
  <c r="DT31" i="3"/>
  <c r="DY31" i="3"/>
  <c r="FD31" i="3"/>
  <c r="FL31" i="3"/>
  <c r="T32" i="3"/>
  <c r="AJ32" i="3"/>
  <c r="BC32" i="3"/>
  <c r="BK32" i="3"/>
  <c r="CF32" i="3"/>
  <c r="CN32" i="3"/>
  <c r="CV32" i="3"/>
  <c r="DD32" i="3"/>
  <c r="DL32" i="3"/>
  <c r="DT32" i="3"/>
  <c r="BG33" i="3"/>
  <c r="BO33" i="3"/>
  <c r="CI33" i="3"/>
  <c r="CY33" i="3"/>
  <c r="DO33" i="3"/>
  <c r="FO33" i="3"/>
  <c r="R36" i="3"/>
  <c r="R35" i="3"/>
  <c r="R37" i="3"/>
  <c r="V36" i="3"/>
  <c r="V35" i="3"/>
  <c r="V38" i="3"/>
  <c r="V37" i="3"/>
  <c r="Z36" i="3"/>
  <c r="Z37" i="3"/>
  <c r="AD36" i="3"/>
  <c r="AD38" i="3"/>
  <c r="AD35" i="3"/>
  <c r="AD37" i="3"/>
  <c r="AH36" i="3"/>
  <c r="AH35" i="3"/>
  <c r="AH37" i="3"/>
  <c r="AL36" i="3"/>
  <c r="AL35" i="3"/>
  <c r="AL38" i="3"/>
  <c r="AL37" i="3"/>
  <c r="DB36" i="3"/>
  <c r="DB35" i="3"/>
  <c r="DB37" i="3"/>
  <c r="DB33" i="3"/>
  <c r="DF36" i="3"/>
  <c r="DF35" i="3"/>
  <c r="DF38" i="3"/>
  <c r="DF37" i="3"/>
  <c r="DF33" i="3"/>
  <c r="DJ38" i="3"/>
  <c r="DJ36" i="3"/>
  <c r="DJ35" i="3"/>
  <c r="DJ37" i="3"/>
  <c r="DJ33" i="3"/>
  <c r="DN36" i="3"/>
  <c r="DN38" i="3"/>
  <c r="DN35" i="3"/>
  <c r="DN37" i="3"/>
  <c r="DN33" i="3"/>
  <c r="DR36" i="3"/>
  <c r="DR35" i="3"/>
  <c r="DR37" i="3"/>
  <c r="DR33" i="3"/>
  <c r="DV36" i="3"/>
  <c r="DV35" i="3"/>
  <c r="DV38" i="3"/>
  <c r="DV37" i="3"/>
  <c r="DV33" i="3"/>
  <c r="DZ38" i="3"/>
  <c r="DZ36" i="3"/>
  <c r="DZ35" i="3"/>
  <c r="DZ37" i="3"/>
  <c r="EZ38" i="3"/>
  <c r="EZ37" i="3"/>
  <c r="EZ33" i="3"/>
  <c r="EZ35" i="3"/>
  <c r="FF37" i="3"/>
  <c r="FF36" i="3"/>
  <c r="FF35" i="3"/>
  <c r="FF31" i="3"/>
  <c r="FF38" i="3"/>
  <c r="FF33" i="3"/>
  <c r="FJ38" i="3"/>
  <c r="FJ36" i="3"/>
  <c r="FJ37" i="3"/>
  <c r="FJ35" i="3"/>
  <c r="FJ31" i="3"/>
  <c r="FJ33" i="3"/>
  <c r="FN36" i="3"/>
  <c r="FN38" i="3"/>
  <c r="FN35" i="3"/>
  <c r="FN31" i="3"/>
  <c r="FN33" i="3"/>
  <c r="BF38" i="3"/>
  <c r="FE43" i="3"/>
  <c r="Q42" i="3"/>
  <c r="DQ42" i="3"/>
  <c r="DY43" i="3"/>
  <c r="FI43" i="3"/>
  <c r="R48" i="3"/>
  <c r="Z48" i="3"/>
  <c r="Z10" i="3"/>
  <c r="AH10" i="3"/>
  <c r="BF10" i="3"/>
  <c r="CH10" i="3"/>
  <c r="CX10" i="3"/>
  <c r="DN10" i="3"/>
  <c r="Q15" i="3"/>
  <c r="AC15" i="3"/>
  <c r="BI15" i="3"/>
  <c r="CK15" i="3"/>
  <c r="DA15" i="3"/>
  <c r="DQ15" i="3"/>
  <c r="FI15" i="3"/>
  <c r="W21" i="3"/>
  <c r="AI21" i="3"/>
  <c r="CE21" i="3"/>
  <c r="CQ21" i="3"/>
  <c r="CY21" i="3"/>
  <c r="DO21" i="3"/>
  <c r="FC21" i="3"/>
  <c r="FO21" i="3"/>
  <c r="AZ24" i="3"/>
  <c r="M33" i="3"/>
  <c r="M29" i="3"/>
  <c r="Z28" i="3"/>
  <c r="M32" i="3"/>
  <c r="AB30" i="3"/>
  <c r="AB33" i="3"/>
  <c r="AN30" i="3"/>
  <c r="AN33" i="3"/>
  <c r="BL30" i="3"/>
  <c r="BL33" i="3"/>
  <c r="CJ30" i="3"/>
  <c r="CJ33" i="3"/>
  <c r="CZ28" i="3"/>
  <c r="CZ25" i="3" s="1"/>
  <c r="DX30" i="3"/>
  <c r="DX33" i="3"/>
  <c r="BM6" i="3"/>
  <c r="DM6" i="3"/>
  <c r="CZ11" i="3"/>
  <c r="S12" i="3"/>
  <c r="W12" i="3"/>
  <c r="AA12" i="3"/>
  <c r="AE12" i="3"/>
  <c r="AI12" i="3"/>
  <c r="BC12" i="3"/>
  <c r="BG12" i="3"/>
  <c r="BK12" i="3"/>
  <c r="BO12" i="3"/>
  <c r="CE12" i="3"/>
  <c r="CI12" i="3"/>
  <c r="CQ12" i="3"/>
  <c r="CU12" i="3"/>
  <c r="CY12" i="3"/>
  <c r="DC12" i="3"/>
  <c r="DG12" i="3"/>
  <c r="DK12" i="3"/>
  <c r="DO12" i="3"/>
  <c r="DS12" i="3"/>
  <c r="DW12" i="3"/>
  <c r="EA12" i="3"/>
  <c r="EM12" i="3"/>
  <c r="FC12" i="3"/>
  <c r="FG12" i="3"/>
  <c r="FK12" i="3"/>
  <c r="FO12" i="3"/>
  <c r="Z17" i="3"/>
  <c r="DZ17" i="3"/>
  <c r="AB26" i="3"/>
  <c r="AF26" i="3"/>
  <c r="AJ26" i="3"/>
  <c r="BM23" i="3"/>
  <c r="DZ23" i="3"/>
  <c r="M24" i="3"/>
  <c r="Q24" i="3"/>
  <c r="W24" i="3"/>
  <c r="AB24" i="3"/>
  <c r="AG24" i="3"/>
  <c r="BH24" i="3"/>
  <c r="CF24" i="3"/>
  <c r="CK24" i="3"/>
  <c r="CV24" i="3"/>
  <c r="DA24" i="3"/>
  <c r="DL24" i="3"/>
  <c r="DQ24" i="3"/>
  <c r="EZ24" i="3"/>
  <c r="FI24" i="3"/>
  <c r="T25" i="3"/>
  <c r="AJ25" i="3"/>
  <c r="BL25" i="3"/>
  <c r="CD25" i="3"/>
  <c r="CN25" i="3"/>
  <c r="CT25" i="3"/>
  <c r="DD25" i="3"/>
  <c r="DJ25" i="3"/>
  <c r="DT25" i="3"/>
  <c r="Q26" i="3"/>
  <c r="AG26" i="3"/>
  <c r="BE26" i="3"/>
  <c r="BJ26" i="3"/>
  <c r="CK26" i="3"/>
  <c r="CP26" i="3"/>
  <c r="DA26" i="3"/>
  <c r="DF26" i="3"/>
  <c r="DQ26" i="3"/>
  <c r="DV26" i="3"/>
  <c r="FF26" i="3"/>
  <c r="T27" i="3"/>
  <c r="Y27" i="3"/>
  <c r="AJ27" i="3"/>
  <c r="AO27" i="3"/>
  <c r="BF27" i="3"/>
  <c r="BL27" i="3"/>
  <c r="CC27" i="3"/>
  <c r="CH27" i="3"/>
  <c r="CN27" i="3"/>
  <c r="CS27" i="3"/>
  <c r="CX27" i="3"/>
  <c r="DD27" i="3"/>
  <c r="DI27" i="3"/>
  <c r="DN27" i="3"/>
  <c r="DT27" i="3"/>
  <c r="DY27" i="3"/>
  <c r="FI27" i="3"/>
  <c r="FN27" i="3"/>
  <c r="AM28" i="3"/>
  <c r="CM28" i="3"/>
  <c r="EB30" i="3"/>
  <c r="EB33" i="3"/>
  <c r="FD30" i="3"/>
  <c r="FD33" i="3"/>
  <c r="FH30" i="3"/>
  <c r="FH33" i="3"/>
  <c r="FL30" i="3"/>
  <c r="FL33" i="3"/>
  <c r="AA29" i="3"/>
  <c r="AF29" i="3"/>
  <c r="BC29" i="3"/>
  <c r="BH29" i="3"/>
  <c r="BN29" i="3"/>
  <c r="BZ29" i="3"/>
  <c r="CE29" i="3"/>
  <c r="CJ29" i="3"/>
  <c r="CU29" i="3"/>
  <c r="DK29" i="3"/>
  <c r="DP29" i="3"/>
  <c r="EA29" i="3"/>
  <c r="EM29" i="3"/>
  <c r="FC29" i="3"/>
  <c r="FH29" i="3"/>
  <c r="M30" i="3"/>
  <c r="W30" i="3"/>
  <c r="BK30" i="3"/>
  <c r="CL30" i="3"/>
  <c r="CQ30" i="3"/>
  <c r="DG30" i="3"/>
  <c r="DW30" i="3"/>
  <c r="FG30" i="3"/>
  <c r="FM30" i="3"/>
  <c r="P31" i="3"/>
  <c r="U31" i="3"/>
  <c r="AF31" i="3"/>
  <c r="AK31" i="3"/>
  <c r="BH31" i="3"/>
  <c r="BZ31" i="3"/>
  <c r="CD31" i="3"/>
  <c r="CJ31" i="3"/>
  <c r="CO31" i="3"/>
  <c r="DE31" i="3"/>
  <c r="DP31" i="3"/>
  <c r="DU31" i="3"/>
  <c r="FE31" i="3"/>
  <c r="FM31" i="3"/>
  <c r="W32" i="3"/>
  <c r="AE32" i="3"/>
  <c r="BD32" i="3"/>
  <c r="BL32" i="3"/>
  <c r="CI32" i="3"/>
  <c r="CQ32" i="3"/>
  <c r="CY32" i="3"/>
  <c r="DG32" i="3"/>
  <c r="DO32" i="3"/>
  <c r="DW32" i="3"/>
  <c r="FG32" i="3"/>
  <c r="FO32" i="3"/>
  <c r="W33" i="3"/>
  <c r="AE33" i="3"/>
  <c r="DC33" i="3"/>
  <c r="DS33" i="3"/>
  <c r="FC33" i="3"/>
  <c r="CP36" i="3"/>
  <c r="CP35" i="3"/>
  <c r="CP38" i="3"/>
  <c r="CP37" i="3"/>
  <c r="CP33" i="3"/>
  <c r="CT38" i="3"/>
  <c r="CT36" i="3"/>
  <c r="CT35" i="3"/>
  <c r="CT37" i="3"/>
  <c r="CT33" i="3"/>
  <c r="CX36" i="3"/>
  <c r="CX38" i="3"/>
  <c r="CX35" i="3"/>
  <c r="CX37" i="3"/>
  <c r="CX33" i="3"/>
  <c r="P36" i="3"/>
  <c r="FN37" i="3"/>
  <c r="DR38" i="3"/>
  <c r="AB37" i="3"/>
  <c r="AB35" i="3"/>
  <c r="AF37" i="3"/>
  <c r="AF35" i="3"/>
  <c r="AJ37" i="3"/>
  <c r="AJ35" i="3"/>
  <c r="CZ44" i="3"/>
  <c r="FO43" i="3"/>
  <c r="FO41" i="3"/>
  <c r="FO42" i="3"/>
  <c r="Y43" i="3"/>
  <c r="DU44" i="3"/>
  <c r="FG44" i="3"/>
  <c r="DA47" i="3"/>
  <c r="S36" i="3"/>
  <c r="W36" i="3"/>
  <c r="AA36" i="3"/>
  <c r="AE36" i="3"/>
  <c r="AI36" i="3"/>
  <c r="BC36" i="3"/>
  <c r="BG36" i="3"/>
  <c r="BK36" i="3"/>
  <c r="BO36" i="3"/>
  <c r="CE36" i="3"/>
  <c r="CI36" i="3"/>
  <c r="CQ36" i="3"/>
  <c r="CU36" i="3"/>
  <c r="CY36" i="3"/>
  <c r="DC36" i="3"/>
  <c r="DG36" i="3"/>
  <c r="DK36" i="3"/>
  <c r="DO36" i="3"/>
  <c r="DS36" i="3"/>
  <c r="DW36" i="3"/>
  <c r="EA36" i="3"/>
  <c r="EM36" i="3"/>
  <c r="FC36" i="3"/>
  <c r="FG36" i="3"/>
  <c r="FK36" i="3"/>
  <c r="FO36" i="3"/>
  <c r="FG37" i="3"/>
  <c r="Q38" i="3"/>
  <c r="AA38" i="3"/>
  <c r="AG38" i="3"/>
  <c r="BE38" i="3"/>
  <c r="BO38" i="3"/>
  <c r="CE38" i="3"/>
  <c r="CK38" i="3"/>
  <c r="CU38" i="3"/>
  <c r="DA38" i="3"/>
  <c r="DK38" i="3"/>
  <c r="DQ38" i="3"/>
  <c r="EA38" i="3"/>
  <c r="FK38" i="3"/>
  <c r="CM39" i="3"/>
  <c r="AO44" i="3"/>
  <c r="AO41" i="3"/>
  <c r="BM44" i="3"/>
  <c r="BM41" i="3"/>
  <c r="CC44" i="3"/>
  <c r="CC41" i="3"/>
  <c r="CS44" i="3"/>
  <c r="CS41" i="3"/>
  <c r="DA41" i="3"/>
  <c r="DE41" i="3"/>
  <c r="DI44" i="3"/>
  <c r="DI41" i="3"/>
  <c r="DM41" i="3"/>
  <c r="DQ41" i="3"/>
  <c r="DU41" i="3"/>
  <c r="DY44" i="3"/>
  <c r="DY41" i="3"/>
  <c r="X41" i="3"/>
  <c r="AE42" i="3"/>
  <c r="AK42" i="3"/>
  <c r="BC42" i="3"/>
  <c r="BI42" i="3"/>
  <c r="CI42" i="3"/>
  <c r="CO42" i="3"/>
  <c r="CY42" i="3"/>
  <c r="DE42" i="3"/>
  <c r="DU42" i="3"/>
  <c r="X43" i="3"/>
  <c r="AC43" i="3"/>
  <c r="BE43" i="3"/>
  <c r="CG43" i="3"/>
  <c r="CW43" i="3"/>
  <c r="DM43" i="3"/>
  <c r="BC44" i="3"/>
  <c r="CI44" i="3"/>
  <c r="CW44" i="3"/>
  <c r="DE44" i="3"/>
  <c r="DK44" i="3"/>
  <c r="P53" i="3"/>
  <c r="P55" i="3"/>
  <c r="T53" i="3"/>
  <c r="T55" i="3"/>
  <c r="T54" i="3"/>
  <c r="T52" i="3"/>
  <c r="AC52" i="3"/>
  <c r="AC53" i="3"/>
  <c r="AC55" i="3"/>
  <c r="AC54" i="3"/>
  <c r="AG52" i="3"/>
  <c r="AG54" i="3"/>
  <c r="AG55" i="3"/>
  <c r="AG53" i="3"/>
  <c r="AG49" i="3"/>
  <c r="AK52" i="3"/>
  <c r="AK55" i="3"/>
  <c r="AK53" i="3"/>
  <c r="AO52" i="3"/>
  <c r="AO53" i="3"/>
  <c r="AO55" i="3"/>
  <c r="AO54" i="3"/>
  <c r="BE52" i="3"/>
  <c r="BE55" i="3"/>
  <c r="BE53" i="3"/>
  <c r="BI52" i="3"/>
  <c r="BI54" i="3"/>
  <c r="BI53" i="3"/>
  <c r="CC52" i="3"/>
  <c r="CC53" i="3"/>
  <c r="CG52" i="3"/>
  <c r="CG55" i="3"/>
  <c r="CG54" i="3"/>
  <c r="CG53" i="3"/>
  <c r="CK52" i="3"/>
  <c r="CK54" i="3"/>
  <c r="CK53" i="3"/>
  <c r="CO52" i="3"/>
  <c r="CO55" i="3"/>
  <c r="CO54" i="3"/>
  <c r="CS52" i="3"/>
  <c r="CS53" i="3"/>
  <c r="CS54" i="3"/>
  <c r="CS55" i="3"/>
  <c r="CW52" i="3"/>
  <c r="CW53" i="3"/>
  <c r="CW55" i="3"/>
  <c r="EA54" i="3"/>
  <c r="EA55" i="3"/>
  <c r="EA53" i="3"/>
  <c r="FC54" i="3"/>
  <c r="FC55" i="3"/>
  <c r="FC53" i="3"/>
  <c r="FC52" i="3"/>
  <c r="FG54" i="3"/>
  <c r="FG53" i="3"/>
  <c r="FK54" i="3"/>
  <c r="FM51" i="3"/>
  <c r="FM49" i="3" s="1"/>
  <c r="FK55" i="3"/>
  <c r="FK52" i="3"/>
  <c r="FK53" i="3"/>
  <c r="P52" i="3"/>
  <c r="P54" i="3"/>
  <c r="CC54" i="3"/>
  <c r="CW54" i="3"/>
  <c r="X55" i="3"/>
  <c r="AZ52" i="3"/>
  <c r="AM56" i="3"/>
  <c r="AZ55" i="3"/>
  <c r="AZ54" i="3"/>
  <c r="BF53" i="3"/>
  <c r="BF54" i="3"/>
  <c r="BF52" i="3"/>
  <c r="BJ52" i="3"/>
  <c r="BJ54" i="3"/>
  <c r="BO55" i="3"/>
  <c r="BO53" i="3"/>
  <c r="CI53" i="3"/>
  <c r="CI52" i="3"/>
  <c r="CI55" i="3"/>
  <c r="CY53" i="3"/>
  <c r="CY52" i="3"/>
  <c r="AZ63" i="3"/>
  <c r="BM62" i="3"/>
  <c r="AZ66" i="3"/>
  <c r="AZ65" i="3"/>
  <c r="AM62" i="3"/>
  <c r="AZ67" i="3"/>
  <c r="Z62" i="3"/>
  <c r="AZ64" i="3"/>
  <c r="BF67" i="3"/>
  <c r="BF65" i="3"/>
  <c r="BF64" i="3"/>
  <c r="BF63" i="3"/>
  <c r="BF66" i="3"/>
  <c r="BJ67" i="3"/>
  <c r="BJ65" i="3"/>
  <c r="BJ64" i="3"/>
  <c r="BJ63" i="3"/>
  <c r="BJ66" i="3"/>
  <c r="DM66" i="3"/>
  <c r="CM34" i="3"/>
  <c r="M36" i="3"/>
  <c r="Q36" i="3"/>
  <c r="U36" i="3"/>
  <c r="Y36" i="3"/>
  <c r="AC36" i="3"/>
  <c r="AG36" i="3"/>
  <c r="AK36" i="3"/>
  <c r="AO36" i="3"/>
  <c r="BE36" i="3"/>
  <c r="BI36" i="3"/>
  <c r="CC36" i="3"/>
  <c r="CG36" i="3"/>
  <c r="CK36" i="3"/>
  <c r="CO36" i="3"/>
  <c r="CS36" i="3"/>
  <c r="CW36" i="3"/>
  <c r="DA36" i="3"/>
  <c r="DE36" i="3"/>
  <c r="DI36" i="3"/>
  <c r="DM36" i="3"/>
  <c r="DQ36" i="3"/>
  <c r="DU36" i="3"/>
  <c r="DY36" i="3"/>
  <c r="FE36" i="3"/>
  <c r="FI36" i="3"/>
  <c r="FM36" i="3"/>
  <c r="FO37" i="3"/>
  <c r="S38" i="3"/>
  <c r="Y38" i="3"/>
  <c r="AI38" i="3"/>
  <c r="AO38" i="3"/>
  <c r="BG38" i="3"/>
  <c r="CC38" i="3"/>
  <c r="CS38" i="3"/>
  <c r="DC38" i="3"/>
  <c r="DI38" i="3"/>
  <c r="DS38" i="3"/>
  <c r="DY38" i="3"/>
  <c r="FC38" i="3"/>
  <c r="FI38" i="3"/>
  <c r="R44" i="3"/>
  <c r="V44" i="3"/>
  <c r="AI44" i="3"/>
  <c r="AI43" i="3"/>
  <c r="BG44" i="3"/>
  <c r="BG43" i="3"/>
  <c r="CM44" i="3"/>
  <c r="DC44" i="3"/>
  <c r="DC43" i="3"/>
  <c r="DS44" i="3"/>
  <c r="DS43" i="3"/>
  <c r="EB44" i="3"/>
  <c r="EB42" i="3"/>
  <c r="FD44" i="3"/>
  <c r="FD42" i="3"/>
  <c r="FH44" i="3"/>
  <c r="FH42" i="3"/>
  <c r="FL44" i="3"/>
  <c r="FL42" i="3"/>
  <c r="P41" i="3"/>
  <c r="AA41" i="3"/>
  <c r="BC41" i="3"/>
  <c r="CE41" i="3"/>
  <c r="CU41" i="3"/>
  <c r="DK41" i="3"/>
  <c r="FH41" i="3"/>
  <c r="AC42" i="3"/>
  <c r="BK42" i="3"/>
  <c r="CG42" i="3"/>
  <c r="CQ42" i="3"/>
  <c r="CW42" i="3"/>
  <c r="DG42" i="3"/>
  <c r="DM42" i="3"/>
  <c r="DW42" i="3"/>
  <c r="P43" i="3"/>
  <c r="AK43" i="3"/>
  <c r="BM43" i="3"/>
  <c r="BZ43" i="3"/>
  <c r="CO43" i="3"/>
  <c r="DE43" i="3"/>
  <c r="DU43" i="3"/>
  <c r="T44" i="3"/>
  <c r="AE44" i="3"/>
  <c r="BZ44" i="3"/>
  <c r="CE44" i="3"/>
  <c r="DA44" i="3"/>
  <c r="DG44" i="3"/>
  <c r="DO44" i="3"/>
  <c r="AN49" i="3"/>
  <c r="AN47" i="3"/>
  <c r="AN50" i="3"/>
  <c r="BD49" i="3"/>
  <c r="BD47" i="3"/>
  <c r="BD50" i="3"/>
  <c r="BD48" i="3"/>
  <c r="BH49" i="3"/>
  <c r="BH50" i="3"/>
  <c r="BH48" i="3"/>
  <c r="BL49" i="3"/>
  <c r="BL46" i="3"/>
  <c r="BL50" i="3"/>
  <c r="CO48" i="3"/>
  <c r="CO50" i="3"/>
  <c r="CO46" i="3"/>
  <c r="CS48" i="3"/>
  <c r="CS46" i="3"/>
  <c r="CS49" i="3"/>
  <c r="CS50" i="3"/>
  <c r="CW48" i="3"/>
  <c r="CW49" i="3"/>
  <c r="CW47" i="3"/>
  <c r="CW50" i="3"/>
  <c r="DB47" i="3"/>
  <c r="DB49" i="3"/>
  <c r="DB46" i="3"/>
  <c r="DF47" i="3"/>
  <c r="DF48" i="3"/>
  <c r="DF50" i="3"/>
  <c r="DF49" i="3"/>
  <c r="DJ47" i="3"/>
  <c r="DJ50" i="3"/>
  <c r="DJ48" i="3"/>
  <c r="DN47" i="3"/>
  <c r="DN46" i="3"/>
  <c r="DN49" i="3"/>
  <c r="DN50" i="3"/>
  <c r="DR47" i="3"/>
  <c r="DR49" i="3"/>
  <c r="DR50" i="3"/>
  <c r="DR48" i="3"/>
  <c r="DV47" i="3"/>
  <c r="DV48" i="3"/>
  <c r="DV49" i="3"/>
  <c r="EZ49" i="3"/>
  <c r="EZ50" i="3"/>
  <c r="FF47" i="3"/>
  <c r="FF49" i="3"/>
  <c r="FF50" i="3"/>
  <c r="FJ47" i="3"/>
  <c r="FJ50" i="3"/>
  <c r="FJ48" i="3"/>
  <c r="FN47" i="3"/>
  <c r="FN48" i="3"/>
  <c r="FN46" i="3"/>
  <c r="FN50" i="3"/>
  <c r="FN49" i="3"/>
  <c r="AK46" i="3"/>
  <c r="BD46" i="3"/>
  <c r="BM46" i="3"/>
  <c r="DV46" i="3"/>
  <c r="AN48" i="3"/>
  <c r="EZ48" i="3"/>
  <c r="FF48" i="3"/>
  <c r="CO49" i="3"/>
  <c r="DJ49" i="3"/>
  <c r="FJ49" i="3"/>
  <c r="AC50" i="3"/>
  <c r="X52" i="3"/>
  <c r="FG52" i="3"/>
  <c r="CU53" i="3"/>
  <c r="P38" i="3"/>
  <c r="T38" i="3"/>
  <c r="X38" i="3"/>
  <c r="AB38" i="3"/>
  <c r="AF38" i="3"/>
  <c r="AJ38" i="3"/>
  <c r="AN38" i="3"/>
  <c r="BD38" i="3"/>
  <c r="BH38" i="3"/>
  <c r="BL38" i="3"/>
  <c r="CF38" i="3"/>
  <c r="CJ38" i="3"/>
  <c r="CZ34" i="3"/>
  <c r="AE35" i="3"/>
  <c r="BC35" i="3"/>
  <c r="CI35" i="3"/>
  <c r="CY35" i="3"/>
  <c r="DO35" i="3"/>
  <c r="EM35" i="3"/>
  <c r="FK35" i="3"/>
  <c r="FO35" i="3"/>
  <c r="BZ36" i="3"/>
  <c r="U37" i="3"/>
  <c r="AK37" i="3"/>
  <c r="BI37" i="3"/>
  <c r="CO37" i="3"/>
  <c r="DE37" i="3"/>
  <c r="DU37" i="3"/>
  <c r="FE38" i="3"/>
  <c r="Z39" i="3"/>
  <c r="Z35" i="3" s="1"/>
  <c r="CZ39" i="3"/>
  <c r="M41" i="3"/>
  <c r="Z40" i="3"/>
  <c r="AF44" i="3"/>
  <c r="AF42" i="3"/>
  <c r="AJ44" i="3"/>
  <c r="AJ42" i="3"/>
  <c r="AN44" i="3"/>
  <c r="AN42" i="3"/>
  <c r="BD44" i="3"/>
  <c r="BD42" i="3"/>
  <c r="BH44" i="3"/>
  <c r="BH42" i="3"/>
  <c r="BL44" i="3"/>
  <c r="BL42" i="3"/>
  <c r="CF44" i="3"/>
  <c r="CF42" i="3"/>
  <c r="CJ44" i="3"/>
  <c r="CJ42" i="3"/>
  <c r="CN44" i="3"/>
  <c r="CN42" i="3"/>
  <c r="CR44" i="3"/>
  <c r="CR42" i="3"/>
  <c r="CV44" i="3"/>
  <c r="CV42" i="3"/>
  <c r="DD44" i="3"/>
  <c r="DD42" i="3"/>
  <c r="DH44" i="3"/>
  <c r="DH42" i="3"/>
  <c r="DL44" i="3"/>
  <c r="DL42" i="3"/>
  <c r="DP44" i="3"/>
  <c r="DP42" i="3"/>
  <c r="DT44" i="3"/>
  <c r="DT42" i="3"/>
  <c r="DX44" i="3"/>
  <c r="DX42" i="3"/>
  <c r="EM43" i="3"/>
  <c r="DZ40" i="3"/>
  <c r="FE41" i="3"/>
  <c r="FI44" i="3"/>
  <c r="FI41" i="3"/>
  <c r="W41" i="3"/>
  <c r="AB41" i="3"/>
  <c r="BD41" i="3"/>
  <c r="BO41" i="3"/>
  <c r="CF41" i="3"/>
  <c r="CQ41" i="3"/>
  <c r="CV41" i="3"/>
  <c r="DG41" i="3"/>
  <c r="DL41" i="3"/>
  <c r="DW41" i="3"/>
  <c r="EB41" i="3"/>
  <c r="FD41" i="3"/>
  <c r="S42" i="3"/>
  <c r="AI42" i="3"/>
  <c r="AO42" i="3"/>
  <c r="BG42" i="3"/>
  <c r="BM42" i="3"/>
  <c r="CC42" i="3"/>
  <c r="CS42" i="3"/>
  <c r="DC42" i="3"/>
  <c r="DI42" i="3"/>
  <c r="DS42" i="3"/>
  <c r="DY42" i="3"/>
  <c r="FI42" i="3"/>
  <c r="M43" i="3"/>
  <c r="AB43" i="3"/>
  <c r="AG43" i="3"/>
  <c r="BD43" i="3"/>
  <c r="BI43" i="3"/>
  <c r="CF43" i="3"/>
  <c r="CK43" i="3"/>
  <c r="CV43" i="3"/>
  <c r="DA43" i="3"/>
  <c r="DL43" i="3"/>
  <c r="DQ43" i="3"/>
  <c r="EB43" i="3"/>
  <c r="FL43" i="3"/>
  <c r="P44" i="3"/>
  <c r="AA44" i="3"/>
  <c r="AG44" i="3"/>
  <c r="BI44" i="3"/>
  <c r="BO44" i="3"/>
  <c r="CG44" i="3"/>
  <c r="CO44" i="3"/>
  <c r="CU44" i="3"/>
  <c r="DB44" i="3"/>
  <c r="DJ44" i="3"/>
  <c r="DQ44" i="3"/>
  <c r="DW44" i="3"/>
  <c r="FE44" i="3"/>
  <c r="P49" i="3"/>
  <c r="P50" i="3"/>
  <c r="P48" i="3"/>
  <c r="T49" i="3"/>
  <c r="T46" i="3"/>
  <c r="T48" i="3"/>
  <c r="T50" i="3"/>
  <c r="X49" i="3"/>
  <c r="X47" i="3"/>
  <c r="X50" i="3"/>
  <c r="AB49" i="3"/>
  <c r="AB48" i="3"/>
  <c r="AB47" i="3"/>
  <c r="AB46" i="3"/>
  <c r="AB50" i="3"/>
  <c r="AF49" i="3"/>
  <c r="AF50" i="3"/>
  <c r="AF48" i="3"/>
  <c r="AJ49" i="3"/>
  <c r="AJ46" i="3"/>
  <c r="AJ47" i="3"/>
  <c r="AJ48" i="3"/>
  <c r="AO48" i="3"/>
  <c r="AO46" i="3"/>
  <c r="AO50" i="3"/>
  <c r="AO49" i="3"/>
  <c r="BE48" i="3"/>
  <c r="BE50" i="3"/>
  <c r="BE49" i="3"/>
  <c r="BI48" i="3"/>
  <c r="BI47" i="3"/>
  <c r="BI46" i="3"/>
  <c r="BI49" i="3"/>
  <c r="BM48" i="3"/>
  <c r="BM50" i="3"/>
  <c r="BM49" i="3"/>
  <c r="CC48" i="3"/>
  <c r="CC46" i="3"/>
  <c r="CC50" i="3"/>
  <c r="CC49" i="3"/>
  <c r="CG48" i="3"/>
  <c r="CG49" i="3"/>
  <c r="CG47" i="3"/>
  <c r="CG50" i="3"/>
  <c r="CK48" i="3"/>
  <c r="CK50" i="3"/>
  <c r="CK49" i="3"/>
  <c r="CK47" i="3"/>
  <c r="CP47" i="3"/>
  <c r="CP48" i="3"/>
  <c r="CP50" i="3"/>
  <c r="CP49" i="3"/>
  <c r="CT47" i="3"/>
  <c r="CT50" i="3"/>
  <c r="CT49" i="3"/>
  <c r="CX47" i="3"/>
  <c r="CX46" i="3"/>
  <c r="CX50" i="3"/>
  <c r="CX49" i="3"/>
  <c r="CX48" i="3"/>
  <c r="DC50" i="3"/>
  <c r="DC46" i="3"/>
  <c r="DC47" i="3"/>
  <c r="DC48" i="3"/>
  <c r="DG50" i="3"/>
  <c r="DG46" i="3"/>
  <c r="DG49" i="3"/>
  <c r="DG47" i="3"/>
  <c r="DK50" i="3"/>
  <c r="DK46" i="3"/>
  <c r="DK48" i="3"/>
  <c r="DK47" i="3"/>
  <c r="DK49" i="3"/>
  <c r="DO50" i="3"/>
  <c r="DO46" i="3"/>
  <c r="DO49" i="3"/>
  <c r="DS50" i="3"/>
  <c r="DS46" i="3"/>
  <c r="DS47" i="3"/>
  <c r="DS49" i="3"/>
  <c r="DW50" i="3"/>
  <c r="DW46" i="3"/>
  <c r="DW49" i="3"/>
  <c r="DW48" i="3"/>
  <c r="EA50" i="3"/>
  <c r="EA46" i="3"/>
  <c r="EA48" i="3"/>
  <c r="EA49" i="3"/>
  <c r="FC50" i="3"/>
  <c r="FC46" i="3"/>
  <c r="FC48" i="3"/>
  <c r="FG50" i="3"/>
  <c r="FG46" i="3"/>
  <c r="FG49" i="3"/>
  <c r="FG47" i="3"/>
  <c r="FK50" i="3"/>
  <c r="FK46" i="3"/>
  <c r="FK47" i="3"/>
  <c r="FK49" i="3"/>
  <c r="FK48" i="3"/>
  <c r="FO50" i="3"/>
  <c r="FO46" i="3"/>
  <c r="FO49" i="3"/>
  <c r="FO47" i="3"/>
  <c r="AC46" i="3"/>
  <c r="BE46" i="3"/>
  <c r="CG46" i="3"/>
  <c r="DJ46" i="3"/>
  <c r="EZ46" i="3"/>
  <c r="FF46" i="3"/>
  <c r="AF47" i="3"/>
  <c r="AO47" i="3"/>
  <c r="BH47" i="3"/>
  <c r="CC47" i="3"/>
  <c r="BL48" i="3"/>
  <c r="DB48" i="3"/>
  <c r="DS48" i="3"/>
  <c r="FG48" i="3"/>
  <c r="AJ50" i="3"/>
  <c r="DV50" i="3"/>
  <c r="EA52" i="3"/>
  <c r="CO53" i="3"/>
  <c r="BE54" i="3"/>
  <c r="CC55" i="3"/>
  <c r="CY55" i="3"/>
  <c r="FG55" i="3"/>
  <c r="DX55" i="3"/>
  <c r="DX52" i="3"/>
  <c r="DA52" i="3"/>
  <c r="DA54" i="3"/>
  <c r="DE52" i="3"/>
  <c r="DE55" i="3"/>
  <c r="DI52" i="3"/>
  <c r="DI53" i="3"/>
  <c r="DQ52" i="3"/>
  <c r="DQ54" i="3"/>
  <c r="DU52" i="3"/>
  <c r="DU55" i="3"/>
  <c r="DY52" i="3"/>
  <c r="DY53" i="3"/>
  <c r="FO54" i="3"/>
  <c r="FO52" i="3"/>
  <c r="DS52" i="3"/>
  <c r="FL52" i="3"/>
  <c r="DM53" i="3"/>
  <c r="DU53" i="3"/>
  <c r="FO53" i="3"/>
  <c r="DU54" i="3"/>
  <c r="W55" i="3"/>
  <c r="DY55" i="3"/>
  <c r="CO61" i="3"/>
  <c r="CO60" i="3"/>
  <c r="CO58" i="3"/>
  <c r="CS61" i="3"/>
  <c r="CS60" i="3"/>
  <c r="CS58" i="3"/>
  <c r="CS59" i="3"/>
  <c r="CW61" i="3"/>
  <c r="CW60" i="3"/>
  <c r="CW59" i="3"/>
  <c r="CW58" i="3"/>
  <c r="DB59" i="3"/>
  <c r="DB61" i="3"/>
  <c r="DB58" i="3"/>
  <c r="DB60" i="3"/>
  <c r="DF59" i="3"/>
  <c r="DF60" i="3"/>
  <c r="DJ59" i="3"/>
  <c r="DJ61" i="3"/>
  <c r="DJ60" i="3"/>
  <c r="DJ58" i="3"/>
  <c r="DN59" i="3"/>
  <c r="DN58" i="3"/>
  <c r="DR61" i="3"/>
  <c r="DR59" i="3"/>
  <c r="DR58" i="3"/>
  <c r="DR60" i="3"/>
  <c r="DV61" i="3"/>
  <c r="DV59" i="3"/>
  <c r="DV60" i="3"/>
  <c r="DZ61" i="3"/>
  <c r="DZ59" i="3"/>
  <c r="DZ60" i="3"/>
  <c r="DZ58" i="3"/>
  <c r="EZ61" i="3"/>
  <c r="EZ59" i="3"/>
  <c r="EZ60" i="3"/>
  <c r="EZ58" i="3"/>
  <c r="FF61" i="3"/>
  <c r="FF59" i="3"/>
  <c r="FJ61" i="3"/>
  <c r="FJ59" i="3"/>
  <c r="FJ60" i="3"/>
  <c r="FJ58" i="3"/>
  <c r="FN61" i="3"/>
  <c r="FN59" i="3"/>
  <c r="FN60" i="3"/>
  <c r="FN58" i="3"/>
  <c r="FF60" i="3"/>
  <c r="DF61" i="3"/>
  <c r="AH72" i="3"/>
  <c r="Q52" i="3"/>
  <c r="Q54" i="3"/>
  <c r="U52" i="3"/>
  <c r="U55" i="3"/>
  <c r="Y52" i="3"/>
  <c r="Y53" i="3"/>
  <c r="AD55" i="3"/>
  <c r="AH55" i="3"/>
  <c r="AL55" i="3"/>
  <c r="AZ53" i="3"/>
  <c r="BF55" i="3"/>
  <c r="BJ55" i="3"/>
  <c r="DC54" i="3"/>
  <c r="DC53" i="3"/>
  <c r="DG54" i="3"/>
  <c r="DG52" i="3"/>
  <c r="DK54" i="3"/>
  <c r="DK55" i="3"/>
  <c r="DS54" i="3"/>
  <c r="DS53" i="3"/>
  <c r="DW54" i="3"/>
  <c r="DW52" i="3"/>
  <c r="EB53" i="3"/>
  <c r="EB54" i="3"/>
  <c r="EB52" i="3"/>
  <c r="FD53" i="3"/>
  <c r="FD52" i="3"/>
  <c r="FD46" i="3"/>
  <c r="FH53" i="3"/>
  <c r="FH55" i="3"/>
  <c r="FH48" i="3"/>
  <c r="FL53" i="3"/>
  <c r="FL54" i="3"/>
  <c r="DO52" i="3"/>
  <c r="FH52" i="3"/>
  <c r="DQ53" i="3"/>
  <c r="DW53" i="3"/>
  <c r="Y54" i="3"/>
  <c r="DE54" i="3"/>
  <c r="DY54" i="3"/>
  <c r="Y55" i="3"/>
  <c r="DA55" i="3"/>
  <c r="DO55" i="3"/>
  <c r="DW55" i="3"/>
  <c r="DM56" i="3"/>
  <c r="DM55" i="3" s="1"/>
  <c r="BM56" i="3"/>
  <c r="BM53" i="3" s="1"/>
  <c r="CZ56" i="3"/>
  <c r="Q60" i="3"/>
  <c r="Q61" i="3"/>
  <c r="Q59" i="3"/>
  <c r="U60" i="3"/>
  <c r="U58" i="3"/>
  <c r="Y60" i="3"/>
  <c r="Y58" i="3"/>
  <c r="Y61" i="3"/>
  <c r="Y59" i="3"/>
  <c r="AC60" i="3"/>
  <c r="AC61" i="3"/>
  <c r="AC59" i="3"/>
  <c r="AC58" i="3"/>
  <c r="AG60" i="3"/>
  <c r="AG61" i="3"/>
  <c r="AG59" i="3"/>
  <c r="AK60" i="3"/>
  <c r="AK58" i="3"/>
  <c r="AZ61" i="3"/>
  <c r="AZ59" i="3"/>
  <c r="AM57" i="3"/>
  <c r="AZ58" i="3"/>
  <c r="AZ60" i="3"/>
  <c r="BF59" i="3"/>
  <c r="BF61" i="3"/>
  <c r="BF58" i="3"/>
  <c r="BJ59" i="3"/>
  <c r="BJ61" i="3"/>
  <c r="BJ58" i="3"/>
  <c r="BJ60" i="3"/>
  <c r="BN59" i="3"/>
  <c r="BN60" i="3"/>
  <c r="BN61" i="3"/>
  <c r="CD59" i="3"/>
  <c r="CD61" i="3"/>
  <c r="CD60" i="3"/>
  <c r="CD58" i="3"/>
  <c r="CH59" i="3"/>
  <c r="CH58" i="3"/>
  <c r="AG58" i="3"/>
  <c r="BN58" i="3"/>
  <c r="CO59" i="3"/>
  <c r="AK61" i="3"/>
  <c r="FO71" i="3"/>
  <c r="FO69" i="3"/>
  <c r="R75" i="3"/>
  <c r="R77" i="3"/>
  <c r="R78" i="3"/>
  <c r="R76" i="3"/>
  <c r="V75" i="3"/>
  <c r="V76" i="3"/>
  <c r="V77" i="3"/>
  <c r="V78" i="3"/>
  <c r="AD75" i="3"/>
  <c r="AD78" i="3"/>
  <c r="AD76" i="3"/>
  <c r="AD77" i="3"/>
  <c r="AH75" i="3"/>
  <c r="AH77" i="3"/>
  <c r="AH78" i="3"/>
  <c r="AL75" i="3"/>
  <c r="AL76" i="3"/>
  <c r="AL77" i="3"/>
  <c r="AL78" i="3"/>
  <c r="AH76" i="3"/>
  <c r="DA82" i="3"/>
  <c r="DA84" i="3"/>
  <c r="DA80" i="3"/>
  <c r="DA75" i="3"/>
  <c r="DA83" i="3"/>
  <c r="DA81" i="3"/>
  <c r="DA78" i="3"/>
  <c r="DE82" i="3"/>
  <c r="DE84" i="3"/>
  <c r="DE80" i="3"/>
  <c r="DE83" i="3"/>
  <c r="DE78" i="3"/>
  <c r="DE81" i="3"/>
  <c r="DI82" i="3"/>
  <c r="DI84" i="3"/>
  <c r="DI80" i="3"/>
  <c r="DI81" i="3"/>
  <c r="DI83" i="3"/>
  <c r="DI77" i="3"/>
  <c r="DM82" i="3"/>
  <c r="DM84" i="3"/>
  <c r="DM80" i="3"/>
  <c r="DM83" i="3"/>
  <c r="DM81" i="3"/>
  <c r="DQ82" i="3"/>
  <c r="DQ84" i="3"/>
  <c r="DQ80" i="3"/>
  <c r="DQ75" i="3"/>
  <c r="DQ83" i="3"/>
  <c r="DQ81" i="3"/>
  <c r="DU82" i="3"/>
  <c r="DU84" i="3"/>
  <c r="DU80" i="3"/>
  <c r="DU83" i="3"/>
  <c r="DU78" i="3"/>
  <c r="DU81" i="3"/>
  <c r="DY82" i="3"/>
  <c r="DY84" i="3"/>
  <c r="DY80" i="3"/>
  <c r="DY81" i="3"/>
  <c r="DY83" i="3"/>
  <c r="DY75" i="3"/>
  <c r="EZ44" i="3"/>
  <c r="AZ42" i="3"/>
  <c r="EZ42" i="3"/>
  <c r="Q48" i="3"/>
  <c r="U48" i="3"/>
  <c r="U50" i="3"/>
  <c r="Y48" i="3"/>
  <c r="Y46" i="3"/>
  <c r="AC48" i="3"/>
  <c r="AC49" i="3"/>
  <c r="AC47" i="3"/>
  <c r="AG48" i="3"/>
  <c r="AK48" i="3"/>
  <c r="AK50" i="3"/>
  <c r="AZ49" i="3"/>
  <c r="AZ47" i="3"/>
  <c r="AM45" i="3"/>
  <c r="BF47" i="3"/>
  <c r="BF49" i="3"/>
  <c r="BF46" i="3"/>
  <c r="BN47" i="3"/>
  <c r="BN48" i="3"/>
  <c r="CD47" i="3"/>
  <c r="CD50" i="3"/>
  <c r="CH47" i="3"/>
  <c r="CH46" i="3"/>
  <c r="CL47" i="3"/>
  <c r="CL49" i="3"/>
  <c r="U46" i="3"/>
  <c r="EB46" i="3"/>
  <c r="FH46" i="3"/>
  <c r="U47" i="3"/>
  <c r="BJ48" i="3"/>
  <c r="Q49" i="3"/>
  <c r="Y49" i="3"/>
  <c r="BN49" i="3"/>
  <c r="CD49" i="3"/>
  <c r="Y50" i="3"/>
  <c r="AG50" i="3"/>
  <c r="AZ50" i="3"/>
  <c r="FH50" i="3"/>
  <c r="R55" i="3"/>
  <c r="V55" i="3"/>
  <c r="AA54" i="3"/>
  <c r="AA55" i="3"/>
  <c r="AE54" i="3"/>
  <c r="AI54" i="3"/>
  <c r="AI53" i="3"/>
  <c r="AM54" i="3"/>
  <c r="AM52" i="3"/>
  <c r="BC54" i="3"/>
  <c r="BG54" i="3"/>
  <c r="BG55" i="3"/>
  <c r="BG53" i="3"/>
  <c r="BK54" i="3"/>
  <c r="BO54" i="3"/>
  <c r="BO52" i="3"/>
  <c r="CE54" i="3"/>
  <c r="CE55" i="3"/>
  <c r="CI54" i="3"/>
  <c r="CM54" i="3"/>
  <c r="CM53" i="3"/>
  <c r="CQ54" i="3"/>
  <c r="CQ52" i="3"/>
  <c r="CU54" i="3"/>
  <c r="CU55" i="3"/>
  <c r="CY54" i="3"/>
  <c r="FN55" i="3"/>
  <c r="AA52" i="3"/>
  <c r="AI52" i="3"/>
  <c r="BC52" i="3"/>
  <c r="BK52" i="3"/>
  <c r="DC52" i="3"/>
  <c r="Q53" i="3"/>
  <c r="AE53" i="3"/>
  <c r="BZ53" i="3"/>
  <c r="CE53" i="3"/>
  <c r="CQ53" i="3"/>
  <c r="DE53" i="3"/>
  <c r="DK53" i="3"/>
  <c r="CN54" i="3"/>
  <c r="DM54" i="3"/>
  <c r="FH54" i="3"/>
  <c r="FN54" i="3"/>
  <c r="AI55" i="3"/>
  <c r="DC55" i="3"/>
  <c r="DI55" i="3"/>
  <c r="DQ55" i="3"/>
  <c r="FD55" i="3"/>
  <c r="DZ56" i="3"/>
  <c r="R59" i="3"/>
  <c r="R61" i="3"/>
  <c r="R58" i="3"/>
  <c r="R60" i="3"/>
  <c r="V59" i="3"/>
  <c r="V60" i="3"/>
  <c r="V61" i="3"/>
  <c r="Z57" i="3"/>
  <c r="AD59" i="3"/>
  <c r="AD58" i="3"/>
  <c r="AD61" i="3"/>
  <c r="AH59" i="3"/>
  <c r="AH61" i="3"/>
  <c r="AH58" i="3"/>
  <c r="AH60" i="3"/>
  <c r="AL59" i="3"/>
  <c r="AL60" i="3"/>
  <c r="AL61" i="3"/>
  <c r="DA61" i="3"/>
  <c r="DA60" i="3"/>
  <c r="DA59" i="3"/>
  <c r="DE61" i="3"/>
  <c r="DE60" i="3"/>
  <c r="DE58" i="3"/>
  <c r="DI61" i="3"/>
  <c r="DI60" i="3"/>
  <c r="DI58" i="3"/>
  <c r="DI59" i="3"/>
  <c r="DM61" i="3"/>
  <c r="DM60" i="3"/>
  <c r="DM59" i="3"/>
  <c r="DM58" i="3"/>
  <c r="DQ61" i="3"/>
  <c r="DQ60" i="3"/>
  <c r="DQ59" i="3"/>
  <c r="DA58" i="3"/>
  <c r="DV58" i="3"/>
  <c r="FF58" i="3"/>
  <c r="BF60" i="3"/>
  <c r="CH60" i="3"/>
  <c r="DY77" i="3"/>
  <c r="DQ78" i="3"/>
  <c r="AN87" i="3"/>
  <c r="AN86" i="3"/>
  <c r="AN88" i="3"/>
  <c r="BD87" i="3"/>
  <c r="BD86" i="3"/>
  <c r="BD88" i="3"/>
  <c r="BH87" i="3"/>
  <c r="BH86" i="3"/>
  <c r="BH88" i="3"/>
  <c r="BL87" i="3"/>
  <c r="BL86" i="3"/>
  <c r="BL88" i="3"/>
  <c r="DU61" i="3"/>
  <c r="DU60" i="3"/>
  <c r="DY61" i="3"/>
  <c r="DY60" i="3"/>
  <c r="EM58" i="3"/>
  <c r="CZ57" i="3"/>
  <c r="FE61" i="3"/>
  <c r="FE60" i="3"/>
  <c r="FI61" i="3"/>
  <c r="FI60" i="3"/>
  <c r="FM61" i="3"/>
  <c r="FM60" i="3"/>
  <c r="CT58" i="3"/>
  <c r="DU58" i="3"/>
  <c r="FE58" i="3"/>
  <c r="DO59" i="3"/>
  <c r="DY59" i="3"/>
  <c r="FG59" i="3"/>
  <c r="CL60" i="3"/>
  <c r="DG60" i="3"/>
  <c r="DW60" i="3"/>
  <c r="FO60" i="3"/>
  <c r="DC61" i="3"/>
  <c r="DK61" i="3"/>
  <c r="DW61" i="3"/>
  <c r="EM61" i="3"/>
  <c r="FG61" i="3"/>
  <c r="BN67" i="3"/>
  <c r="BN65" i="3"/>
  <c r="BN64" i="3"/>
  <c r="BN63" i="3"/>
  <c r="CD67" i="3"/>
  <c r="CD65" i="3"/>
  <c r="CD64" i="3"/>
  <c r="CD63" i="3"/>
  <c r="CH67" i="3"/>
  <c r="CH65" i="3"/>
  <c r="CH64" i="3"/>
  <c r="CH63" i="3"/>
  <c r="CL67" i="3"/>
  <c r="CL66" i="3"/>
  <c r="CL65" i="3"/>
  <c r="CL64" i="3"/>
  <c r="CL63" i="3"/>
  <c r="CH66" i="3"/>
  <c r="M72" i="3"/>
  <c r="Z68" i="3"/>
  <c r="M67" i="3"/>
  <c r="M66" i="3"/>
  <c r="M71" i="3"/>
  <c r="M65" i="3"/>
  <c r="M70" i="3"/>
  <c r="S70" i="3"/>
  <c r="S71" i="3"/>
  <c r="S64" i="3"/>
  <c r="S63" i="3"/>
  <c r="S72" i="3"/>
  <c r="S69" i="3"/>
  <c r="W70" i="3"/>
  <c r="W67" i="3"/>
  <c r="W64" i="3"/>
  <c r="W71" i="3"/>
  <c r="W63" i="3"/>
  <c r="BM73" i="3"/>
  <c r="AM73" i="3"/>
  <c r="BM76" i="3"/>
  <c r="BM78" i="3"/>
  <c r="BM75" i="3"/>
  <c r="CN77" i="3"/>
  <c r="CN78" i="3"/>
  <c r="CN76" i="3"/>
  <c r="CR77" i="3"/>
  <c r="CR75" i="3"/>
  <c r="CR78" i="3"/>
  <c r="CR76" i="3"/>
  <c r="CV77" i="3"/>
  <c r="CV75" i="3"/>
  <c r="CZ78" i="3"/>
  <c r="CZ75" i="3"/>
  <c r="DD77" i="3"/>
  <c r="DD78" i="3"/>
  <c r="DD76" i="3"/>
  <c r="DH77" i="3"/>
  <c r="DH75" i="3"/>
  <c r="DH78" i="3"/>
  <c r="DH76" i="3"/>
  <c r="DL77" i="3"/>
  <c r="DL75" i="3"/>
  <c r="DL76" i="3"/>
  <c r="DL78" i="3"/>
  <c r="P83" i="3"/>
  <c r="P81" i="3"/>
  <c r="P80" i="3"/>
  <c r="P82" i="3"/>
  <c r="T83" i="3"/>
  <c r="T81" i="3"/>
  <c r="T82" i="3"/>
  <c r="T84" i="3"/>
  <c r="T80" i="3"/>
  <c r="X83" i="3"/>
  <c r="X81" i="3"/>
  <c r="X75" i="3"/>
  <c r="X82" i="3"/>
  <c r="AC82" i="3"/>
  <c r="AC84" i="3"/>
  <c r="AC80" i="3"/>
  <c r="AC83" i="3"/>
  <c r="AC81" i="3"/>
  <c r="AG82" i="3"/>
  <c r="AG84" i="3"/>
  <c r="AG80" i="3"/>
  <c r="AG81" i="3"/>
  <c r="AK82" i="3"/>
  <c r="AK84" i="3"/>
  <c r="AK80" i="3"/>
  <c r="AK83" i="3"/>
  <c r="FM81" i="3"/>
  <c r="AK81" i="3"/>
  <c r="X84" i="3"/>
  <c r="DA92" i="3"/>
  <c r="DA94" i="3"/>
  <c r="DA93" i="3"/>
  <c r="DA95" i="3"/>
  <c r="DE92" i="3"/>
  <c r="DE95" i="3"/>
  <c r="DE94" i="3"/>
  <c r="DI92" i="3"/>
  <c r="DI93" i="3"/>
  <c r="DI95" i="3"/>
  <c r="DI94" i="3"/>
  <c r="DM92" i="3"/>
  <c r="DM95" i="3"/>
  <c r="DQ92" i="3"/>
  <c r="DQ94" i="3"/>
  <c r="DQ93" i="3"/>
  <c r="DU92" i="3"/>
  <c r="DU95" i="3"/>
  <c r="DU94" i="3"/>
  <c r="DU93" i="3"/>
  <c r="DY92" i="3"/>
  <c r="DY93" i="3"/>
  <c r="DY95" i="3"/>
  <c r="DY94" i="3"/>
  <c r="DE93" i="3"/>
  <c r="DQ95" i="3"/>
  <c r="CL58" i="3"/>
  <c r="FM58" i="3"/>
  <c r="DG59" i="3"/>
  <c r="DW59" i="3"/>
  <c r="FI59" i="3"/>
  <c r="FO59" i="3"/>
  <c r="CT60" i="3"/>
  <c r="DO60" i="3"/>
  <c r="FG60" i="3"/>
  <c r="DG61" i="3"/>
  <c r="DO61" i="3"/>
  <c r="FO61" i="3"/>
  <c r="R67" i="3"/>
  <c r="R65" i="3"/>
  <c r="R64" i="3"/>
  <c r="R63" i="3"/>
  <c r="V67" i="3"/>
  <c r="V65" i="3"/>
  <c r="V64" i="3"/>
  <c r="V63" i="3"/>
  <c r="AD67" i="3"/>
  <c r="AD65" i="3"/>
  <c r="AD64" i="3"/>
  <c r="AD63" i="3"/>
  <c r="AH67" i="3"/>
  <c r="AH65" i="3"/>
  <c r="AH64" i="3"/>
  <c r="AH63" i="3"/>
  <c r="AL67" i="3"/>
  <c r="AL65" i="3"/>
  <c r="AL64" i="3"/>
  <c r="AL63" i="3"/>
  <c r="DB67" i="3"/>
  <c r="DB66" i="3"/>
  <c r="DB65" i="3"/>
  <c r="DB64" i="3"/>
  <c r="DB63" i="3"/>
  <c r="DF67" i="3"/>
  <c r="DF65" i="3"/>
  <c r="DF66" i="3"/>
  <c r="DF64" i="3"/>
  <c r="DF63" i="3"/>
  <c r="DJ67" i="3"/>
  <c r="DJ65" i="3"/>
  <c r="DJ64" i="3"/>
  <c r="DJ66" i="3"/>
  <c r="DJ63" i="3"/>
  <c r="DN67" i="3"/>
  <c r="DN65" i="3"/>
  <c r="DN64" i="3"/>
  <c r="DN63" i="3"/>
  <c r="DR67" i="3"/>
  <c r="DR66" i="3"/>
  <c r="DR65" i="3"/>
  <c r="DR64" i="3"/>
  <c r="DR63" i="3"/>
  <c r="DV67" i="3"/>
  <c r="DV65" i="3"/>
  <c r="DV66" i="3"/>
  <c r="DV64" i="3"/>
  <c r="DV63" i="3"/>
  <c r="EZ67" i="3"/>
  <c r="EZ63" i="3"/>
  <c r="EZ66" i="3"/>
  <c r="EZ65" i="3"/>
  <c r="FF67" i="3"/>
  <c r="FF65" i="3"/>
  <c r="FF66" i="3"/>
  <c r="FF64" i="3"/>
  <c r="FF63" i="3"/>
  <c r="FJ67" i="3"/>
  <c r="FJ65" i="3"/>
  <c r="FJ64" i="3"/>
  <c r="FJ66" i="3"/>
  <c r="FJ63" i="3"/>
  <c r="FN67" i="3"/>
  <c r="FN65" i="3"/>
  <c r="FN64" i="3"/>
  <c r="FN63" i="3"/>
  <c r="V66" i="3"/>
  <c r="AL66" i="3"/>
  <c r="DN66" i="3"/>
  <c r="AD72" i="3"/>
  <c r="AH70" i="3"/>
  <c r="AL70" i="3"/>
  <c r="CN69" i="3"/>
  <c r="CN70" i="3"/>
  <c r="CN72" i="3"/>
  <c r="CR69" i="3"/>
  <c r="CR71" i="3"/>
  <c r="CR70" i="3"/>
  <c r="CR72" i="3"/>
  <c r="CV69" i="3"/>
  <c r="CV71" i="3"/>
  <c r="CV70" i="3"/>
  <c r="CZ69" i="3"/>
  <c r="CZ72" i="3"/>
  <c r="CZ71" i="3"/>
  <c r="DD69" i="3"/>
  <c r="DD70" i="3"/>
  <c r="DD72" i="3"/>
  <c r="DH69" i="3"/>
  <c r="DH71" i="3"/>
  <c r="DH70" i="3"/>
  <c r="DH72" i="3"/>
  <c r="DL69" i="3"/>
  <c r="DL71" i="3"/>
  <c r="DL70" i="3"/>
  <c r="W72" i="3"/>
  <c r="AZ72" i="3"/>
  <c r="FK69" i="3"/>
  <c r="FM73" i="3"/>
  <c r="CO82" i="3"/>
  <c r="CO84" i="3"/>
  <c r="CO80" i="3"/>
  <c r="CO83" i="3"/>
  <c r="CO78" i="3"/>
  <c r="CS82" i="3"/>
  <c r="CS84" i="3"/>
  <c r="CS80" i="3"/>
  <c r="CS81" i="3"/>
  <c r="CS83" i="3"/>
  <c r="CW82" i="3"/>
  <c r="CW84" i="3"/>
  <c r="CW80" i="3"/>
  <c r="CW83" i="3"/>
  <c r="CW77" i="3"/>
  <c r="CW75" i="3"/>
  <c r="CW81" i="3"/>
  <c r="X80" i="3"/>
  <c r="AM88" i="3"/>
  <c r="AM87" i="3"/>
  <c r="AM89" i="3"/>
  <c r="AM86" i="3"/>
  <c r="EA88" i="3"/>
  <c r="EA87" i="3"/>
  <c r="EA86" i="3"/>
  <c r="EA89" i="3"/>
  <c r="FC88" i="3"/>
  <c r="FC89" i="3"/>
  <c r="FC87" i="3"/>
  <c r="FC86" i="3"/>
  <c r="FC81" i="3"/>
  <c r="FG88" i="3"/>
  <c r="FG87" i="3"/>
  <c r="FG89" i="3"/>
  <c r="FG86" i="3"/>
  <c r="FK88" i="3"/>
  <c r="FK87" i="3"/>
  <c r="FM85" i="3"/>
  <c r="FK86" i="3"/>
  <c r="S50" i="3"/>
  <c r="S46" i="3"/>
  <c r="W50" i="3"/>
  <c r="W46" i="3"/>
  <c r="AA50" i="3"/>
  <c r="AA46" i="3"/>
  <c r="AE50" i="3"/>
  <c r="AE46" i="3"/>
  <c r="AI50" i="3"/>
  <c r="AI46" i="3"/>
  <c r="BC50" i="3"/>
  <c r="BC46" i="3"/>
  <c r="BG50" i="3"/>
  <c r="BG46" i="3"/>
  <c r="BK50" i="3"/>
  <c r="BK46" i="3"/>
  <c r="BO50" i="3"/>
  <c r="BO46" i="3"/>
  <c r="CE50" i="3"/>
  <c r="CE46" i="3"/>
  <c r="CI50" i="3"/>
  <c r="CI46" i="3"/>
  <c r="CQ50" i="3"/>
  <c r="CQ46" i="3"/>
  <c r="CU50" i="3"/>
  <c r="CU46" i="3"/>
  <c r="CY50" i="3"/>
  <c r="CY46" i="3"/>
  <c r="EB49" i="3"/>
  <c r="FD49" i="3"/>
  <c r="FH49" i="3"/>
  <c r="FL49" i="3"/>
  <c r="S47" i="3"/>
  <c r="AI47" i="3"/>
  <c r="BO47" i="3"/>
  <c r="AA48" i="3"/>
  <c r="BC48" i="3"/>
  <c r="CE48" i="3"/>
  <c r="CU48" i="3"/>
  <c r="M49" i="3"/>
  <c r="W49" i="3"/>
  <c r="BK49" i="3"/>
  <c r="CQ49" i="3"/>
  <c r="M52" i="3"/>
  <c r="Z51" i="3"/>
  <c r="Z50" i="3" s="1"/>
  <c r="S54" i="3"/>
  <c r="W54" i="3"/>
  <c r="AB53" i="3"/>
  <c r="AF53" i="3"/>
  <c r="AJ53" i="3"/>
  <c r="AN53" i="3"/>
  <c r="BD53" i="3"/>
  <c r="BH53" i="3"/>
  <c r="BL53" i="3"/>
  <c r="BZ55" i="3"/>
  <c r="CF53" i="3"/>
  <c r="CJ53" i="3"/>
  <c r="CN53" i="3"/>
  <c r="CR53" i="3"/>
  <c r="CV53" i="3"/>
  <c r="CZ51" i="3"/>
  <c r="DD53" i="3"/>
  <c r="DH53" i="3"/>
  <c r="DL53" i="3"/>
  <c r="DP53" i="3"/>
  <c r="DT53" i="3"/>
  <c r="DX53" i="3"/>
  <c r="EM54" i="3"/>
  <c r="DZ51" i="3"/>
  <c r="W52" i="3"/>
  <c r="AB52" i="3"/>
  <c r="BD52" i="3"/>
  <c r="CF52" i="3"/>
  <c r="CV52" i="3"/>
  <c r="DL52" i="3"/>
  <c r="S53" i="3"/>
  <c r="FI53" i="3"/>
  <c r="M54" i="3"/>
  <c r="AB54" i="3"/>
  <c r="BD54" i="3"/>
  <c r="CF54" i="3"/>
  <c r="CV54" i="3"/>
  <c r="DL54" i="3"/>
  <c r="AF55" i="3"/>
  <c r="BL55" i="3"/>
  <c r="CJ55" i="3"/>
  <c r="DP55" i="3"/>
  <c r="EM55" i="3"/>
  <c r="CM57" i="3"/>
  <c r="CX58" i="3"/>
  <c r="DY58" i="3"/>
  <c r="FI58" i="3"/>
  <c r="S59" i="3"/>
  <c r="AI59" i="3"/>
  <c r="BO59" i="3"/>
  <c r="DC59" i="3"/>
  <c r="DS59" i="3"/>
  <c r="FE59" i="3"/>
  <c r="FK59" i="3"/>
  <c r="AA60" i="3"/>
  <c r="BC60" i="3"/>
  <c r="CE60" i="3"/>
  <c r="CP60" i="3"/>
  <c r="CU60" i="3"/>
  <c r="DK60" i="3"/>
  <c r="EA60" i="3"/>
  <c r="EM60" i="3"/>
  <c r="FC60" i="3"/>
  <c r="M61" i="3"/>
  <c r="W61" i="3"/>
  <c r="BK61" i="3"/>
  <c r="CL61" i="3"/>
  <c r="CT61" i="3"/>
  <c r="DS61" i="3"/>
  <c r="FC61" i="3"/>
  <c r="M64" i="3"/>
  <c r="S66" i="3"/>
  <c r="W66" i="3"/>
  <c r="CP67" i="3"/>
  <c r="CP65" i="3"/>
  <c r="CP66" i="3"/>
  <c r="CP64" i="3"/>
  <c r="CP63" i="3"/>
  <c r="CT67" i="3"/>
  <c r="CT65" i="3"/>
  <c r="CT64" i="3"/>
  <c r="CT66" i="3"/>
  <c r="CT63" i="3"/>
  <c r="CX67" i="3"/>
  <c r="CX65" i="3"/>
  <c r="CX64" i="3"/>
  <c r="CX63" i="3"/>
  <c r="EZ64" i="3"/>
  <c r="CD66" i="3"/>
  <c r="CX66" i="3"/>
  <c r="FN66" i="3"/>
  <c r="R70" i="3"/>
  <c r="V70" i="3"/>
  <c r="AA70" i="3"/>
  <c r="AA72" i="3"/>
  <c r="AA69" i="3"/>
  <c r="AA64" i="3"/>
  <c r="AA67" i="3"/>
  <c r="AA63" i="3"/>
  <c r="AA71" i="3"/>
  <c r="AE70" i="3"/>
  <c r="AE64" i="3"/>
  <c r="AE72" i="3"/>
  <c r="AE69" i="3"/>
  <c r="AE63" i="3"/>
  <c r="AI70" i="3"/>
  <c r="AI71" i="3"/>
  <c r="AI64" i="3"/>
  <c r="AI63" i="3"/>
  <c r="AI72" i="3"/>
  <c r="AI69" i="3"/>
  <c r="AM68" i="3"/>
  <c r="BC70" i="3"/>
  <c r="BC72" i="3"/>
  <c r="BC67" i="3"/>
  <c r="BC64" i="3"/>
  <c r="BC71" i="3"/>
  <c r="BC69" i="3"/>
  <c r="BC63" i="3"/>
  <c r="BG70" i="3"/>
  <c r="BG64" i="3"/>
  <c r="BG72" i="3"/>
  <c r="BG67" i="3"/>
  <c r="BG63" i="3"/>
  <c r="BG71" i="3"/>
  <c r="BG69" i="3"/>
  <c r="BK70" i="3"/>
  <c r="BK64" i="3"/>
  <c r="BK63" i="3"/>
  <c r="BK72" i="3"/>
  <c r="BZ71" i="3"/>
  <c r="DM68" i="3"/>
  <c r="BM68" i="3"/>
  <c r="BZ72" i="3"/>
  <c r="CM68" i="3"/>
  <c r="BZ69" i="3"/>
  <c r="DZ68" i="3"/>
  <c r="DZ64" i="3" s="1"/>
  <c r="CF69" i="3"/>
  <c r="CF71" i="3"/>
  <c r="CF70" i="3"/>
  <c r="CJ69" i="3"/>
  <c r="CJ72" i="3"/>
  <c r="CJ71" i="3"/>
  <c r="EA71" i="3"/>
  <c r="FC71" i="3"/>
  <c r="FK72" i="3"/>
  <c r="W69" i="3"/>
  <c r="CJ70" i="3"/>
  <c r="AE71" i="3"/>
  <c r="P75" i="3"/>
  <c r="X78" i="3"/>
  <c r="DP77" i="3"/>
  <c r="DP78" i="3"/>
  <c r="DP76" i="3"/>
  <c r="DP75" i="3"/>
  <c r="DT77" i="3"/>
  <c r="DT78" i="3"/>
  <c r="DT76" i="3"/>
  <c r="DX77" i="3"/>
  <c r="DX75" i="3"/>
  <c r="DX78" i="3"/>
  <c r="DX76" i="3"/>
  <c r="EB77" i="3"/>
  <c r="EB75" i="3"/>
  <c r="FD77" i="3"/>
  <c r="FD78" i="3"/>
  <c r="FD75" i="3"/>
  <c r="FH77" i="3"/>
  <c r="FH76" i="3"/>
  <c r="FH78" i="3"/>
  <c r="FH75" i="3"/>
  <c r="FL77" i="3"/>
  <c r="FL76" i="3"/>
  <c r="CS75" i="3"/>
  <c r="DD75" i="3"/>
  <c r="EB76" i="3"/>
  <c r="FD76" i="3"/>
  <c r="EB78" i="3"/>
  <c r="AO82" i="3"/>
  <c r="AO84" i="3"/>
  <c r="AO80" i="3"/>
  <c r="AO81" i="3"/>
  <c r="BE82" i="3"/>
  <c r="BE84" i="3"/>
  <c r="BE80" i="3"/>
  <c r="BE83" i="3"/>
  <c r="BE81" i="3"/>
  <c r="BI82" i="3"/>
  <c r="BI84" i="3"/>
  <c r="BI80" i="3"/>
  <c r="BI75" i="3"/>
  <c r="BI83" i="3"/>
  <c r="BM82" i="3"/>
  <c r="BM84" i="3"/>
  <c r="BM80" i="3"/>
  <c r="BM83" i="3"/>
  <c r="BM81" i="3"/>
  <c r="CC82" i="3"/>
  <c r="CC84" i="3"/>
  <c r="CC80" i="3"/>
  <c r="CC81" i="3"/>
  <c r="CC83" i="3"/>
  <c r="CG82" i="3"/>
  <c r="CG84" i="3"/>
  <c r="CG80" i="3"/>
  <c r="CG83" i="3"/>
  <c r="CG75" i="3"/>
  <c r="CG81" i="3"/>
  <c r="CK82" i="3"/>
  <c r="CK84" i="3"/>
  <c r="CK80" i="3"/>
  <c r="CK83" i="3"/>
  <c r="CK81" i="3"/>
  <c r="AZ99" i="3"/>
  <c r="AZ101" i="3"/>
  <c r="AZ97" i="3"/>
  <c r="AZ100" i="3"/>
  <c r="AZ98" i="3"/>
  <c r="AZ92" i="3"/>
  <c r="AM96" i="3"/>
  <c r="AM92" i="3" s="1"/>
  <c r="AZ95" i="3"/>
  <c r="AZ94" i="3"/>
  <c r="Z96" i="3"/>
  <c r="BF101" i="3"/>
  <c r="BF100" i="3"/>
  <c r="BF99" i="3"/>
  <c r="BF93" i="3"/>
  <c r="BF97" i="3"/>
  <c r="BF94" i="3"/>
  <c r="BF92" i="3"/>
  <c r="BF98" i="3"/>
  <c r="BJ101" i="3"/>
  <c r="BJ100" i="3"/>
  <c r="BJ99" i="3"/>
  <c r="BJ98" i="3"/>
  <c r="BJ92" i="3"/>
  <c r="BJ93" i="3"/>
  <c r="BJ97" i="3"/>
  <c r="BJ94" i="3"/>
  <c r="BO100" i="3"/>
  <c r="BO99" i="3"/>
  <c r="BO98" i="3"/>
  <c r="BO101" i="3"/>
  <c r="CE100" i="3"/>
  <c r="CE99" i="3"/>
  <c r="CE98" i="3"/>
  <c r="CE101" i="3"/>
  <c r="CE97" i="3"/>
  <c r="CI100" i="3"/>
  <c r="CI99" i="3"/>
  <c r="CI98" i="3"/>
  <c r="CI97" i="3"/>
  <c r="CI101" i="3"/>
  <c r="CI93" i="3"/>
  <c r="CM99" i="3"/>
  <c r="CQ100" i="3"/>
  <c r="CQ99" i="3"/>
  <c r="CQ98" i="3"/>
  <c r="CQ101" i="3"/>
  <c r="CQ97" i="3"/>
  <c r="CQ95" i="3"/>
  <c r="CU100" i="3"/>
  <c r="CU99" i="3"/>
  <c r="CU98" i="3"/>
  <c r="CU101" i="3"/>
  <c r="CU97" i="3"/>
  <c r="CY100" i="3"/>
  <c r="CY99" i="3"/>
  <c r="CY98" i="3"/>
  <c r="CY97" i="3"/>
  <c r="CY101" i="3"/>
  <c r="CY93" i="3"/>
  <c r="CI66" i="3"/>
  <c r="CM62" i="3"/>
  <c r="CQ66" i="3"/>
  <c r="CU66" i="3"/>
  <c r="CY66" i="3"/>
  <c r="DC66" i="3"/>
  <c r="DG66" i="3"/>
  <c r="DK66" i="3"/>
  <c r="DO66" i="3"/>
  <c r="DS66" i="3"/>
  <c r="DW66" i="3"/>
  <c r="EA66" i="3"/>
  <c r="FC66" i="3"/>
  <c r="FG66" i="3"/>
  <c r="FK66" i="3"/>
  <c r="Q64" i="3"/>
  <c r="U64" i="3"/>
  <c r="Y64" i="3"/>
  <c r="AC64" i="3"/>
  <c r="AG64" i="3"/>
  <c r="AK64" i="3"/>
  <c r="AO64" i="3"/>
  <c r="BE64" i="3"/>
  <c r="BI64" i="3"/>
  <c r="CC64" i="3"/>
  <c r="CG64" i="3"/>
  <c r="CK64" i="3"/>
  <c r="CO64" i="3"/>
  <c r="CS64" i="3"/>
  <c r="CW64" i="3"/>
  <c r="DA64" i="3"/>
  <c r="DE64" i="3"/>
  <c r="DI64" i="3"/>
  <c r="DM64" i="3"/>
  <c r="DQ64" i="3"/>
  <c r="DU64" i="3"/>
  <c r="DY64" i="3"/>
  <c r="FE64" i="3"/>
  <c r="FI64" i="3"/>
  <c r="FM64" i="3"/>
  <c r="P65" i="3"/>
  <c r="T65" i="3"/>
  <c r="X65" i="3"/>
  <c r="AB65" i="3"/>
  <c r="AF65" i="3"/>
  <c r="AJ65" i="3"/>
  <c r="AN65" i="3"/>
  <c r="BD65" i="3"/>
  <c r="BH65" i="3"/>
  <c r="BL65" i="3"/>
  <c r="CF65" i="3"/>
  <c r="CJ65" i="3"/>
  <c r="CN65" i="3"/>
  <c r="CR65" i="3"/>
  <c r="CV65" i="3"/>
  <c r="DD65" i="3"/>
  <c r="DH65" i="3"/>
  <c r="DL65" i="3"/>
  <c r="DP65" i="3"/>
  <c r="DT65" i="3"/>
  <c r="DX65" i="3"/>
  <c r="EB65" i="3"/>
  <c r="FD65" i="3"/>
  <c r="FH65" i="3"/>
  <c r="FL65" i="3"/>
  <c r="AE66" i="3"/>
  <c r="BK66" i="3"/>
  <c r="CJ66" i="3"/>
  <c r="CO66" i="3"/>
  <c r="DE66" i="3"/>
  <c r="DP66" i="3"/>
  <c r="DU66" i="3"/>
  <c r="FE66" i="3"/>
  <c r="T67" i="3"/>
  <c r="Y67" i="3"/>
  <c r="AJ67" i="3"/>
  <c r="AO67" i="3"/>
  <c r="BE67" i="3"/>
  <c r="CC67" i="3"/>
  <c r="CI67" i="3"/>
  <c r="CN67" i="3"/>
  <c r="CS67" i="3"/>
  <c r="CY67" i="3"/>
  <c r="DD67" i="3"/>
  <c r="DI67" i="3"/>
  <c r="DO67" i="3"/>
  <c r="DT67" i="3"/>
  <c r="DY67" i="3"/>
  <c r="FG67" i="3"/>
  <c r="FL67" i="3"/>
  <c r="CC72" i="3"/>
  <c r="CG72" i="3"/>
  <c r="CK72" i="3"/>
  <c r="CO72" i="3"/>
  <c r="CS72" i="3"/>
  <c r="CW72" i="3"/>
  <c r="DA72" i="3"/>
  <c r="DE72" i="3"/>
  <c r="DI72" i="3"/>
  <c r="DN71" i="3"/>
  <c r="DR71" i="3"/>
  <c r="DV71" i="3"/>
  <c r="EZ69" i="3"/>
  <c r="FF71" i="3"/>
  <c r="FJ71" i="3"/>
  <c r="FO70" i="3"/>
  <c r="AD69" i="3"/>
  <c r="CH69" i="3"/>
  <c r="CX69" i="3"/>
  <c r="DC69" i="3"/>
  <c r="DN69" i="3"/>
  <c r="DS69" i="3"/>
  <c r="FC69" i="3"/>
  <c r="Q70" i="3"/>
  <c r="AB70" i="3"/>
  <c r="BD70" i="3"/>
  <c r="CK70" i="3"/>
  <c r="DF70" i="3"/>
  <c r="DV70" i="3"/>
  <c r="EB70" i="3"/>
  <c r="FF70" i="3"/>
  <c r="FL70" i="3"/>
  <c r="P71" i="3"/>
  <c r="AF71" i="3"/>
  <c r="BL71" i="3"/>
  <c r="CE71" i="3"/>
  <c r="CU71" i="3"/>
  <c r="DP71" i="3"/>
  <c r="EM71" i="3"/>
  <c r="FH71" i="3"/>
  <c r="X72" i="3"/>
  <c r="AN72" i="3"/>
  <c r="DN72" i="3"/>
  <c r="DX72" i="3"/>
  <c r="FF72" i="3"/>
  <c r="CM73" i="3"/>
  <c r="M76" i="3"/>
  <c r="S78" i="3"/>
  <c r="W78" i="3"/>
  <c r="AN77" i="3"/>
  <c r="BD77" i="3"/>
  <c r="BH77" i="3"/>
  <c r="BL77" i="3"/>
  <c r="BZ75" i="3"/>
  <c r="CF77" i="3"/>
  <c r="CJ77" i="3"/>
  <c r="CO76" i="3"/>
  <c r="CS76" i="3"/>
  <c r="CW76" i="3"/>
  <c r="DA76" i="3"/>
  <c r="DE76" i="3"/>
  <c r="DI76" i="3"/>
  <c r="DM74" i="3"/>
  <c r="DQ76" i="3"/>
  <c r="DU76" i="3"/>
  <c r="DY76" i="3"/>
  <c r="EM78" i="3"/>
  <c r="CM74" i="3"/>
  <c r="FE76" i="3"/>
  <c r="FI76" i="3"/>
  <c r="FM76" i="3"/>
  <c r="U75" i="3"/>
  <c r="AF75" i="3"/>
  <c r="AK75" i="3"/>
  <c r="BL75" i="3"/>
  <c r="CJ75" i="3"/>
  <c r="CO75" i="3"/>
  <c r="DE75" i="3"/>
  <c r="DU75" i="3"/>
  <c r="EM75" i="3"/>
  <c r="FM75" i="3"/>
  <c r="S76" i="3"/>
  <c r="X76" i="3"/>
  <c r="AN76" i="3"/>
  <c r="BF76" i="3"/>
  <c r="CH76" i="3"/>
  <c r="CX76" i="3"/>
  <c r="DN76" i="3"/>
  <c r="FF76" i="3"/>
  <c r="U77" i="3"/>
  <c r="BN77" i="3"/>
  <c r="BZ77" i="3"/>
  <c r="CD77" i="3"/>
  <c r="CO77" i="3"/>
  <c r="CT77" i="3"/>
  <c r="DE77" i="3"/>
  <c r="DJ77" i="3"/>
  <c r="DU77" i="3"/>
  <c r="EM77" i="3"/>
  <c r="FE77" i="3"/>
  <c r="FJ77" i="3"/>
  <c r="AN78" i="3"/>
  <c r="AZ78" i="3"/>
  <c r="BJ78" i="3"/>
  <c r="CL78" i="3"/>
  <c r="CW78" i="3"/>
  <c r="DB78" i="3"/>
  <c r="DR78" i="3"/>
  <c r="FM78" i="3"/>
  <c r="Q82" i="3"/>
  <c r="Q84" i="3"/>
  <c r="Q80" i="3"/>
  <c r="U82" i="3"/>
  <c r="U84" i="3"/>
  <c r="U80" i="3"/>
  <c r="Y82" i="3"/>
  <c r="Y84" i="3"/>
  <c r="Y80" i="3"/>
  <c r="EA84" i="3"/>
  <c r="EA82" i="3"/>
  <c r="FC84" i="3"/>
  <c r="FC83" i="3"/>
  <c r="FC82" i="3"/>
  <c r="FG84" i="3"/>
  <c r="FG83" i="3"/>
  <c r="FG82" i="3"/>
  <c r="FK84" i="3"/>
  <c r="FK83" i="3"/>
  <c r="FK82" i="3"/>
  <c r="FO84" i="3"/>
  <c r="FO83" i="3"/>
  <c r="FO82" i="3"/>
  <c r="AJ80" i="3"/>
  <c r="BL80" i="3"/>
  <c r="FG80" i="3"/>
  <c r="FL80" i="3"/>
  <c r="Q81" i="3"/>
  <c r="AA81" i="3"/>
  <c r="EA81" i="3"/>
  <c r="FK81" i="3"/>
  <c r="AF82" i="3"/>
  <c r="BH82" i="3"/>
  <c r="CJ82" i="3"/>
  <c r="CR82" i="3"/>
  <c r="DH82" i="3"/>
  <c r="DP82" i="3"/>
  <c r="DX82" i="3"/>
  <c r="FD82" i="3"/>
  <c r="FL82" i="3"/>
  <c r="M83" i="3"/>
  <c r="EM83" i="3"/>
  <c r="BL84" i="3"/>
  <c r="DC88" i="3"/>
  <c r="DC89" i="3"/>
  <c r="DC87" i="3"/>
  <c r="DC86" i="3"/>
  <c r="DG88" i="3"/>
  <c r="DG87" i="3"/>
  <c r="DG89" i="3"/>
  <c r="DG86" i="3"/>
  <c r="DK88" i="3"/>
  <c r="DK87" i="3"/>
  <c r="DK86" i="3"/>
  <c r="DO89" i="3"/>
  <c r="DO88" i="3"/>
  <c r="DO87" i="3"/>
  <c r="DO86" i="3"/>
  <c r="DS88" i="3"/>
  <c r="DS89" i="3"/>
  <c r="DS87" i="3"/>
  <c r="DS86" i="3"/>
  <c r="DW88" i="3"/>
  <c r="DW87" i="3"/>
  <c r="DW89" i="3"/>
  <c r="DW86" i="3"/>
  <c r="DA87" i="3"/>
  <c r="CM90" i="3"/>
  <c r="CM88" i="3" s="1"/>
  <c r="CZ90" i="3"/>
  <c r="DZ90" i="3"/>
  <c r="P93" i="3"/>
  <c r="P95" i="3"/>
  <c r="P94" i="3"/>
  <c r="P92" i="3"/>
  <c r="T93" i="3"/>
  <c r="T95" i="3"/>
  <c r="T94" i="3"/>
  <c r="T92" i="3"/>
  <c r="X93" i="3"/>
  <c r="X95" i="3"/>
  <c r="AC92" i="3"/>
  <c r="AC93" i="3"/>
  <c r="AC95" i="3"/>
  <c r="AG92" i="3"/>
  <c r="AG94" i="3"/>
  <c r="AG93" i="3"/>
  <c r="AK92" i="3"/>
  <c r="AK95" i="3"/>
  <c r="AK94" i="3"/>
  <c r="AO92" i="3"/>
  <c r="AO93" i="3"/>
  <c r="AO95" i="3"/>
  <c r="AO94" i="3"/>
  <c r="BE92" i="3"/>
  <c r="BE95" i="3"/>
  <c r="BE93" i="3"/>
  <c r="BI92" i="3"/>
  <c r="BI94" i="3"/>
  <c r="BI95" i="3"/>
  <c r="BM93" i="3"/>
  <c r="CC92" i="3"/>
  <c r="CC93" i="3"/>
  <c r="CC95" i="3"/>
  <c r="CC94" i="3"/>
  <c r="CG92" i="3"/>
  <c r="CG93" i="3"/>
  <c r="CG95" i="3"/>
  <c r="CK92" i="3"/>
  <c r="CK94" i="3"/>
  <c r="CK93" i="3"/>
  <c r="CO92" i="3"/>
  <c r="CO95" i="3"/>
  <c r="CO94" i="3"/>
  <c r="CS92" i="3"/>
  <c r="CS93" i="3"/>
  <c r="CS95" i="3"/>
  <c r="CS94" i="3"/>
  <c r="CW92" i="3"/>
  <c r="CW93" i="3"/>
  <c r="CW95" i="3"/>
  <c r="X94" i="3"/>
  <c r="R101" i="3"/>
  <c r="R100" i="3"/>
  <c r="R99" i="3"/>
  <c r="R98" i="3"/>
  <c r="R92" i="3"/>
  <c r="R93" i="3"/>
  <c r="R97" i="3"/>
  <c r="V101" i="3"/>
  <c r="V100" i="3"/>
  <c r="V99" i="3"/>
  <c r="V94" i="3"/>
  <c r="V98" i="3"/>
  <c r="V92" i="3"/>
  <c r="V93" i="3"/>
  <c r="AD101" i="3"/>
  <c r="AD100" i="3"/>
  <c r="AD99" i="3"/>
  <c r="AD93" i="3"/>
  <c r="AD97" i="3"/>
  <c r="AD94" i="3"/>
  <c r="AH101" i="3"/>
  <c r="AH100" i="3"/>
  <c r="AH99" i="3"/>
  <c r="AH98" i="3"/>
  <c r="AH92" i="3"/>
  <c r="AH93" i="3"/>
  <c r="AH97" i="3"/>
  <c r="AL101" i="3"/>
  <c r="AL100" i="3"/>
  <c r="AL99" i="3"/>
  <c r="AL94" i="3"/>
  <c r="AL98" i="3"/>
  <c r="AL92" i="3"/>
  <c r="AL93" i="3"/>
  <c r="V97" i="3"/>
  <c r="AL97" i="3"/>
  <c r="BZ67" i="3"/>
  <c r="CZ62" i="3"/>
  <c r="EM63" i="3"/>
  <c r="BZ64" i="3"/>
  <c r="Q65" i="3"/>
  <c r="U65" i="3"/>
  <c r="Y65" i="3"/>
  <c r="AC65" i="3"/>
  <c r="AG65" i="3"/>
  <c r="AK65" i="3"/>
  <c r="AO65" i="3"/>
  <c r="BE65" i="3"/>
  <c r="BI65" i="3"/>
  <c r="CC65" i="3"/>
  <c r="CG65" i="3"/>
  <c r="CK65" i="3"/>
  <c r="CO65" i="3"/>
  <c r="CW65" i="3"/>
  <c r="DA65" i="3"/>
  <c r="DE65" i="3"/>
  <c r="DM65" i="3"/>
  <c r="DQ65" i="3"/>
  <c r="DU65" i="3"/>
  <c r="FI65" i="3"/>
  <c r="P66" i="3"/>
  <c r="T66" i="3"/>
  <c r="X66" i="3"/>
  <c r="AB66" i="3"/>
  <c r="AF66" i="3"/>
  <c r="AJ66" i="3"/>
  <c r="AN66" i="3"/>
  <c r="BD66" i="3"/>
  <c r="BH66" i="3"/>
  <c r="BL66" i="3"/>
  <c r="CF66" i="3"/>
  <c r="CK66" i="3"/>
  <c r="CV66" i="3"/>
  <c r="DA66" i="3"/>
  <c r="DL66" i="3"/>
  <c r="DQ66" i="3"/>
  <c r="EB66" i="3"/>
  <c r="FL66" i="3"/>
  <c r="P67" i="3"/>
  <c r="U67" i="3"/>
  <c r="AF67" i="3"/>
  <c r="AK67" i="3"/>
  <c r="BL67" i="3"/>
  <c r="CE67" i="3"/>
  <c r="CJ67" i="3"/>
  <c r="DP67" i="3"/>
  <c r="EM67" i="3"/>
  <c r="FH67" i="3"/>
  <c r="FM67" i="3"/>
  <c r="BN71" i="3"/>
  <c r="CD71" i="3"/>
  <c r="CH71" i="3"/>
  <c r="CL71" i="3"/>
  <c r="CP71" i="3"/>
  <c r="CT71" i="3"/>
  <c r="CX71" i="3"/>
  <c r="DO70" i="3"/>
  <c r="DS70" i="3"/>
  <c r="DW70" i="3"/>
  <c r="EA70" i="3"/>
  <c r="FC70" i="3"/>
  <c r="FG70" i="3"/>
  <c r="FK70" i="3"/>
  <c r="FM68" i="3"/>
  <c r="BN69" i="3"/>
  <c r="CD69" i="3"/>
  <c r="CI69" i="3"/>
  <c r="CT69" i="3"/>
  <c r="CY69" i="3"/>
  <c r="DJ69" i="3"/>
  <c r="DO69" i="3"/>
  <c r="CL70" i="3"/>
  <c r="DB70" i="3"/>
  <c r="DX70" i="3"/>
  <c r="FH70" i="3"/>
  <c r="CQ71" i="3"/>
  <c r="DW71" i="3"/>
  <c r="EB71" i="3"/>
  <c r="FD71" i="3"/>
  <c r="CD72" i="3"/>
  <c r="CI72" i="3"/>
  <c r="CT72" i="3"/>
  <c r="CY72" i="3"/>
  <c r="DJ72" i="3"/>
  <c r="DO72" i="3"/>
  <c r="DT72" i="3"/>
  <c r="FG72" i="3"/>
  <c r="FL72" i="3"/>
  <c r="P77" i="3"/>
  <c r="T77" i="3"/>
  <c r="X77" i="3"/>
  <c r="AO76" i="3"/>
  <c r="BE76" i="3"/>
  <c r="BI76" i="3"/>
  <c r="CC76" i="3"/>
  <c r="CG76" i="3"/>
  <c r="CK76" i="3"/>
  <c r="Q75" i="3"/>
  <c r="AB75" i="3"/>
  <c r="AG75" i="3"/>
  <c r="CK75" i="3"/>
  <c r="EZ75" i="3"/>
  <c r="T76" i="3"/>
  <c r="AJ76" i="3"/>
  <c r="CD76" i="3"/>
  <c r="CT76" i="3"/>
  <c r="DJ76" i="3"/>
  <c r="DZ76" i="3"/>
  <c r="Q77" i="3"/>
  <c r="BE77" i="3"/>
  <c r="BJ77" i="3"/>
  <c r="CK77" i="3"/>
  <c r="CP77" i="3"/>
  <c r="DA77" i="3"/>
  <c r="DF77" i="3"/>
  <c r="DQ77" i="3"/>
  <c r="DV77" i="3"/>
  <c r="FF77" i="3"/>
  <c r="T78" i="3"/>
  <c r="Y78" i="3"/>
  <c r="AJ78" i="3"/>
  <c r="AO78" i="3"/>
  <c r="BF78" i="3"/>
  <c r="BL78" i="3"/>
  <c r="CC78" i="3"/>
  <c r="CH78" i="3"/>
  <c r="CS78" i="3"/>
  <c r="CX78" i="3"/>
  <c r="DI78" i="3"/>
  <c r="DN78" i="3"/>
  <c r="DY78" i="3"/>
  <c r="FI78" i="3"/>
  <c r="FN78" i="3"/>
  <c r="AA84" i="3"/>
  <c r="AA82" i="3"/>
  <c r="AE84" i="3"/>
  <c r="AE82" i="3"/>
  <c r="AI84" i="3"/>
  <c r="AI82" i="3"/>
  <c r="AM79" i="3"/>
  <c r="BC84" i="3"/>
  <c r="BC82" i="3"/>
  <c r="BG84" i="3"/>
  <c r="BG82" i="3"/>
  <c r="BK84" i="3"/>
  <c r="BK82" i="3"/>
  <c r="BO84" i="3"/>
  <c r="BO82" i="3"/>
  <c r="CE84" i="3"/>
  <c r="CE82" i="3"/>
  <c r="CI84" i="3"/>
  <c r="CI82" i="3"/>
  <c r="CM79" i="3"/>
  <c r="CQ84" i="3"/>
  <c r="CQ82" i="3"/>
  <c r="CU84" i="3"/>
  <c r="CU82" i="3"/>
  <c r="CY84" i="3"/>
  <c r="CY82" i="3"/>
  <c r="DC84" i="3"/>
  <c r="DC82" i="3"/>
  <c r="DG84" i="3"/>
  <c r="DG82" i="3"/>
  <c r="DK84" i="3"/>
  <c r="DK82" i="3"/>
  <c r="DO84" i="3"/>
  <c r="DO82" i="3"/>
  <c r="DS84" i="3"/>
  <c r="DS82" i="3"/>
  <c r="DW84" i="3"/>
  <c r="DW82" i="3"/>
  <c r="EB83" i="3"/>
  <c r="EB81" i="3"/>
  <c r="FD83" i="3"/>
  <c r="FD81" i="3"/>
  <c r="FH83" i="3"/>
  <c r="FH81" i="3"/>
  <c r="FL83" i="3"/>
  <c r="FL81" i="3"/>
  <c r="AA80" i="3"/>
  <c r="BC80" i="3"/>
  <c r="CE80" i="3"/>
  <c r="CJ80" i="3"/>
  <c r="CU80" i="3"/>
  <c r="DK80" i="3"/>
  <c r="DP80" i="3"/>
  <c r="EA80" i="3"/>
  <c r="FC80" i="3"/>
  <c r="FH80" i="3"/>
  <c r="BK81" i="3"/>
  <c r="CQ81" i="3"/>
  <c r="DG81" i="3"/>
  <c r="DW81" i="3"/>
  <c r="FG81" i="3"/>
  <c r="U83" i="3"/>
  <c r="BC83" i="3"/>
  <c r="BK83" i="3"/>
  <c r="CE83" i="3"/>
  <c r="CU83" i="3"/>
  <c r="DC83" i="3"/>
  <c r="DK83" i="3"/>
  <c r="DS83" i="3"/>
  <c r="EA83" i="3"/>
  <c r="AA88" i="3"/>
  <c r="AA87" i="3"/>
  <c r="AA86" i="3"/>
  <c r="AE89" i="3"/>
  <c r="AE88" i="3"/>
  <c r="AE87" i="3"/>
  <c r="AE86" i="3"/>
  <c r="AI88" i="3"/>
  <c r="AI89" i="3"/>
  <c r="AI87" i="3"/>
  <c r="AI86" i="3"/>
  <c r="BC89" i="3"/>
  <c r="BC88" i="3"/>
  <c r="BC87" i="3"/>
  <c r="BC86" i="3"/>
  <c r="BG88" i="3"/>
  <c r="BG89" i="3"/>
  <c r="BG87" i="3"/>
  <c r="BG86" i="3"/>
  <c r="BK88" i="3"/>
  <c r="BK87" i="3"/>
  <c r="BK89" i="3"/>
  <c r="BK86" i="3"/>
  <c r="BO88" i="3"/>
  <c r="BO87" i="3"/>
  <c r="BO86" i="3"/>
  <c r="CE88" i="3"/>
  <c r="CE87" i="3"/>
  <c r="CE86" i="3"/>
  <c r="CI89" i="3"/>
  <c r="CI88" i="3"/>
  <c r="CI87" i="3"/>
  <c r="CI86" i="3"/>
  <c r="CM89" i="3"/>
  <c r="CM87" i="3"/>
  <c r="CM86" i="3"/>
  <c r="CQ88" i="3"/>
  <c r="CQ87" i="3"/>
  <c r="CQ89" i="3"/>
  <c r="CQ86" i="3"/>
  <c r="CU88" i="3"/>
  <c r="CU87" i="3"/>
  <c r="CU86" i="3"/>
  <c r="CY89" i="3"/>
  <c r="CY88" i="3"/>
  <c r="CY87" i="3"/>
  <c r="CY86" i="3"/>
  <c r="AC112" i="3"/>
  <c r="AC111" i="3"/>
  <c r="AC110" i="3"/>
  <c r="AC109" i="3"/>
  <c r="AG112" i="3"/>
  <c r="AG111" i="3"/>
  <c r="AG110" i="3"/>
  <c r="AG109" i="3"/>
  <c r="AK112" i="3"/>
  <c r="AK111" i="3"/>
  <c r="AK109" i="3"/>
  <c r="AK110" i="3"/>
  <c r="AB63" i="3"/>
  <c r="BH63" i="3"/>
  <c r="CF63" i="3"/>
  <c r="CR63" i="3"/>
  <c r="CV63" i="3"/>
  <c r="DH63" i="3"/>
  <c r="DL63" i="3"/>
  <c r="DX63" i="3"/>
  <c r="EB63" i="3"/>
  <c r="FD63" i="3"/>
  <c r="FH63" i="3"/>
  <c r="EM64" i="3"/>
  <c r="BZ65" i="3"/>
  <c r="Q66" i="3"/>
  <c r="AG66" i="3"/>
  <c r="R71" i="3"/>
  <c r="V71" i="3"/>
  <c r="AD71" i="3"/>
  <c r="AH71" i="3"/>
  <c r="AL71" i="3"/>
  <c r="AZ69" i="3"/>
  <c r="BF71" i="3"/>
  <c r="BJ71" i="3"/>
  <c r="DC70" i="3"/>
  <c r="DG70" i="3"/>
  <c r="DK70" i="3"/>
  <c r="V69" i="3"/>
  <c r="AL69" i="3"/>
  <c r="BJ69" i="3"/>
  <c r="BO69" i="3"/>
  <c r="CE69" i="3"/>
  <c r="CP69" i="3"/>
  <c r="CU69" i="3"/>
  <c r="DF69" i="3"/>
  <c r="DK69" i="3"/>
  <c r="AD70" i="3"/>
  <c r="BF70" i="3"/>
  <c r="CH70" i="3"/>
  <c r="CX70" i="3"/>
  <c r="DT70" i="3"/>
  <c r="FD70" i="3"/>
  <c r="AZ71" i="3"/>
  <c r="BO71" i="3"/>
  <c r="DC71" i="3"/>
  <c r="DS71" i="3"/>
  <c r="DX71" i="3"/>
  <c r="FK71" i="3"/>
  <c r="V72" i="3"/>
  <c r="AL72" i="3"/>
  <c r="BN72" i="3"/>
  <c r="CE72" i="3"/>
  <c r="CP72" i="3"/>
  <c r="CU72" i="3"/>
  <c r="DF72" i="3"/>
  <c r="DK72" i="3"/>
  <c r="DP72" i="3"/>
  <c r="EA72" i="3"/>
  <c r="FC72" i="3"/>
  <c r="FH72" i="3"/>
  <c r="AC76" i="3"/>
  <c r="AG76" i="3"/>
  <c r="AK76" i="3"/>
  <c r="AZ77" i="3"/>
  <c r="AM74" i="3"/>
  <c r="AC75" i="3"/>
  <c r="AZ75" i="3"/>
  <c r="P76" i="3"/>
  <c r="AF76" i="3"/>
  <c r="BN76" i="3"/>
  <c r="AC77" i="3"/>
  <c r="BF77" i="3"/>
  <c r="CG77" i="3"/>
  <c r="CL77" i="3"/>
  <c r="DB77" i="3"/>
  <c r="DR77" i="3"/>
  <c r="P78" i="3"/>
  <c r="U78" i="3"/>
  <c r="AF78" i="3"/>
  <c r="AK78" i="3"/>
  <c r="CD78" i="3"/>
  <c r="CT78" i="3"/>
  <c r="DJ78" i="3"/>
  <c r="EZ78" i="3"/>
  <c r="FJ78" i="3"/>
  <c r="M82" i="3"/>
  <c r="M84" i="3"/>
  <c r="M80" i="3"/>
  <c r="Z79" i="3"/>
  <c r="Z76" i="3" s="1"/>
  <c r="S84" i="3"/>
  <c r="S82" i="3"/>
  <c r="W84" i="3"/>
  <c r="W82" i="3"/>
  <c r="AB83" i="3"/>
  <c r="AB81" i="3"/>
  <c r="AF83" i="3"/>
  <c r="AF81" i="3"/>
  <c r="AJ83" i="3"/>
  <c r="AJ81" i="3"/>
  <c r="AN83" i="3"/>
  <c r="AN81" i="3"/>
  <c r="BD83" i="3"/>
  <c r="BD81" i="3"/>
  <c r="BH83" i="3"/>
  <c r="BH81" i="3"/>
  <c r="BL83" i="3"/>
  <c r="BL81" i="3"/>
  <c r="BZ84" i="3"/>
  <c r="BZ83" i="3"/>
  <c r="CF83" i="3"/>
  <c r="CF81" i="3"/>
  <c r="CJ83" i="3"/>
  <c r="CJ81" i="3"/>
  <c r="CN83" i="3"/>
  <c r="CN81" i="3"/>
  <c r="CR83" i="3"/>
  <c r="CR81" i="3"/>
  <c r="CV83" i="3"/>
  <c r="CV81" i="3"/>
  <c r="CZ79" i="3"/>
  <c r="CZ76" i="3" s="1"/>
  <c r="DD83" i="3"/>
  <c r="DD81" i="3"/>
  <c r="DH83" i="3"/>
  <c r="DH81" i="3"/>
  <c r="DL83" i="3"/>
  <c r="DL81" i="3"/>
  <c r="DP83" i="3"/>
  <c r="DP81" i="3"/>
  <c r="DT83" i="3"/>
  <c r="DT81" i="3"/>
  <c r="DX83" i="3"/>
  <c r="DX81" i="3"/>
  <c r="EM84" i="3"/>
  <c r="EM82" i="3"/>
  <c r="DZ79" i="3"/>
  <c r="FE82" i="3"/>
  <c r="FE84" i="3"/>
  <c r="FE80" i="3"/>
  <c r="FI82" i="3"/>
  <c r="FI84" i="3"/>
  <c r="FI80" i="3"/>
  <c r="FM82" i="3"/>
  <c r="FM84" i="3"/>
  <c r="FM80" i="3"/>
  <c r="W80" i="3"/>
  <c r="AB80" i="3"/>
  <c r="BD80" i="3"/>
  <c r="CF80" i="3"/>
  <c r="CV80" i="3"/>
  <c r="DL80" i="3"/>
  <c r="S81" i="3"/>
  <c r="FI81" i="3"/>
  <c r="AB82" i="3"/>
  <c r="AJ82" i="3"/>
  <c r="BD82" i="3"/>
  <c r="BL82" i="3"/>
  <c r="BZ82" i="3"/>
  <c r="CF82" i="3"/>
  <c r="CN82" i="3"/>
  <c r="CV82" i="3"/>
  <c r="DD82" i="3"/>
  <c r="DL82" i="3"/>
  <c r="DT82" i="3"/>
  <c r="W83" i="3"/>
  <c r="AE83" i="3"/>
  <c r="FM83" i="3"/>
  <c r="AF84" i="3"/>
  <c r="AN84" i="3"/>
  <c r="BH84" i="3"/>
  <c r="EB84" i="3"/>
  <c r="FH84" i="3"/>
  <c r="M86" i="3"/>
  <c r="Z85" i="3"/>
  <c r="M89" i="3"/>
  <c r="M88" i="3"/>
  <c r="S88" i="3"/>
  <c r="S87" i="3"/>
  <c r="S86" i="3"/>
  <c r="W88" i="3"/>
  <c r="W87" i="3"/>
  <c r="W86" i="3"/>
  <c r="DM86" i="3"/>
  <c r="FO89" i="3"/>
  <c r="FO88" i="3"/>
  <c r="FO87" i="3"/>
  <c r="FO86" i="3"/>
  <c r="AA89" i="3"/>
  <c r="DK89" i="3"/>
  <c r="BZ89" i="3"/>
  <c r="BZ88" i="3"/>
  <c r="BM90" i="3"/>
  <c r="BM87" i="3" s="1"/>
  <c r="CF87" i="3"/>
  <c r="CF86" i="3"/>
  <c r="CJ87" i="3"/>
  <c r="CJ86" i="3"/>
  <c r="BO95" i="3"/>
  <c r="CE93" i="3"/>
  <c r="CI92" i="3"/>
  <c r="CM95" i="3"/>
  <c r="CU93" i="3"/>
  <c r="CY92" i="3"/>
  <c r="DC100" i="3"/>
  <c r="DC99" i="3"/>
  <c r="DC98" i="3"/>
  <c r="DC97" i="3"/>
  <c r="DG100" i="3"/>
  <c r="DG99" i="3"/>
  <c r="DG98" i="3"/>
  <c r="DG101" i="3"/>
  <c r="DG97" i="3"/>
  <c r="DK100" i="3"/>
  <c r="DK99" i="3"/>
  <c r="DK98" i="3"/>
  <c r="DP99" i="3"/>
  <c r="DP101" i="3"/>
  <c r="DP97" i="3"/>
  <c r="DP98" i="3"/>
  <c r="DP100" i="3"/>
  <c r="DP92" i="3"/>
  <c r="DT99" i="3"/>
  <c r="DT101" i="3"/>
  <c r="DT97" i="3"/>
  <c r="DT100" i="3"/>
  <c r="DT98" i="3"/>
  <c r="DX99" i="3"/>
  <c r="DX101" i="3"/>
  <c r="DX97" i="3"/>
  <c r="DX98" i="3"/>
  <c r="EB99" i="3"/>
  <c r="EB101" i="3"/>
  <c r="EB97" i="3"/>
  <c r="EB100" i="3"/>
  <c r="FD99" i="3"/>
  <c r="FD101" i="3"/>
  <c r="FD97" i="3"/>
  <c r="FD98" i="3"/>
  <c r="FH99" i="3"/>
  <c r="FH97" i="3"/>
  <c r="FH101" i="3"/>
  <c r="FH100" i="3"/>
  <c r="FH98" i="3"/>
  <c r="FL101" i="3"/>
  <c r="FL99" i="3"/>
  <c r="FL97" i="3"/>
  <c r="FL100" i="3"/>
  <c r="DK97" i="3"/>
  <c r="DK101" i="3"/>
  <c r="AN89" i="3"/>
  <c r="BD89" i="3"/>
  <c r="BH89" i="3"/>
  <c r="BL89" i="3"/>
  <c r="CF89" i="3"/>
  <c r="CJ89" i="3"/>
  <c r="CN89" i="3"/>
  <c r="CR89" i="3"/>
  <c r="CV89" i="3"/>
  <c r="CZ85" i="3"/>
  <c r="DD89" i="3"/>
  <c r="DH89" i="3"/>
  <c r="DL89" i="3"/>
  <c r="DP89" i="3"/>
  <c r="DT89" i="3"/>
  <c r="DX89" i="3"/>
  <c r="EB89" i="3"/>
  <c r="FD89" i="3"/>
  <c r="FH89" i="3"/>
  <c r="FL89" i="3"/>
  <c r="EM86" i="3"/>
  <c r="R87" i="3"/>
  <c r="V87" i="3"/>
  <c r="AD87" i="3"/>
  <c r="AH87" i="3"/>
  <c r="AL87" i="3"/>
  <c r="BF87" i="3"/>
  <c r="BJ87" i="3"/>
  <c r="BN87" i="3"/>
  <c r="CD87" i="3"/>
  <c r="CH87" i="3"/>
  <c r="CL87" i="3"/>
  <c r="CP87" i="3"/>
  <c r="CT87" i="3"/>
  <c r="CX87" i="3"/>
  <c r="DB87" i="3"/>
  <c r="DF87" i="3"/>
  <c r="DJ87" i="3"/>
  <c r="DN87" i="3"/>
  <c r="DR87" i="3"/>
  <c r="DV87" i="3"/>
  <c r="FF87" i="3"/>
  <c r="FJ87" i="3"/>
  <c r="FN87" i="3"/>
  <c r="Q88" i="3"/>
  <c r="U88" i="3"/>
  <c r="Y88" i="3"/>
  <c r="AC88" i="3"/>
  <c r="AG88" i="3"/>
  <c r="AK88" i="3"/>
  <c r="AO88" i="3"/>
  <c r="BE88" i="3"/>
  <c r="BI88" i="3"/>
  <c r="CC88" i="3"/>
  <c r="CG88" i="3"/>
  <c r="CK88" i="3"/>
  <c r="CO88" i="3"/>
  <c r="CS88" i="3"/>
  <c r="CW88" i="3"/>
  <c r="DA88" i="3"/>
  <c r="DE88" i="3"/>
  <c r="DI88" i="3"/>
  <c r="DM88" i="3"/>
  <c r="DQ88" i="3"/>
  <c r="DU88" i="3"/>
  <c r="DY88" i="3"/>
  <c r="FE88" i="3"/>
  <c r="FI88" i="3"/>
  <c r="AC89" i="3"/>
  <c r="AH89" i="3"/>
  <c r="BF89" i="3"/>
  <c r="CG89" i="3"/>
  <c r="CL89" i="3"/>
  <c r="CW89" i="3"/>
  <c r="DB89" i="3"/>
  <c r="DM89" i="3"/>
  <c r="DR89" i="3"/>
  <c r="AD95" i="3"/>
  <c r="AH95" i="3"/>
  <c r="AL95" i="3"/>
  <c r="AZ93" i="3"/>
  <c r="BF95" i="3"/>
  <c r="BJ95" i="3"/>
  <c r="BN95" i="3"/>
  <c r="CD95" i="3"/>
  <c r="CH95" i="3"/>
  <c r="CL95" i="3"/>
  <c r="CP95" i="3"/>
  <c r="CT95" i="3"/>
  <c r="CX95" i="3"/>
  <c r="DB95" i="3"/>
  <c r="DF95" i="3"/>
  <c r="DJ95" i="3"/>
  <c r="DN95" i="3"/>
  <c r="DR95" i="3"/>
  <c r="DV95" i="3"/>
  <c r="FO94" i="3"/>
  <c r="AE92" i="3"/>
  <c r="AJ92" i="3"/>
  <c r="BG92" i="3"/>
  <c r="BL92" i="3"/>
  <c r="CN92" i="3"/>
  <c r="DD92" i="3"/>
  <c r="DO92" i="3"/>
  <c r="DT92" i="3"/>
  <c r="FG92" i="3"/>
  <c r="Q93" i="3"/>
  <c r="AA93" i="3"/>
  <c r="BO93" i="3"/>
  <c r="CP93" i="3"/>
  <c r="DF93" i="3"/>
  <c r="EA93" i="3"/>
  <c r="FK93" i="3"/>
  <c r="Y94" i="3"/>
  <c r="AJ94" i="3"/>
  <c r="BL94" i="3"/>
  <c r="CH94" i="3"/>
  <c r="CN94" i="3"/>
  <c r="CX94" i="3"/>
  <c r="DD94" i="3"/>
  <c r="DT94" i="3"/>
  <c r="FI94" i="3"/>
  <c r="S95" i="3"/>
  <c r="AI95" i="3"/>
  <c r="AN95" i="3"/>
  <c r="BD95" i="3"/>
  <c r="CR95" i="3"/>
  <c r="DH95" i="3"/>
  <c r="DS95" i="3"/>
  <c r="FE95" i="3"/>
  <c r="FK95" i="3"/>
  <c r="M101" i="3"/>
  <c r="M100" i="3"/>
  <c r="S100" i="3"/>
  <c r="S98" i="3"/>
  <c r="W100" i="3"/>
  <c r="W98" i="3"/>
  <c r="AA100" i="3"/>
  <c r="AA98" i="3"/>
  <c r="AE100" i="3"/>
  <c r="AE98" i="3"/>
  <c r="AI100" i="3"/>
  <c r="AI99" i="3"/>
  <c r="AI98" i="3"/>
  <c r="BC100" i="3"/>
  <c r="BC99" i="3"/>
  <c r="BC98" i="3"/>
  <c r="BG100" i="3"/>
  <c r="BG99" i="3"/>
  <c r="BG98" i="3"/>
  <c r="BK100" i="3"/>
  <c r="BK99" i="3"/>
  <c r="BK98" i="3"/>
  <c r="BZ101" i="3"/>
  <c r="BZ100" i="3"/>
  <c r="BZ99" i="3"/>
  <c r="DM96" i="3"/>
  <c r="BM96" i="3"/>
  <c r="CF99" i="3"/>
  <c r="CF101" i="3"/>
  <c r="CF97" i="3"/>
  <c r="CJ99" i="3"/>
  <c r="CJ101" i="3"/>
  <c r="CJ97" i="3"/>
  <c r="CN99" i="3"/>
  <c r="CN101" i="3"/>
  <c r="CN97" i="3"/>
  <c r="CR99" i="3"/>
  <c r="CR101" i="3"/>
  <c r="CR97" i="3"/>
  <c r="CV99" i="3"/>
  <c r="CV101" i="3"/>
  <c r="CV97" i="3"/>
  <c r="CZ96" i="3"/>
  <c r="DD99" i="3"/>
  <c r="DD101" i="3"/>
  <c r="DD97" i="3"/>
  <c r="DH99" i="3"/>
  <c r="DH101" i="3"/>
  <c r="DH97" i="3"/>
  <c r="DL99" i="3"/>
  <c r="DL101" i="3"/>
  <c r="DL97" i="3"/>
  <c r="FN100" i="3"/>
  <c r="FN101" i="3"/>
  <c r="FN99" i="3"/>
  <c r="M97" i="3"/>
  <c r="W97" i="3"/>
  <c r="BK97" i="3"/>
  <c r="CL97" i="3"/>
  <c r="DB97" i="3"/>
  <c r="DR97" i="3"/>
  <c r="DW97" i="3"/>
  <c r="U98" i="3"/>
  <c r="CF98" i="3"/>
  <c r="CV98" i="3"/>
  <c r="DL98" i="3"/>
  <c r="FN98" i="3"/>
  <c r="CF100" i="3"/>
  <c r="CV100" i="3"/>
  <c r="DL100" i="3"/>
  <c r="AA101" i="3"/>
  <c r="AI101" i="3"/>
  <c r="BC101" i="3"/>
  <c r="BK101" i="3"/>
  <c r="FC101" i="3"/>
  <c r="M104" i="3"/>
  <c r="W104" i="3"/>
  <c r="FO105" i="3"/>
  <c r="FO106" i="3"/>
  <c r="FO104" i="3"/>
  <c r="FO103" i="3"/>
  <c r="EM87" i="3"/>
  <c r="R88" i="3"/>
  <c r="V88" i="3"/>
  <c r="AD88" i="3"/>
  <c r="BN88" i="3"/>
  <c r="CD88" i="3"/>
  <c r="CH88" i="3"/>
  <c r="CT88" i="3"/>
  <c r="CX88" i="3"/>
  <c r="DJ88" i="3"/>
  <c r="DN88" i="3"/>
  <c r="FJ88" i="3"/>
  <c r="FN88" i="3"/>
  <c r="Q89" i="3"/>
  <c r="U89" i="3"/>
  <c r="Y89" i="3"/>
  <c r="AO89" i="3"/>
  <c r="BM89" i="3"/>
  <c r="CC89" i="3"/>
  <c r="CS89" i="3"/>
  <c r="DI89" i="3"/>
  <c r="DY89" i="3"/>
  <c r="FI89" i="3"/>
  <c r="R95" i="3"/>
  <c r="V95" i="3"/>
  <c r="BO94" i="3"/>
  <c r="CE94" i="3"/>
  <c r="CI94" i="3"/>
  <c r="CM94" i="3"/>
  <c r="CQ94" i="3"/>
  <c r="CU94" i="3"/>
  <c r="CY94" i="3"/>
  <c r="DC94" i="3"/>
  <c r="DG94" i="3"/>
  <c r="DK94" i="3"/>
  <c r="EB93" i="3"/>
  <c r="FD93" i="3"/>
  <c r="FH93" i="3"/>
  <c r="FL93" i="3"/>
  <c r="AA92" i="3"/>
  <c r="AF92" i="3"/>
  <c r="BC92" i="3"/>
  <c r="BH92" i="3"/>
  <c r="BZ92" i="3"/>
  <c r="CE92" i="3"/>
  <c r="CJ92" i="3"/>
  <c r="CU92" i="3"/>
  <c r="DK92" i="3"/>
  <c r="FH92" i="3"/>
  <c r="W93" i="3"/>
  <c r="AM93" i="3"/>
  <c r="BK93" i="3"/>
  <c r="CQ93" i="3"/>
  <c r="DG93" i="3"/>
  <c r="DW93" i="3"/>
  <c r="AF94" i="3"/>
  <c r="BH94" i="3"/>
  <c r="BZ94" i="3"/>
  <c r="CJ94" i="3"/>
  <c r="FE94" i="3"/>
  <c r="AE95" i="3"/>
  <c r="AJ95" i="3"/>
  <c r="BK95" i="3"/>
  <c r="CI95" i="3"/>
  <c r="CN95" i="3"/>
  <c r="CY95" i="3"/>
  <c r="DD95" i="3"/>
  <c r="DO95" i="3"/>
  <c r="FL95" i="3"/>
  <c r="P99" i="3"/>
  <c r="P101" i="3"/>
  <c r="P97" i="3"/>
  <c r="T99" i="3"/>
  <c r="T101" i="3"/>
  <c r="T97" i="3"/>
  <c r="X99" i="3"/>
  <c r="X101" i="3"/>
  <c r="X97" i="3"/>
  <c r="AB99" i="3"/>
  <c r="AB101" i="3"/>
  <c r="AB97" i="3"/>
  <c r="AF99" i="3"/>
  <c r="AF101" i="3"/>
  <c r="AF97" i="3"/>
  <c r="AJ99" i="3"/>
  <c r="AJ101" i="3"/>
  <c r="AJ97" i="3"/>
  <c r="AN99" i="3"/>
  <c r="AN101" i="3"/>
  <c r="AN97" i="3"/>
  <c r="BD99" i="3"/>
  <c r="BD101" i="3"/>
  <c r="BD97" i="3"/>
  <c r="BH99" i="3"/>
  <c r="BH101" i="3"/>
  <c r="BH97" i="3"/>
  <c r="BL99" i="3"/>
  <c r="BL101" i="3"/>
  <c r="BL97" i="3"/>
  <c r="DN101" i="3"/>
  <c r="DN100" i="3"/>
  <c r="DN99" i="3"/>
  <c r="DR101" i="3"/>
  <c r="DR100" i="3"/>
  <c r="DR99" i="3"/>
  <c r="DV101" i="3"/>
  <c r="DV100" i="3"/>
  <c r="DV99" i="3"/>
  <c r="DZ99" i="3"/>
  <c r="EZ99" i="3"/>
  <c r="EZ101" i="3"/>
  <c r="EZ97" i="3"/>
  <c r="FF101" i="3"/>
  <c r="FF100" i="3"/>
  <c r="FF99" i="3"/>
  <c r="FJ101" i="3"/>
  <c r="FJ100" i="3"/>
  <c r="FJ99" i="3"/>
  <c r="FO101" i="3"/>
  <c r="FO100" i="3"/>
  <c r="FO99" i="3"/>
  <c r="FO98" i="3"/>
  <c r="DN97" i="3"/>
  <c r="AB98" i="3"/>
  <c r="BD98" i="3"/>
  <c r="DN98" i="3"/>
  <c r="P100" i="3"/>
  <c r="AF100" i="3"/>
  <c r="BD100" i="3"/>
  <c r="EA105" i="3"/>
  <c r="EA106" i="3"/>
  <c r="EA103" i="3"/>
  <c r="FC105" i="3"/>
  <c r="FC106" i="3"/>
  <c r="FC104" i="3"/>
  <c r="FC103" i="3"/>
  <c r="FG105" i="3"/>
  <c r="FG106" i="3"/>
  <c r="FG104" i="3"/>
  <c r="FK105" i="3"/>
  <c r="FK106" i="3"/>
  <c r="FK103" i="3"/>
  <c r="FM102" i="3"/>
  <c r="Z107" i="3"/>
  <c r="AM107" i="3"/>
  <c r="EM118" i="3"/>
  <c r="EM114" i="3"/>
  <c r="CZ113" i="3"/>
  <c r="CM113" i="3"/>
  <c r="CM110" i="3" s="1"/>
  <c r="EM115" i="3"/>
  <c r="EM117" i="3"/>
  <c r="EM116" i="3"/>
  <c r="DZ113" i="3"/>
  <c r="EM110" i="3"/>
  <c r="DM113" i="3"/>
  <c r="FE118" i="3"/>
  <c r="FE117" i="3"/>
  <c r="FE116" i="3"/>
  <c r="FE115" i="3"/>
  <c r="FE114" i="3"/>
  <c r="FI118" i="3"/>
  <c r="FI117" i="3"/>
  <c r="FI116" i="3"/>
  <c r="FI115" i="3"/>
  <c r="FI114" i="3"/>
  <c r="FM117" i="3"/>
  <c r="FM116" i="3"/>
  <c r="FM115" i="3"/>
  <c r="FM110" i="3"/>
  <c r="DZ85" i="3"/>
  <c r="AK86" i="3"/>
  <c r="BI86" i="3"/>
  <c r="CO86" i="3"/>
  <c r="DE86" i="3"/>
  <c r="DU86" i="3"/>
  <c r="FE86" i="3"/>
  <c r="AZ87" i="3"/>
  <c r="EZ87" i="3"/>
  <c r="EM88" i="3"/>
  <c r="Z90" i="3"/>
  <c r="M92" i="3"/>
  <c r="Z91" i="3"/>
  <c r="CZ91" i="3"/>
  <c r="DP93" i="3"/>
  <c r="DT93" i="3"/>
  <c r="DX93" i="3"/>
  <c r="EM94" i="3"/>
  <c r="DZ91" i="3"/>
  <c r="W92" i="3"/>
  <c r="AB92" i="3"/>
  <c r="BD92" i="3"/>
  <c r="BO92" i="3"/>
  <c r="CF92" i="3"/>
  <c r="CQ92" i="3"/>
  <c r="CV92" i="3"/>
  <c r="DG92" i="3"/>
  <c r="DL92" i="3"/>
  <c r="DW92" i="3"/>
  <c r="EB92" i="3"/>
  <c r="FD92" i="3"/>
  <c r="S93" i="3"/>
  <c r="AI93" i="3"/>
  <c r="BG93" i="3"/>
  <c r="CM93" i="3"/>
  <c r="DC93" i="3"/>
  <c r="DS93" i="3"/>
  <c r="FI93" i="3"/>
  <c r="M94" i="3"/>
  <c r="AB94" i="3"/>
  <c r="BD94" i="3"/>
  <c r="CF94" i="3"/>
  <c r="CV94" i="3"/>
  <c r="DL94" i="3"/>
  <c r="EB94" i="3"/>
  <c r="FL94" i="3"/>
  <c r="AA95" i="3"/>
  <c r="AF95" i="3"/>
  <c r="BG95" i="3"/>
  <c r="BL95" i="3"/>
  <c r="CE95" i="3"/>
  <c r="CJ95" i="3"/>
  <c r="CU95" i="3"/>
  <c r="DK95" i="3"/>
  <c r="DP95" i="3"/>
  <c r="EM95" i="3"/>
  <c r="FH95" i="3"/>
  <c r="BN101" i="3"/>
  <c r="BN100" i="3"/>
  <c r="BN99" i="3"/>
  <c r="CD101" i="3"/>
  <c r="CD100" i="3"/>
  <c r="CD99" i="3"/>
  <c r="CH101" i="3"/>
  <c r="CH100" i="3"/>
  <c r="CH99" i="3"/>
  <c r="CL101" i="3"/>
  <c r="CL100" i="3"/>
  <c r="CL99" i="3"/>
  <c r="CP101" i="3"/>
  <c r="CP100" i="3"/>
  <c r="CP99" i="3"/>
  <c r="CT101" i="3"/>
  <c r="CT100" i="3"/>
  <c r="CT99" i="3"/>
  <c r="CX101" i="3"/>
  <c r="CX100" i="3"/>
  <c r="CX99" i="3"/>
  <c r="DB101" i="3"/>
  <c r="DB100" i="3"/>
  <c r="DB99" i="3"/>
  <c r="DF101" i="3"/>
  <c r="DF100" i="3"/>
  <c r="DF99" i="3"/>
  <c r="DJ101" i="3"/>
  <c r="DJ100" i="3"/>
  <c r="DJ99" i="3"/>
  <c r="DO100" i="3"/>
  <c r="DO99" i="3"/>
  <c r="DO98" i="3"/>
  <c r="DS100" i="3"/>
  <c r="DS99" i="3"/>
  <c r="DS98" i="3"/>
  <c r="DW100" i="3"/>
  <c r="DW99" i="3"/>
  <c r="DW98" i="3"/>
  <c r="EA100" i="3"/>
  <c r="EA99" i="3"/>
  <c r="EA98" i="3"/>
  <c r="FC100" i="3"/>
  <c r="FC99" i="3"/>
  <c r="FC98" i="3"/>
  <c r="FG101" i="3"/>
  <c r="FG100" i="3"/>
  <c r="FG99" i="3"/>
  <c r="FG98" i="3"/>
  <c r="FK101" i="3"/>
  <c r="FK100" i="3"/>
  <c r="FK99" i="3"/>
  <c r="FK98" i="3"/>
  <c r="FM96" i="3"/>
  <c r="FM93" i="3" s="1"/>
  <c r="BN97" i="3"/>
  <c r="CD97" i="3"/>
  <c r="CT97" i="3"/>
  <c r="DJ97" i="3"/>
  <c r="DO97" i="3"/>
  <c r="FJ97" i="3"/>
  <c r="FO97" i="3"/>
  <c r="X98" i="3"/>
  <c r="AN98" i="3"/>
  <c r="CH98" i="3"/>
  <c r="CX98" i="3"/>
  <c r="EZ98" i="3"/>
  <c r="FJ98" i="3"/>
  <c r="T100" i="3"/>
  <c r="AJ100" i="3"/>
  <c r="BH100" i="3"/>
  <c r="CN100" i="3"/>
  <c r="DD100" i="3"/>
  <c r="S101" i="3"/>
  <c r="AE101" i="3"/>
  <c r="BG101" i="3"/>
  <c r="DS101" i="3"/>
  <c r="EA101" i="3"/>
  <c r="Q106" i="3"/>
  <c r="Q103" i="3"/>
  <c r="Q105" i="3"/>
  <c r="Q101" i="3"/>
  <c r="U106" i="3"/>
  <c r="U103" i="3"/>
  <c r="U104" i="3"/>
  <c r="U101" i="3"/>
  <c r="U105" i="3"/>
  <c r="Y106" i="3"/>
  <c r="Y103" i="3"/>
  <c r="Y104" i="3"/>
  <c r="Y101" i="3"/>
  <c r="FK104" i="3"/>
  <c r="DZ111" i="3"/>
  <c r="FI100" i="3"/>
  <c r="AA106" i="3"/>
  <c r="AA105" i="3"/>
  <c r="AE106" i="3"/>
  <c r="AE105" i="3"/>
  <c r="AI105" i="3"/>
  <c r="AM102" i="3"/>
  <c r="BC106" i="3"/>
  <c r="BC105" i="3"/>
  <c r="BG106" i="3"/>
  <c r="BG105" i="3"/>
  <c r="BK106" i="3"/>
  <c r="BK105" i="3"/>
  <c r="CE106" i="3"/>
  <c r="CE105" i="3"/>
  <c r="CI105" i="3"/>
  <c r="CI106" i="3"/>
  <c r="CM102" i="3"/>
  <c r="CQ105" i="3"/>
  <c r="CQ106" i="3"/>
  <c r="CU105" i="3"/>
  <c r="CU106" i="3"/>
  <c r="CY105" i="3"/>
  <c r="CY106" i="3"/>
  <c r="DG105" i="3"/>
  <c r="DG106" i="3"/>
  <c r="DK105" i="3"/>
  <c r="DK106" i="3"/>
  <c r="DO105" i="3"/>
  <c r="DO106" i="3"/>
  <c r="DW105" i="3"/>
  <c r="DW106" i="3"/>
  <c r="EB106" i="3"/>
  <c r="EB105" i="3"/>
  <c r="EB104" i="3"/>
  <c r="FD106" i="3"/>
  <c r="FD104" i="3"/>
  <c r="FH105" i="3"/>
  <c r="FH106" i="3"/>
  <c r="FH104" i="3"/>
  <c r="FL105" i="3"/>
  <c r="FL106" i="3"/>
  <c r="FL104" i="3"/>
  <c r="P103" i="3"/>
  <c r="AA103" i="3"/>
  <c r="AF103" i="3"/>
  <c r="BC103" i="3"/>
  <c r="BZ103" i="3"/>
  <c r="CE103" i="3"/>
  <c r="CU103" i="3"/>
  <c r="DK103" i="3"/>
  <c r="FH103" i="3"/>
  <c r="AC104" i="3"/>
  <c r="BK104" i="3"/>
  <c r="CG104" i="3"/>
  <c r="CQ104" i="3"/>
  <c r="DG104" i="3"/>
  <c r="DW104" i="3"/>
  <c r="BD105" i="3"/>
  <c r="BZ105" i="3"/>
  <c r="CS105" i="3"/>
  <c r="X106" i="3"/>
  <c r="DC106" i="3"/>
  <c r="Q112" i="3"/>
  <c r="Q111" i="3"/>
  <c r="Q110" i="3"/>
  <c r="U112" i="3"/>
  <c r="U111" i="3"/>
  <c r="U109" i="3"/>
  <c r="Y112" i="3"/>
  <c r="Y111" i="3"/>
  <c r="Y110" i="3"/>
  <c r="Y109" i="3"/>
  <c r="DF109" i="3"/>
  <c r="R117" i="3"/>
  <c r="R118" i="3"/>
  <c r="R115" i="3"/>
  <c r="R114" i="3"/>
  <c r="R116" i="3"/>
  <c r="V117" i="3"/>
  <c r="V115" i="3"/>
  <c r="V114" i="3"/>
  <c r="V118" i="3"/>
  <c r="V116" i="3"/>
  <c r="AD117" i="3"/>
  <c r="AD115" i="3"/>
  <c r="AD114" i="3"/>
  <c r="AD116" i="3"/>
  <c r="AD109" i="3"/>
  <c r="AD118" i="3"/>
  <c r="AH117" i="3"/>
  <c r="AH118" i="3"/>
  <c r="AH115" i="3"/>
  <c r="AH114" i="3"/>
  <c r="AH116" i="3"/>
  <c r="AL117" i="3"/>
  <c r="AL115" i="3"/>
  <c r="AL114" i="3"/>
  <c r="AL118" i="3"/>
  <c r="AL116" i="3"/>
  <c r="DA118" i="3"/>
  <c r="DA117" i="3"/>
  <c r="DA116" i="3"/>
  <c r="DA115" i="3"/>
  <c r="DA114" i="3"/>
  <c r="DE118" i="3"/>
  <c r="DE117" i="3"/>
  <c r="DE116" i="3"/>
  <c r="DE115" i="3"/>
  <c r="DE114" i="3"/>
  <c r="DI118" i="3"/>
  <c r="DI117" i="3"/>
  <c r="DI116" i="3"/>
  <c r="DI115" i="3"/>
  <c r="DI114" i="3"/>
  <c r="DQ118" i="3"/>
  <c r="DQ117" i="3"/>
  <c r="DQ116" i="3"/>
  <c r="DQ115" i="3"/>
  <c r="DU118" i="3"/>
  <c r="DU117" i="3"/>
  <c r="DU116" i="3"/>
  <c r="DU115" i="3"/>
  <c r="DU114" i="3"/>
  <c r="DY118" i="3"/>
  <c r="DY117" i="3"/>
  <c r="DY116" i="3"/>
  <c r="DY115" i="3"/>
  <c r="DY114" i="3"/>
  <c r="DQ114" i="3"/>
  <c r="M106" i="3"/>
  <c r="M103" i="3"/>
  <c r="Z102" i="3"/>
  <c r="S105" i="3"/>
  <c r="W106" i="3"/>
  <c r="W105" i="3"/>
  <c r="AB106" i="3"/>
  <c r="AB104" i="3"/>
  <c r="AF106" i="3"/>
  <c r="AF104" i="3"/>
  <c r="AJ106" i="3"/>
  <c r="AJ104" i="3"/>
  <c r="BH106" i="3"/>
  <c r="BH104" i="3"/>
  <c r="BL106" i="3"/>
  <c r="BL104" i="3"/>
  <c r="CF106" i="3"/>
  <c r="CF105" i="3"/>
  <c r="CF104" i="3"/>
  <c r="CJ106" i="3"/>
  <c r="CJ105" i="3"/>
  <c r="CJ104" i="3"/>
  <c r="CN106" i="3"/>
  <c r="CN104" i="3"/>
  <c r="CR105" i="3"/>
  <c r="CR104" i="3"/>
  <c r="CV106" i="3"/>
  <c r="CV105" i="3"/>
  <c r="CV104" i="3"/>
  <c r="CZ102" i="3"/>
  <c r="DD106" i="3"/>
  <c r="DD104" i="3"/>
  <c r="DH105" i="3"/>
  <c r="DH104" i="3"/>
  <c r="DL106" i="3"/>
  <c r="DL105" i="3"/>
  <c r="DL104" i="3"/>
  <c r="DP106" i="3"/>
  <c r="DP105" i="3"/>
  <c r="DP104" i="3"/>
  <c r="DT106" i="3"/>
  <c r="DT104" i="3"/>
  <c r="DX105" i="3"/>
  <c r="DX104" i="3"/>
  <c r="EM105" i="3"/>
  <c r="EM106" i="3"/>
  <c r="DZ102" i="3"/>
  <c r="FE105" i="3"/>
  <c r="FE103" i="3"/>
  <c r="FI106" i="3"/>
  <c r="FI103" i="3"/>
  <c r="W103" i="3"/>
  <c r="AB103" i="3"/>
  <c r="BD103" i="3"/>
  <c r="CF103" i="3"/>
  <c r="CV103" i="3"/>
  <c r="DL103" i="3"/>
  <c r="S104" i="3"/>
  <c r="DI104" i="3"/>
  <c r="FI104" i="3"/>
  <c r="M105" i="3"/>
  <c r="AB105" i="3"/>
  <c r="FI105" i="3"/>
  <c r="AC106" i="3"/>
  <c r="BD106" i="3"/>
  <c r="DH106" i="3"/>
  <c r="FE106" i="3"/>
  <c r="EM111" i="3"/>
  <c r="FE110" i="3"/>
  <c r="FI109" i="3"/>
  <c r="FM109" i="3"/>
  <c r="P106" i="3"/>
  <c r="P104" i="3"/>
  <c r="T106" i="3"/>
  <c r="T104" i="3"/>
  <c r="AG106" i="3"/>
  <c r="AG103" i="3"/>
  <c r="AK106" i="3"/>
  <c r="AK103" i="3"/>
  <c r="AO105" i="3"/>
  <c r="AO106" i="3"/>
  <c r="AO103" i="3"/>
  <c r="BE105" i="3"/>
  <c r="BE106" i="3"/>
  <c r="BE103" i="3"/>
  <c r="BI105" i="3"/>
  <c r="BI103" i="3"/>
  <c r="BM102" i="3"/>
  <c r="CC105" i="3"/>
  <c r="CC106" i="3"/>
  <c r="CC103" i="3"/>
  <c r="CG105" i="3"/>
  <c r="CG103" i="3"/>
  <c r="CK106" i="3"/>
  <c r="CK105" i="3"/>
  <c r="CK103" i="3"/>
  <c r="CO106" i="3"/>
  <c r="CO105" i="3"/>
  <c r="CO103" i="3"/>
  <c r="CS106" i="3"/>
  <c r="CS103" i="3"/>
  <c r="CW105" i="3"/>
  <c r="CW103" i="3"/>
  <c r="DA106" i="3"/>
  <c r="DA105" i="3"/>
  <c r="DA103" i="3"/>
  <c r="DE106" i="3"/>
  <c r="DE105" i="3"/>
  <c r="DE103" i="3"/>
  <c r="DI106" i="3"/>
  <c r="DI103" i="3"/>
  <c r="DM102" i="3"/>
  <c r="DQ106" i="3"/>
  <c r="DQ105" i="3"/>
  <c r="DQ103" i="3"/>
  <c r="DU106" i="3"/>
  <c r="DU105" i="3"/>
  <c r="DU103" i="3"/>
  <c r="DY106" i="3"/>
  <c r="DY103" i="3"/>
  <c r="S103" i="3"/>
  <c r="X103" i="3"/>
  <c r="AN103" i="3"/>
  <c r="CR103" i="3"/>
  <c r="DH103" i="3"/>
  <c r="DX103" i="3"/>
  <c r="AK104" i="3"/>
  <c r="BI104" i="3"/>
  <c r="BZ104" i="3"/>
  <c r="CO104" i="3"/>
  <c r="DE104" i="3"/>
  <c r="DU104" i="3"/>
  <c r="EM104" i="3"/>
  <c r="FE104" i="3"/>
  <c r="X105" i="3"/>
  <c r="AC105" i="3"/>
  <c r="AN105" i="3"/>
  <c r="BH105" i="3"/>
  <c r="CN105" i="3"/>
  <c r="DY105" i="3"/>
  <c r="BI106" i="3"/>
  <c r="CR106" i="3"/>
  <c r="DM107" i="3"/>
  <c r="BM107" i="3"/>
  <c r="CM107" i="3"/>
  <c r="DZ107" i="3"/>
  <c r="AO112" i="3"/>
  <c r="AO111" i="3"/>
  <c r="AO110" i="3"/>
  <c r="AO109" i="3"/>
  <c r="BE112" i="3"/>
  <c r="BE111" i="3"/>
  <c r="BE110" i="3"/>
  <c r="BE109" i="3"/>
  <c r="BI112" i="3"/>
  <c r="BI111" i="3"/>
  <c r="BI110" i="3"/>
  <c r="BM112" i="3"/>
  <c r="BM111" i="3"/>
  <c r="BM109" i="3"/>
  <c r="BM110" i="3"/>
  <c r="CC112" i="3"/>
  <c r="CC111" i="3"/>
  <c r="CC110" i="3"/>
  <c r="CC109" i="3"/>
  <c r="CG112" i="3"/>
  <c r="CG111" i="3"/>
  <c r="CG110" i="3"/>
  <c r="CG109" i="3"/>
  <c r="CK112" i="3"/>
  <c r="CK111" i="3"/>
  <c r="CK110" i="3"/>
  <c r="CO112" i="3"/>
  <c r="CO111" i="3"/>
  <c r="CO109" i="3"/>
  <c r="CS112" i="3"/>
  <c r="CS111" i="3"/>
  <c r="CS110" i="3"/>
  <c r="CS109" i="3"/>
  <c r="CW112" i="3"/>
  <c r="CW111" i="3"/>
  <c r="CW110" i="3"/>
  <c r="CW109" i="3"/>
  <c r="DB112" i="3"/>
  <c r="DB110" i="3"/>
  <c r="DB111" i="3"/>
  <c r="DB109" i="3"/>
  <c r="DJ112" i="3"/>
  <c r="DJ110" i="3"/>
  <c r="DJ109" i="3"/>
  <c r="DJ111" i="3"/>
  <c r="DN111" i="3"/>
  <c r="DN110" i="3"/>
  <c r="DN112" i="3"/>
  <c r="DN109" i="3"/>
  <c r="DR112" i="3"/>
  <c r="DR110" i="3"/>
  <c r="DR111" i="3"/>
  <c r="DR109" i="3"/>
  <c r="DV110" i="3"/>
  <c r="DV111" i="3"/>
  <c r="DZ109" i="3"/>
  <c r="EZ112" i="3"/>
  <c r="EZ111" i="3"/>
  <c r="EZ109" i="3"/>
  <c r="EZ110" i="3"/>
  <c r="FF112" i="3"/>
  <c r="FF111" i="3"/>
  <c r="FF110" i="3"/>
  <c r="FJ110" i="3"/>
  <c r="FJ111" i="3"/>
  <c r="FJ112" i="3"/>
  <c r="FJ109" i="3"/>
  <c r="FN112" i="3"/>
  <c r="FN110" i="3"/>
  <c r="FN109" i="3"/>
  <c r="FN111" i="3"/>
  <c r="DV109" i="3"/>
  <c r="FF109" i="3"/>
  <c r="DF112" i="3"/>
  <c r="FN106" i="3"/>
  <c r="EZ104" i="3"/>
  <c r="CT105" i="3"/>
  <c r="DJ105" i="3"/>
  <c r="EZ105" i="3"/>
  <c r="FJ105" i="3"/>
  <c r="R112" i="3"/>
  <c r="R110" i="3"/>
  <c r="R111" i="3"/>
  <c r="V110" i="3"/>
  <c r="Z108" i="3"/>
  <c r="AD111" i="3"/>
  <c r="AD110" i="3"/>
  <c r="AH112" i="3"/>
  <c r="AH110" i="3"/>
  <c r="AH111" i="3"/>
  <c r="AL110" i="3"/>
  <c r="AZ112" i="3"/>
  <c r="AZ111" i="3"/>
  <c r="BF111" i="3"/>
  <c r="BF110" i="3"/>
  <c r="BJ110" i="3"/>
  <c r="BJ112" i="3"/>
  <c r="BJ111" i="3"/>
  <c r="CD112" i="3"/>
  <c r="CD110" i="3"/>
  <c r="CH111" i="3"/>
  <c r="CH110" i="3"/>
  <c r="CL112" i="3"/>
  <c r="CL110" i="3"/>
  <c r="CL111" i="3"/>
  <c r="CT112" i="3"/>
  <c r="CT110" i="3"/>
  <c r="CX111" i="3"/>
  <c r="CX110" i="3"/>
  <c r="DC111" i="3"/>
  <c r="DC109" i="3"/>
  <c r="DG109" i="3"/>
  <c r="DG112" i="3"/>
  <c r="DG111" i="3"/>
  <c r="DO109" i="3"/>
  <c r="DO112" i="3"/>
  <c r="DS111" i="3"/>
  <c r="DS109" i="3"/>
  <c r="DW109" i="3"/>
  <c r="DW112" i="3"/>
  <c r="DW111" i="3"/>
  <c r="FC109" i="3"/>
  <c r="FC112" i="3"/>
  <c r="FK111" i="3"/>
  <c r="FK109" i="3"/>
  <c r="FK112" i="3"/>
  <c r="FO109" i="3"/>
  <c r="FO111" i="3"/>
  <c r="R109" i="3"/>
  <c r="AH109" i="3"/>
  <c r="AZ109" i="3"/>
  <c r="BJ109" i="3"/>
  <c r="CL109" i="3"/>
  <c r="DM109" i="3"/>
  <c r="DG110" i="3"/>
  <c r="DW110" i="3"/>
  <c r="FI110" i="3"/>
  <c r="FO110" i="3"/>
  <c r="BN111" i="3"/>
  <c r="CP111" i="3"/>
  <c r="EA111" i="3"/>
  <c r="AD112" i="3"/>
  <c r="BG112" i="3"/>
  <c r="CE112" i="3"/>
  <c r="CU112" i="3"/>
  <c r="DK112" i="3"/>
  <c r="EA112" i="3"/>
  <c r="CO118" i="3"/>
  <c r="CO117" i="3"/>
  <c r="CO116" i="3"/>
  <c r="CO115" i="3"/>
  <c r="CO114" i="3"/>
  <c r="CS118" i="3"/>
  <c r="CS117" i="3"/>
  <c r="CS116" i="3"/>
  <c r="CS115" i="3"/>
  <c r="CW118" i="3"/>
  <c r="CW117" i="3"/>
  <c r="CW116" i="3"/>
  <c r="CW115" i="3"/>
  <c r="CW114" i="3"/>
  <c r="DB118" i="3"/>
  <c r="DB117" i="3"/>
  <c r="DB115" i="3"/>
  <c r="DB114" i="3"/>
  <c r="DB116" i="3"/>
  <c r="DF117" i="3"/>
  <c r="DF118" i="3"/>
  <c r="DF115" i="3"/>
  <c r="DF114" i="3"/>
  <c r="DF116" i="3"/>
  <c r="DJ117" i="3"/>
  <c r="DJ115" i="3"/>
  <c r="DJ118" i="3"/>
  <c r="DJ114" i="3"/>
  <c r="DJ116" i="3"/>
  <c r="DN117" i="3"/>
  <c r="DN118" i="3"/>
  <c r="DN115" i="3"/>
  <c r="DN114" i="3"/>
  <c r="DN116" i="3"/>
  <c r="DR118" i="3"/>
  <c r="DR117" i="3"/>
  <c r="DR115" i="3"/>
  <c r="DR114" i="3"/>
  <c r="DR116" i="3"/>
  <c r="DV117" i="3"/>
  <c r="DV118" i="3"/>
  <c r="DV115" i="3"/>
  <c r="DV114" i="3"/>
  <c r="DV116" i="3"/>
  <c r="EZ118" i="3"/>
  <c r="EZ116" i="3"/>
  <c r="EZ117" i="3"/>
  <c r="EZ115" i="3"/>
  <c r="FF117" i="3"/>
  <c r="FF115" i="3"/>
  <c r="FF114" i="3"/>
  <c r="FF116" i="3"/>
  <c r="FF118" i="3"/>
  <c r="FJ118" i="3"/>
  <c r="FJ117" i="3"/>
  <c r="FJ115" i="3"/>
  <c r="FJ114" i="3"/>
  <c r="FJ116" i="3"/>
  <c r="FN117" i="3"/>
  <c r="FN118" i="3"/>
  <c r="FN115" i="3"/>
  <c r="FN114" i="3"/>
  <c r="FN116" i="3"/>
  <c r="AA123" i="3"/>
  <c r="AA122" i="3"/>
  <c r="AA120" i="3"/>
  <c r="AA121" i="3"/>
  <c r="AA117" i="3"/>
  <c r="AA116" i="3"/>
  <c r="AA115" i="3"/>
  <c r="AA118" i="3"/>
  <c r="AE123" i="3"/>
  <c r="AE122" i="3"/>
  <c r="AE121" i="3"/>
  <c r="AE120" i="3"/>
  <c r="AI123" i="3"/>
  <c r="AI122" i="3"/>
  <c r="AI121" i="3"/>
  <c r="AI120" i="3"/>
  <c r="AI116" i="3"/>
  <c r="AI115" i="3"/>
  <c r="AI118" i="3"/>
  <c r="AM123" i="3"/>
  <c r="AM122" i="3"/>
  <c r="AM120" i="3"/>
  <c r="AM121" i="3"/>
  <c r="BC123" i="3"/>
  <c r="BC122" i="3"/>
  <c r="BC121" i="3"/>
  <c r="BC120" i="3"/>
  <c r="BC117" i="3"/>
  <c r="BC116" i="3"/>
  <c r="BG123" i="3"/>
  <c r="BG122" i="3"/>
  <c r="BG121" i="3"/>
  <c r="BG120" i="3"/>
  <c r="BG115" i="3"/>
  <c r="BG116" i="3"/>
  <c r="BK123" i="3"/>
  <c r="BK122" i="3"/>
  <c r="BK120" i="3"/>
  <c r="BK121" i="3"/>
  <c r="BK116" i="3"/>
  <c r="DN123" i="3"/>
  <c r="DN121" i="3"/>
  <c r="DN122" i="3"/>
  <c r="DN120" i="3"/>
  <c r="DR123" i="3"/>
  <c r="DR120" i="3"/>
  <c r="DR122" i="3"/>
  <c r="DV123" i="3"/>
  <c r="DV122" i="3"/>
  <c r="DV121" i="3"/>
  <c r="DV120" i="3"/>
  <c r="EZ123" i="3"/>
  <c r="EZ122" i="3"/>
  <c r="EZ121" i="3"/>
  <c r="EZ120" i="3"/>
  <c r="FF123" i="3"/>
  <c r="FF122" i="3"/>
  <c r="FF121" i="3"/>
  <c r="FF120" i="3"/>
  <c r="FJ123" i="3"/>
  <c r="FJ121" i="3"/>
  <c r="FJ122" i="3"/>
  <c r="FJ120" i="3"/>
  <c r="FO123" i="3"/>
  <c r="FO122" i="3"/>
  <c r="FO121" i="3"/>
  <c r="FO120" i="3"/>
  <c r="FO116" i="3"/>
  <c r="CM124" i="3"/>
  <c r="CM120" i="3" s="1"/>
  <c r="DZ124" i="3"/>
  <c r="DZ122" i="3" s="1"/>
  <c r="DM124" i="3"/>
  <c r="BM124" i="3"/>
  <c r="CZ124" i="3"/>
  <c r="BZ120" i="3"/>
  <c r="BZ122" i="3"/>
  <c r="M112" i="3"/>
  <c r="M111" i="3"/>
  <c r="S111" i="3"/>
  <c r="S109" i="3"/>
  <c r="W109" i="3"/>
  <c r="W112" i="3"/>
  <c r="W111" i="3"/>
  <c r="AE109" i="3"/>
  <c r="AE112" i="3"/>
  <c r="AI111" i="3"/>
  <c r="AI109" i="3"/>
  <c r="AM108" i="3"/>
  <c r="BC112" i="3"/>
  <c r="BC109" i="3"/>
  <c r="BK112" i="3"/>
  <c r="BK111" i="3"/>
  <c r="BK109" i="3"/>
  <c r="BO109" i="3"/>
  <c r="BO111" i="3"/>
  <c r="CI109" i="3"/>
  <c r="CI112" i="3"/>
  <c r="CM109" i="3"/>
  <c r="CQ109" i="3"/>
  <c r="CQ112" i="3"/>
  <c r="CQ111" i="3"/>
  <c r="CY109" i="3"/>
  <c r="CY112" i="3"/>
  <c r="S110" i="3"/>
  <c r="AI110" i="3"/>
  <c r="AZ110" i="3"/>
  <c r="BO110" i="3"/>
  <c r="DC110" i="3"/>
  <c r="DS110" i="3"/>
  <c r="FK110" i="3"/>
  <c r="AA111" i="3"/>
  <c r="BG111" i="3"/>
  <c r="CI111" i="3"/>
  <c r="CT111" i="3"/>
  <c r="DK111" i="3"/>
  <c r="FG111" i="3"/>
  <c r="S112" i="3"/>
  <c r="AI112" i="3"/>
  <c r="BN112" i="3"/>
  <c r="CH112" i="3"/>
  <c r="CX112" i="3"/>
  <c r="FG112" i="3"/>
  <c r="DA112" i="3"/>
  <c r="DA111" i="3"/>
  <c r="DE112" i="3"/>
  <c r="DE111" i="3"/>
  <c r="DI112" i="3"/>
  <c r="DI111" i="3"/>
  <c r="DM112" i="3"/>
  <c r="DQ112" i="3"/>
  <c r="DQ111" i="3"/>
  <c r="DU112" i="3"/>
  <c r="DU111" i="3"/>
  <c r="DY112" i="3"/>
  <c r="DY111" i="3"/>
  <c r="EM112" i="3"/>
  <c r="EM109" i="3"/>
  <c r="CZ108" i="3"/>
  <c r="FE112" i="3"/>
  <c r="FE111" i="3"/>
  <c r="FI112" i="3"/>
  <c r="FI111" i="3"/>
  <c r="FM112" i="3"/>
  <c r="FM111" i="3"/>
  <c r="DE109" i="3"/>
  <c r="DU109" i="3"/>
  <c r="FE109" i="3"/>
  <c r="AE110" i="3"/>
  <c r="BK110" i="3"/>
  <c r="CI110" i="3"/>
  <c r="CY110" i="3"/>
  <c r="DI110" i="3"/>
  <c r="DO110" i="3"/>
  <c r="DY110" i="3"/>
  <c r="FG110" i="3"/>
  <c r="AL111" i="3"/>
  <c r="CD111" i="3"/>
  <c r="CU111" i="3"/>
  <c r="V112" i="3"/>
  <c r="AL112" i="3"/>
  <c r="BO112" i="3"/>
  <c r="DC112" i="3"/>
  <c r="DS112" i="3"/>
  <c r="AO118" i="3"/>
  <c r="AO117" i="3"/>
  <c r="AO116" i="3"/>
  <c r="AO115" i="3"/>
  <c r="BE118" i="3"/>
  <c r="BE117" i="3"/>
  <c r="BE116" i="3"/>
  <c r="BE115" i="3"/>
  <c r="BI118" i="3"/>
  <c r="BI117" i="3"/>
  <c r="BI116" i="3"/>
  <c r="BI115" i="3"/>
  <c r="BM117" i="3"/>
  <c r="BM116" i="3"/>
  <c r="BM115" i="3"/>
  <c r="CC118" i="3"/>
  <c r="CC117" i="3"/>
  <c r="CC116" i="3"/>
  <c r="CC115" i="3"/>
  <c r="CG118" i="3"/>
  <c r="CG117" i="3"/>
  <c r="CG116" i="3"/>
  <c r="CG115" i="3"/>
  <c r="CK118" i="3"/>
  <c r="CK117" i="3"/>
  <c r="CK116" i="3"/>
  <c r="CK115" i="3"/>
  <c r="CP117" i="3"/>
  <c r="CP115" i="3"/>
  <c r="CP114" i="3"/>
  <c r="CT117" i="3"/>
  <c r="CT118" i="3"/>
  <c r="CT115" i="3"/>
  <c r="CT114" i="3"/>
  <c r="CX117" i="3"/>
  <c r="CX115" i="3"/>
  <c r="CX114" i="3"/>
  <c r="BI114" i="3"/>
  <c r="CT116" i="3"/>
  <c r="CX118" i="3"/>
  <c r="M122" i="3"/>
  <c r="M120" i="3"/>
  <c r="Z119" i="3"/>
  <c r="M123" i="3"/>
  <c r="S123" i="3"/>
  <c r="S122" i="3"/>
  <c r="S121" i="3"/>
  <c r="S120" i="3"/>
  <c r="W123" i="3"/>
  <c r="W122" i="3"/>
  <c r="W120" i="3"/>
  <c r="W121" i="3"/>
  <c r="DB123" i="3"/>
  <c r="DB122" i="3"/>
  <c r="DB121" i="3"/>
  <c r="DB120" i="3"/>
  <c r="DF123" i="3"/>
  <c r="DF122" i="3"/>
  <c r="DJ123" i="3"/>
  <c r="DJ122" i="3"/>
  <c r="DJ121" i="3"/>
  <c r="DJ120" i="3"/>
  <c r="DO123" i="3"/>
  <c r="DO122" i="3"/>
  <c r="DO121" i="3"/>
  <c r="DO120" i="3"/>
  <c r="DS123" i="3"/>
  <c r="DS122" i="3"/>
  <c r="DS121" i="3"/>
  <c r="DS120" i="3"/>
  <c r="DW123" i="3"/>
  <c r="DW122" i="3"/>
  <c r="DW120" i="3"/>
  <c r="DW121" i="3"/>
  <c r="EA123" i="3"/>
  <c r="EA122" i="3"/>
  <c r="EA120" i="3"/>
  <c r="FC123" i="3"/>
  <c r="FC122" i="3"/>
  <c r="FC121" i="3"/>
  <c r="FC120" i="3"/>
  <c r="FG123" i="3"/>
  <c r="FG122" i="3"/>
  <c r="FG120" i="3"/>
  <c r="FG121" i="3"/>
  <c r="FK123" i="3"/>
  <c r="FK122" i="3"/>
  <c r="FM119" i="3"/>
  <c r="FK120" i="3"/>
  <c r="FK121" i="3"/>
  <c r="DF120" i="3"/>
  <c r="M121" i="3"/>
  <c r="DF121" i="3"/>
  <c r="EA121" i="3"/>
  <c r="X111" i="3"/>
  <c r="AN111" i="3"/>
  <c r="CR111" i="3"/>
  <c r="DH111" i="3"/>
  <c r="DX111" i="3"/>
  <c r="Q118" i="3"/>
  <c r="Q117" i="3"/>
  <c r="Q116" i="3"/>
  <c r="Q115" i="3"/>
  <c r="U118" i="3"/>
  <c r="U117" i="3"/>
  <c r="U116" i="3"/>
  <c r="U115" i="3"/>
  <c r="Y118" i="3"/>
  <c r="Y117" i="3"/>
  <c r="Y116" i="3"/>
  <c r="Y115" i="3"/>
  <c r="AC118" i="3"/>
  <c r="AC117" i="3"/>
  <c r="AC116" i="3"/>
  <c r="AC115" i="3"/>
  <c r="AG118" i="3"/>
  <c r="AG117" i="3"/>
  <c r="AG116" i="3"/>
  <c r="AG115" i="3"/>
  <c r="AK118" i="3"/>
  <c r="AK117" i="3"/>
  <c r="AK116" i="3"/>
  <c r="AK115" i="3"/>
  <c r="AZ118" i="3"/>
  <c r="AZ117" i="3"/>
  <c r="AZ116" i="3"/>
  <c r="AM113" i="3"/>
  <c r="BF117" i="3"/>
  <c r="BF115" i="3"/>
  <c r="BF114" i="3"/>
  <c r="BJ117" i="3"/>
  <c r="BJ115" i="3"/>
  <c r="BJ118" i="3"/>
  <c r="BJ114" i="3"/>
  <c r="BN117" i="3"/>
  <c r="BN115" i="3"/>
  <c r="BN114" i="3"/>
  <c r="CD117" i="3"/>
  <c r="CD118" i="3"/>
  <c r="CD115" i="3"/>
  <c r="CD114" i="3"/>
  <c r="CH117" i="3"/>
  <c r="CH115" i="3"/>
  <c r="CH114" i="3"/>
  <c r="CL117" i="3"/>
  <c r="CL118" i="3"/>
  <c r="CL115" i="3"/>
  <c r="CL114" i="3"/>
  <c r="U114" i="3"/>
  <c r="AC114" i="3"/>
  <c r="AK114" i="3"/>
  <c r="CG114" i="3"/>
  <c r="S116" i="3"/>
  <c r="BF116" i="3"/>
  <c r="BN116" i="3"/>
  <c r="DS116" i="3"/>
  <c r="EA116" i="3"/>
  <c r="FG116" i="3"/>
  <c r="M118" i="3"/>
  <c r="DW118" i="3"/>
  <c r="EA118" i="3"/>
  <c r="FC118" i="3"/>
  <c r="FO118" i="3"/>
  <c r="BZ114" i="3"/>
  <c r="M115" i="3"/>
  <c r="P116" i="3"/>
  <c r="T116" i="3"/>
  <c r="X116" i="3"/>
  <c r="AB116" i="3"/>
  <c r="AF116" i="3"/>
  <c r="AJ116" i="3"/>
  <c r="AN116" i="3"/>
  <c r="BD116" i="3"/>
  <c r="BH116" i="3"/>
  <c r="BL116" i="3"/>
  <c r="CF116" i="3"/>
  <c r="CJ116" i="3"/>
  <c r="CN116" i="3"/>
  <c r="CR116" i="3"/>
  <c r="CV116" i="3"/>
  <c r="DH116" i="3"/>
  <c r="DL116" i="3"/>
  <c r="DP116" i="3"/>
  <c r="DT116" i="3"/>
  <c r="DX116" i="3"/>
  <c r="EB116" i="3"/>
  <c r="FD116" i="3"/>
  <c r="FH116" i="3"/>
  <c r="W117" i="3"/>
  <c r="AE117" i="3"/>
  <c r="BD117" i="3"/>
  <c r="BL117" i="3"/>
  <c r="CI117" i="3"/>
  <c r="CQ117" i="3"/>
  <c r="CY117" i="3"/>
  <c r="DG117" i="3"/>
  <c r="DO117" i="3"/>
  <c r="DW117" i="3"/>
  <c r="FG117" i="3"/>
  <c r="FO117" i="3"/>
  <c r="W118" i="3"/>
  <c r="AE118" i="3"/>
  <c r="CI118" i="3"/>
  <c r="CQ118" i="3"/>
  <c r="CY118" i="3"/>
  <c r="FG118" i="3"/>
  <c r="BC114" i="3"/>
  <c r="BG114" i="3"/>
  <c r="BK114" i="3"/>
  <c r="BO114" i="3"/>
  <c r="DC114" i="3"/>
  <c r="DG114" i="3"/>
  <c r="DK114" i="3"/>
  <c r="DW114" i="3"/>
  <c r="EA114" i="3"/>
  <c r="FC114" i="3"/>
  <c r="FK114" i="3"/>
  <c r="FO114" i="3"/>
  <c r="BZ115" i="3"/>
  <c r="M116" i="3"/>
  <c r="P117" i="3"/>
  <c r="X117" i="3"/>
  <c r="AF117" i="3"/>
  <c r="AN117" i="3"/>
  <c r="CJ117" i="3"/>
  <c r="CR117" i="3"/>
  <c r="DP117" i="3"/>
  <c r="DX117" i="3"/>
  <c r="FH117" i="3"/>
  <c r="BN123" i="3"/>
  <c r="BN121" i="3"/>
  <c r="CD123" i="3"/>
  <c r="CD122" i="3"/>
  <c r="CD121" i="3"/>
  <c r="CH123" i="3"/>
  <c r="CH121" i="3"/>
  <c r="CP123" i="3"/>
  <c r="CP122" i="3"/>
  <c r="CT123" i="3"/>
  <c r="CT122" i="3"/>
  <c r="CT121" i="3"/>
  <c r="CX123" i="3"/>
  <c r="CX121" i="3"/>
  <c r="DC123" i="3"/>
  <c r="DC122" i="3"/>
  <c r="DC121" i="3"/>
  <c r="DC120" i="3"/>
  <c r="DG123" i="3"/>
  <c r="DG122" i="3"/>
  <c r="DG120" i="3"/>
  <c r="DK123" i="3"/>
  <c r="DK122" i="3"/>
  <c r="DK120" i="3"/>
  <c r="Q120" i="3"/>
  <c r="BF121" i="3"/>
  <c r="CP121" i="3"/>
  <c r="DK121" i="3"/>
  <c r="BN122" i="3"/>
  <c r="CX122" i="3"/>
  <c r="U123" i="3"/>
  <c r="R123" i="3"/>
  <c r="R122" i="3"/>
  <c r="V123" i="3"/>
  <c r="V122" i="3"/>
  <c r="AD123" i="3"/>
  <c r="AD121" i="3"/>
  <c r="AH123" i="3"/>
  <c r="AH122" i="3"/>
  <c r="AZ123" i="3"/>
  <c r="AZ121" i="3"/>
  <c r="AZ120" i="3"/>
  <c r="BM119" i="3"/>
  <c r="BJ123" i="3"/>
  <c r="BJ122" i="3"/>
  <c r="BO123" i="3"/>
  <c r="BO122" i="3"/>
  <c r="BO120" i="3"/>
  <c r="CE123" i="3"/>
  <c r="CE122" i="3"/>
  <c r="CE120" i="3"/>
  <c r="CI123" i="3"/>
  <c r="CI122" i="3"/>
  <c r="CI121" i="3"/>
  <c r="CI120" i="3"/>
  <c r="CM123" i="3"/>
  <c r="CM122" i="3"/>
  <c r="CM121" i="3"/>
  <c r="CQ123" i="3"/>
  <c r="CQ122" i="3"/>
  <c r="CQ120" i="3"/>
  <c r="CU123" i="3"/>
  <c r="CU122" i="3"/>
  <c r="CU120" i="3"/>
  <c r="CY123" i="3"/>
  <c r="CY122" i="3"/>
  <c r="CY121" i="3"/>
  <c r="CY120" i="3"/>
  <c r="FN123" i="3"/>
  <c r="FN122" i="3"/>
  <c r="FN121" i="3"/>
  <c r="R120" i="3"/>
  <c r="AH120" i="3"/>
  <c r="CD120" i="3"/>
  <c r="CL120" i="3"/>
  <c r="CT120" i="3"/>
  <c r="Q121" i="3"/>
  <c r="AL121" i="3"/>
  <c r="BJ121" i="3"/>
  <c r="CQ121" i="3"/>
  <c r="U122" i="3"/>
  <c r="P123" i="3"/>
  <c r="P121" i="3"/>
  <c r="T123" i="3"/>
  <c r="T121" i="3"/>
  <c r="X123" i="3"/>
  <c r="X121" i="3"/>
  <c r="AB123" i="3"/>
  <c r="AB121" i="3"/>
  <c r="AF123" i="3"/>
  <c r="AF121" i="3"/>
  <c r="AJ123" i="3"/>
  <c r="AJ121" i="3"/>
  <c r="AN123" i="3"/>
  <c r="AN121" i="3"/>
  <c r="BD123" i="3"/>
  <c r="BD121" i="3"/>
  <c r="BH123" i="3"/>
  <c r="BH121" i="3"/>
  <c r="BL123" i="3"/>
  <c r="BL121" i="3"/>
  <c r="BZ123" i="3"/>
  <c r="CF123" i="3"/>
  <c r="CF122" i="3"/>
  <c r="CF121" i="3"/>
  <c r="CJ123" i="3"/>
  <c r="CJ122" i="3"/>
  <c r="CJ121" i="3"/>
  <c r="CN123" i="3"/>
  <c r="CN122" i="3"/>
  <c r="CN121" i="3"/>
  <c r="CR123" i="3"/>
  <c r="CR122" i="3"/>
  <c r="CR121" i="3"/>
  <c r="CV123" i="3"/>
  <c r="CV122" i="3"/>
  <c r="CV121" i="3"/>
  <c r="CZ119" i="3"/>
  <c r="DD123" i="3"/>
  <c r="DD122" i="3"/>
  <c r="DD121" i="3"/>
  <c r="DH123" i="3"/>
  <c r="DH122" i="3"/>
  <c r="DH121" i="3"/>
  <c r="DL123" i="3"/>
  <c r="DL122" i="3"/>
  <c r="DL121" i="3"/>
  <c r="DP123" i="3"/>
  <c r="DP122" i="3"/>
  <c r="DP121" i="3"/>
  <c r="DT123" i="3"/>
  <c r="DT122" i="3"/>
  <c r="DT121" i="3"/>
  <c r="DX123" i="3"/>
  <c r="DX122" i="3"/>
  <c r="DX121" i="3"/>
  <c r="EB123" i="3"/>
  <c r="EB122" i="3"/>
  <c r="EB121" i="3"/>
  <c r="FD123" i="3"/>
  <c r="FD122" i="3"/>
  <c r="FD121" i="3"/>
  <c r="FH123" i="3"/>
  <c r="FH122" i="3"/>
  <c r="FH121" i="3"/>
  <c r="FL123" i="3"/>
  <c r="FL122" i="3"/>
  <c r="FL121" i="3"/>
  <c r="Y121" i="3"/>
  <c r="AO121" i="3"/>
  <c r="CC121" i="3"/>
  <c r="CS121" i="3"/>
  <c r="DI121" i="3"/>
  <c r="DY121" i="3"/>
  <c r="FI121" i="3"/>
  <c r="AB122" i="3"/>
  <c r="AN122" i="3"/>
  <c r="BH122" i="3"/>
  <c r="AO123" i="3"/>
  <c r="CC123" i="3"/>
  <c r="CS123" i="3"/>
  <c r="DI123" i="3"/>
  <c r="DY123" i="3"/>
  <c r="DM119" i="3"/>
  <c r="EM123" i="3"/>
  <c r="EM122" i="3"/>
  <c r="P120" i="3"/>
  <c r="T120" i="3"/>
  <c r="X120" i="3"/>
  <c r="AB120" i="3"/>
  <c r="AF120" i="3"/>
  <c r="AJ120" i="3"/>
  <c r="AN120" i="3"/>
  <c r="BD120" i="3"/>
  <c r="BH120" i="3"/>
  <c r="BL120" i="3"/>
  <c r="CF120" i="3"/>
  <c r="CJ120" i="3"/>
  <c r="CN120" i="3"/>
  <c r="CR120" i="3"/>
  <c r="CV120" i="3"/>
  <c r="DD120" i="3"/>
  <c r="DH120" i="3"/>
  <c r="DL120" i="3"/>
  <c r="DP120" i="3"/>
  <c r="DT120" i="3"/>
  <c r="DX120" i="3"/>
  <c r="EB120" i="3"/>
  <c r="FD120" i="3"/>
  <c r="FH120" i="3"/>
  <c r="FL120" i="3"/>
  <c r="AK121" i="3"/>
  <c r="BI121" i="3"/>
  <c r="BZ121" i="3"/>
  <c r="CO121" i="3"/>
  <c r="DE121" i="3"/>
  <c r="DU121" i="3"/>
  <c r="EM121" i="3"/>
  <c r="FE121" i="3"/>
  <c r="X122" i="3"/>
  <c r="AC122" i="3"/>
  <c r="BE123" i="3"/>
  <c r="CG123" i="3"/>
  <c r="CW123" i="3"/>
  <c r="FE123" i="3"/>
  <c r="Z124" i="3"/>
  <c r="G18" i="6" l="1"/>
  <c r="J18" i="6" s="1"/>
  <c r="N18" i="6" s="1"/>
  <c r="J20" i="7" s="1"/>
  <c r="G12" i="6"/>
  <c r="J12" i="6" s="1"/>
  <c r="N12" i="6" s="1"/>
  <c r="J16" i="7" s="1"/>
  <c r="G9" i="6"/>
  <c r="J9" i="6" s="1"/>
  <c r="N9" i="6" s="1"/>
  <c r="J7" i="7" s="1"/>
  <c r="G17" i="6"/>
  <c r="J17" i="6" s="1"/>
  <c r="N17" i="6" s="1"/>
  <c r="J19" i="7" s="1"/>
  <c r="G20" i="6"/>
  <c r="J20" i="6" s="1"/>
  <c r="N20" i="6" s="1"/>
  <c r="J22" i="7" s="1"/>
  <c r="G19" i="6"/>
  <c r="J19" i="6" s="1"/>
  <c r="N19" i="6" s="1"/>
  <c r="J21" i="7" s="1"/>
  <c r="G8" i="6"/>
  <c r="J8" i="6" s="1"/>
  <c r="N8" i="6" s="1"/>
  <c r="J8" i="7" s="1"/>
  <c r="G11" i="6"/>
  <c r="J11" i="6" s="1"/>
  <c r="N11" i="6" s="1"/>
  <c r="J17" i="7" s="1"/>
  <c r="G7" i="6"/>
  <c r="J7" i="6" s="1"/>
  <c r="N7" i="6" s="1"/>
  <c r="J9" i="7" s="1"/>
  <c r="G10" i="6"/>
  <c r="J10" i="6" s="1"/>
  <c r="N10" i="6" s="1"/>
  <c r="J6" i="7" s="1"/>
  <c r="G15" i="6"/>
  <c r="J15" i="6" s="1"/>
  <c r="N15" i="6" s="1"/>
  <c r="J13" i="7" s="1"/>
  <c r="G13" i="6"/>
  <c r="J13" i="6" s="1"/>
  <c r="N13" i="6" s="1"/>
  <c r="J15" i="7" s="1"/>
  <c r="J4" i="6"/>
  <c r="N4" i="6" s="1"/>
  <c r="J12" i="7" s="1"/>
  <c r="I21" i="7"/>
  <c r="I19" i="7"/>
  <c r="I18" i="7"/>
  <c r="J6" i="6"/>
  <c r="N6" i="6" s="1"/>
  <c r="J10" i="7" s="1"/>
  <c r="J5" i="6"/>
  <c r="N5" i="6" s="1"/>
  <c r="J11" i="7" s="1"/>
  <c r="J14" i="6"/>
  <c r="N14" i="6" s="1"/>
  <c r="J14" i="7" s="1"/>
  <c r="J16" i="6"/>
  <c r="N16" i="6" s="1"/>
  <c r="J18" i="7" s="1"/>
  <c r="Z123" i="3"/>
  <c r="Z121" i="3"/>
  <c r="Z120" i="3"/>
  <c r="Z122" i="3"/>
  <c r="DZ121" i="3"/>
  <c r="DM105" i="3"/>
  <c r="DM103" i="3"/>
  <c r="DM106" i="3"/>
  <c r="DM104" i="3"/>
  <c r="BM106" i="3"/>
  <c r="BM105" i="3"/>
  <c r="BM103" i="3"/>
  <c r="BM104" i="3"/>
  <c r="CZ93" i="3"/>
  <c r="CZ95" i="3"/>
  <c r="CZ94" i="3"/>
  <c r="CZ92" i="3"/>
  <c r="DZ117" i="3"/>
  <c r="DZ115" i="3"/>
  <c r="DZ114" i="3"/>
  <c r="DZ118" i="3"/>
  <c r="DZ116" i="3"/>
  <c r="Z89" i="3"/>
  <c r="Z88" i="3"/>
  <c r="Z87" i="3"/>
  <c r="Z86" i="3"/>
  <c r="CZ63" i="3"/>
  <c r="CZ67" i="3"/>
  <c r="CZ66" i="3"/>
  <c r="CZ65" i="3"/>
  <c r="CZ64" i="3"/>
  <c r="BM72" i="3"/>
  <c r="BM71" i="3"/>
  <c r="BM69" i="3"/>
  <c r="BM70" i="3"/>
  <c r="CM112" i="3"/>
  <c r="CZ112" i="3"/>
  <c r="CZ109" i="3"/>
  <c r="CZ111" i="3"/>
  <c r="CZ110" i="3"/>
  <c r="DZ123" i="3"/>
  <c r="DZ112" i="3"/>
  <c r="DZ106" i="3"/>
  <c r="DZ105" i="3"/>
  <c r="DZ104" i="3"/>
  <c r="DZ103" i="3"/>
  <c r="Z106" i="3"/>
  <c r="Z104" i="3"/>
  <c r="Z105" i="3"/>
  <c r="Z103" i="3"/>
  <c r="Z118" i="3"/>
  <c r="CM105" i="3"/>
  <c r="CM103" i="3"/>
  <c r="CM106" i="3"/>
  <c r="CM104" i="3"/>
  <c r="DZ97" i="3"/>
  <c r="FM95" i="3"/>
  <c r="FM92" i="3"/>
  <c r="DM118" i="3"/>
  <c r="DM117" i="3"/>
  <c r="DM116" i="3"/>
  <c r="DM115" i="3"/>
  <c r="DM114" i="3"/>
  <c r="FM105" i="3"/>
  <c r="FM106" i="3"/>
  <c r="FM103" i="3"/>
  <c r="FM104" i="3"/>
  <c r="DZ101" i="3"/>
  <c r="AM94" i="3"/>
  <c r="CZ99" i="3"/>
  <c r="CZ101" i="3"/>
  <c r="CZ97" i="3"/>
  <c r="CZ100" i="3"/>
  <c r="CZ98" i="3"/>
  <c r="BM98" i="3"/>
  <c r="BM101" i="3"/>
  <c r="BM100" i="3"/>
  <c r="BM97" i="3"/>
  <c r="BM99" i="3"/>
  <c r="BM95" i="3"/>
  <c r="DZ84" i="3"/>
  <c r="DZ83" i="3"/>
  <c r="DZ82" i="3"/>
  <c r="DZ80" i="3"/>
  <c r="DZ81" i="3"/>
  <c r="DZ78" i="3"/>
  <c r="CM78" i="3"/>
  <c r="CM75" i="3"/>
  <c r="CM76" i="3"/>
  <c r="CM77" i="3"/>
  <c r="CM66" i="3"/>
  <c r="CM64" i="3"/>
  <c r="CM63" i="3"/>
  <c r="CM67" i="3"/>
  <c r="CM65" i="3"/>
  <c r="CM97" i="3"/>
  <c r="CM70" i="3"/>
  <c r="CM71" i="3"/>
  <c r="CM72" i="3"/>
  <c r="CM69" i="3"/>
  <c r="DZ66" i="3"/>
  <c r="AM50" i="3"/>
  <c r="AM46" i="3"/>
  <c r="AM49" i="3"/>
  <c r="AM47" i="3"/>
  <c r="AM48" i="3"/>
  <c r="DZ77" i="3"/>
  <c r="Z77" i="3"/>
  <c r="AM58" i="3"/>
  <c r="AM61" i="3"/>
  <c r="AM59" i="3"/>
  <c r="AM60" i="3"/>
  <c r="AM44" i="3"/>
  <c r="AM41" i="3"/>
  <c r="AM42" i="3"/>
  <c r="Z67" i="3"/>
  <c r="Z65" i="3"/>
  <c r="Z64" i="3"/>
  <c r="Z63" i="3"/>
  <c r="Z66" i="3"/>
  <c r="BM52" i="3"/>
  <c r="CZ43" i="3"/>
  <c r="DZ24" i="3"/>
  <c r="DZ25" i="3"/>
  <c r="DZ26" i="3"/>
  <c r="DZ27" i="3"/>
  <c r="Z32" i="3"/>
  <c r="Z31" i="3"/>
  <c r="Z29" i="3"/>
  <c r="Z30" i="3"/>
  <c r="Z33" i="3"/>
  <c r="DM25" i="3"/>
  <c r="DM26" i="3"/>
  <c r="DM27" i="3"/>
  <c r="DM24" i="3"/>
  <c r="AM16" i="3"/>
  <c r="AM12" i="3"/>
  <c r="AM15" i="3"/>
  <c r="AM13" i="3"/>
  <c r="AM14" i="3"/>
  <c r="DM48" i="3"/>
  <c r="DM49" i="3"/>
  <c r="DM47" i="3"/>
  <c r="DM50" i="3"/>
  <c r="DM46" i="3"/>
  <c r="DM44" i="3"/>
  <c r="FM16" i="3"/>
  <c r="CM8" i="3"/>
  <c r="CM9" i="3"/>
  <c r="CM7" i="3"/>
  <c r="CM10" i="3"/>
  <c r="CM50" i="3"/>
  <c r="CM46" i="3"/>
  <c r="CM47" i="3"/>
  <c r="CM49" i="3"/>
  <c r="CM48" i="3"/>
  <c r="CM41" i="3"/>
  <c r="AM27" i="3"/>
  <c r="AM24" i="3"/>
  <c r="AM26" i="3"/>
  <c r="AM25" i="3"/>
  <c r="CZ26" i="3"/>
  <c r="CZ123" i="3"/>
  <c r="CZ122" i="3"/>
  <c r="CZ121" i="3"/>
  <c r="CZ120" i="3"/>
  <c r="BM122" i="3"/>
  <c r="BM121" i="3"/>
  <c r="BM120" i="3"/>
  <c r="BM123" i="3"/>
  <c r="BM114" i="3"/>
  <c r="FM122" i="3"/>
  <c r="FM123" i="3"/>
  <c r="FM121" i="3"/>
  <c r="FM120" i="3"/>
  <c r="BM118" i="3"/>
  <c r="DM111" i="3"/>
  <c r="AM109" i="3"/>
  <c r="AM112" i="3"/>
  <c r="AM111" i="3"/>
  <c r="AM110" i="3"/>
  <c r="DZ120" i="3"/>
  <c r="Z112" i="3"/>
  <c r="Z110" i="3"/>
  <c r="Z109" i="3"/>
  <c r="Z111" i="3"/>
  <c r="CZ106" i="3"/>
  <c r="CZ105" i="3"/>
  <c r="CZ104" i="3"/>
  <c r="CZ103" i="3"/>
  <c r="Z116" i="3"/>
  <c r="Z117" i="3"/>
  <c r="DZ98" i="3"/>
  <c r="DZ95" i="3"/>
  <c r="DZ94" i="3"/>
  <c r="DZ92" i="3"/>
  <c r="DZ93" i="3"/>
  <c r="FM114" i="3"/>
  <c r="FM118" i="3"/>
  <c r="DM98" i="3"/>
  <c r="DM101" i="3"/>
  <c r="DM100" i="3"/>
  <c r="DM99" i="3"/>
  <c r="DM97" i="3"/>
  <c r="BM88" i="3"/>
  <c r="CZ89" i="3"/>
  <c r="CZ87" i="3"/>
  <c r="CZ86" i="3"/>
  <c r="CZ88" i="3"/>
  <c r="CM84" i="3"/>
  <c r="CM82" i="3"/>
  <c r="CM81" i="3"/>
  <c r="CM83" i="3"/>
  <c r="CM80" i="3"/>
  <c r="DZ75" i="3"/>
  <c r="BM94" i="3"/>
  <c r="DM76" i="3"/>
  <c r="DM77" i="3"/>
  <c r="DM75" i="3"/>
  <c r="DM78" i="3"/>
  <c r="CM98" i="3"/>
  <c r="DM94" i="3"/>
  <c r="FM86" i="3"/>
  <c r="FM89" i="3"/>
  <c r="FM88" i="3"/>
  <c r="FM87" i="3"/>
  <c r="BM86" i="3"/>
  <c r="CM43" i="3"/>
  <c r="AM43" i="3"/>
  <c r="BM67" i="3"/>
  <c r="BM66" i="3"/>
  <c r="BM65" i="3"/>
  <c r="BM64" i="3"/>
  <c r="BM63" i="3"/>
  <c r="AM53" i="3"/>
  <c r="AM55" i="3"/>
  <c r="BM54" i="3"/>
  <c r="BM25" i="3"/>
  <c r="BM24" i="3"/>
  <c r="BM27" i="3"/>
  <c r="BM26" i="3"/>
  <c r="DZ21" i="3"/>
  <c r="DZ20" i="3"/>
  <c r="DZ18" i="3"/>
  <c r="DZ19" i="3"/>
  <c r="CZ15" i="3"/>
  <c r="CZ16" i="3"/>
  <c r="CZ14" i="3"/>
  <c r="CZ13" i="3"/>
  <c r="CZ12" i="3"/>
  <c r="Z38" i="3"/>
  <c r="DZ8" i="3"/>
  <c r="CZ7" i="3"/>
  <c r="CZ10" i="3"/>
  <c r="CZ9" i="3"/>
  <c r="CZ8" i="3"/>
  <c r="BM61" i="3"/>
  <c r="AM35" i="3"/>
  <c r="AM36" i="3"/>
  <c r="AM38" i="3"/>
  <c r="AM37" i="3"/>
  <c r="DM33" i="3"/>
  <c r="DM29" i="3"/>
  <c r="DM32" i="3"/>
  <c r="DM30" i="3"/>
  <c r="DM31" i="3"/>
  <c r="BM33" i="3"/>
  <c r="BM29" i="3"/>
  <c r="BM32" i="3"/>
  <c r="BM31" i="3"/>
  <c r="BM30" i="3"/>
  <c r="AM8" i="3"/>
  <c r="AM7" i="3"/>
  <c r="AM10" i="3"/>
  <c r="AM9" i="3"/>
  <c r="DZ32" i="3"/>
  <c r="DZ33" i="3"/>
  <c r="DZ31" i="3"/>
  <c r="DZ29" i="3"/>
  <c r="DZ30" i="3"/>
  <c r="AM20" i="3"/>
  <c r="AM19" i="3"/>
  <c r="AM18" i="3"/>
  <c r="AM21" i="3"/>
  <c r="AM114" i="3"/>
  <c r="AM118" i="3"/>
  <c r="AM117" i="3"/>
  <c r="AM116" i="3"/>
  <c r="AM115" i="3"/>
  <c r="Z114" i="3"/>
  <c r="FM98" i="3"/>
  <c r="FM100" i="3"/>
  <c r="FM99" i="3"/>
  <c r="FM97" i="3"/>
  <c r="FM101" i="3"/>
  <c r="FM94" i="3"/>
  <c r="CM114" i="3"/>
  <c r="CM118" i="3"/>
  <c r="CM116" i="3"/>
  <c r="CM115" i="3"/>
  <c r="CM117" i="3"/>
  <c r="Z84" i="3"/>
  <c r="Z83" i="3"/>
  <c r="Z82" i="3"/>
  <c r="Z80" i="3"/>
  <c r="Z81" i="3"/>
  <c r="AM84" i="3"/>
  <c r="AM82" i="3"/>
  <c r="AM83" i="3"/>
  <c r="AM80" i="3"/>
  <c r="AM81" i="3"/>
  <c r="AM100" i="3"/>
  <c r="AM99" i="3"/>
  <c r="AM98" i="3"/>
  <c r="AM101" i="3"/>
  <c r="AM97" i="3"/>
  <c r="AM95" i="3"/>
  <c r="DZ71" i="3"/>
  <c r="DZ72" i="3"/>
  <c r="DZ69" i="3"/>
  <c r="DZ70" i="3"/>
  <c r="DZ65" i="3"/>
  <c r="Z71" i="3"/>
  <c r="Z72" i="3"/>
  <c r="Z69" i="3"/>
  <c r="Z70" i="3"/>
  <c r="Z78" i="3"/>
  <c r="DZ43" i="3"/>
  <c r="DZ44" i="3"/>
  <c r="DZ42" i="3"/>
  <c r="DZ41" i="3"/>
  <c r="Z44" i="3"/>
  <c r="Z43" i="3"/>
  <c r="Z42" i="3"/>
  <c r="Z41" i="3"/>
  <c r="CZ38" i="3"/>
  <c r="CZ37" i="3"/>
  <c r="CZ35" i="3"/>
  <c r="CZ36" i="3"/>
  <c r="CM35" i="3"/>
  <c r="CM38" i="3"/>
  <c r="CM36" i="3"/>
  <c r="CM37" i="3"/>
  <c r="AM67" i="3"/>
  <c r="AM64" i="3"/>
  <c r="AM63" i="3"/>
  <c r="AM66" i="3"/>
  <c r="AM65" i="3"/>
  <c r="BM55" i="3"/>
  <c r="CM31" i="3"/>
  <c r="CM33" i="3"/>
  <c r="CM32" i="3"/>
  <c r="CM29" i="3"/>
  <c r="CM30" i="3"/>
  <c r="Z21" i="3"/>
  <c r="Z20" i="3"/>
  <c r="Z18" i="3"/>
  <c r="Z19" i="3"/>
  <c r="DM10" i="3"/>
  <c r="DM7" i="3"/>
  <c r="DM9" i="3"/>
  <c r="DM8" i="3"/>
  <c r="CZ30" i="3"/>
  <c r="CZ33" i="3"/>
  <c r="CZ31" i="3"/>
  <c r="CZ29" i="3"/>
  <c r="CZ32" i="3"/>
  <c r="CM27" i="3"/>
  <c r="CM25" i="3"/>
  <c r="CM24" i="3"/>
  <c r="CM26" i="3"/>
  <c r="FM18" i="3"/>
  <c r="FM21" i="3"/>
  <c r="FM20" i="3"/>
  <c r="FM19" i="3"/>
  <c r="BM37" i="3"/>
  <c r="BM38" i="3"/>
  <c r="BM36" i="3"/>
  <c r="BM35" i="3"/>
  <c r="DZ13" i="3"/>
  <c r="DZ14" i="3"/>
  <c r="DZ16" i="3"/>
  <c r="DZ12" i="3"/>
  <c r="DZ15" i="3"/>
  <c r="DZ47" i="3"/>
  <c r="DZ50" i="3"/>
  <c r="DZ49" i="3"/>
  <c r="DZ48" i="3"/>
  <c r="DZ46" i="3"/>
  <c r="CZ49" i="3"/>
  <c r="CZ50" i="3"/>
  <c r="CZ48" i="3"/>
  <c r="CZ47" i="3"/>
  <c r="CZ46" i="3"/>
  <c r="CZ27" i="3"/>
  <c r="DZ9" i="3"/>
  <c r="DM122" i="3"/>
  <c r="DM123" i="3"/>
  <c r="DM121" i="3"/>
  <c r="DM120" i="3"/>
  <c r="CM111" i="3"/>
  <c r="DZ110" i="3"/>
  <c r="DM110" i="3"/>
  <c r="Z115" i="3"/>
  <c r="AM106" i="3"/>
  <c r="AM105" i="3"/>
  <c r="AM103" i="3"/>
  <c r="AM104" i="3"/>
  <c r="Z95" i="3"/>
  <c r="Z94" i="3"/>
  <c r="Z92" i="3"/>
  <c r="Z93" i="3"/>
  <c r="DZ89" i="3"/>
  <c r="DZ88" i="3"/>
  <c r="DZ87" i="3"/>
  <c r="DZ86" i="3"/>
  <c r="CZ118" i="3"/>
  <c r="CZ117" i="3"/>
  <c r="CZ116" i="3"/>
  <c r="CZ115" i="3"/>
  <c r="CZ114" i="3"/>
  <c r="DZ100" i="3"/>
  <c r="CZ83" i="3"/>
  <c r="CZ81" i="3"/>
  <c r="CZ84" i="3"/>
  <c r="CZ80" i="3"/>
  <c r="CZ82" i="3"/>
  <c r="AM78" i="3"/>
  <c r="AM77" i="3"/>
  <c r="AM75" i="3"/>
  <c r="AM76" i="3"/>
  <c r="FM72" i="3"/>
  <c r="FM70" i="3"/>
  <c r="FM71" i="3"/>
  <c r="FM69" i="3"/>
  <c r="FM63" i="3"/>
  <c r="FM65" i="3"/>
  <c r="BM92" i="3"/>
  <c r="CM101" i="3"/>
  <c r="CM100" i="3"/>
  <c r="Z101" i="3"/>
  <c r="Z100" i="3"/>
  <c r="Z99" i="3"/>
  <c r="Z97" i="3"/>
  <c r="Z98" i="3"/>
  <c r="DM72" i="3"/>
  <c r="DM71" i="3"/>
  <c r="DM70" i="3"/>
  <c r="DM69" i="3"/>
  <c r="DM67" i="3"/>
  <c r="DM63" i="3"/>
  <c r="AM70" i="3"/>
  <c r="AM71" i="3"/>
  <c r="AM72" i="3"/>
  <c r="AM69" i="3"/>
  <c r="CM58" i="3"/>
  <c r="CM59" i="3"/>
  <c r="CM61" i="3"/>
  <c r="CM60" i="3"/>
  <c r="DZ55" i="3"/>
  <c r="DZ54" i="3"/>
  <c r="DZ53" i="3"/>
  <c r="DZ52" i="3"/>
  <c r="CZ53" i="3"/>
  <c r="CZ55" i="3"/>
  <c r="CZ54" i="3"/>
  <c r="CZ52" i="3"/>
  <c r="Z55" i="3"/>
  <c r="Z54" i="3"/>
  <c r="Z52" i="3"/>
  <c r="Z53" i="3"/>
  <c r="DZ63" i="3"/>
  <c r="DZ67" i="3"/>
  <c r="DM93" i="3"/>
  <c r="CZ77" i="3"/>
  <c r="CZ61" i="3"/>
  <c r="CZ60" i="3"/>
  <c r="CZ58" i="3"/>
  <c r="CZ59" i="3"/>
  <c r="Z59" i="3"/>
  <c r="Z60" i="3"/>
  <c r="Z58" i="3"/>
  <c r="Z61" i="3"/>
  <c r="Z75" i="3"/>
  <c r="DM52" i="3"/>
  <c r="CM42" i="3"/>
  <c r="FM66" i="3"/>
  <c r="FM52" i="3"/>
  <c r="FM55" i="3"/>
  <c r="FM53" i="3"/>
  <c r="FM54" i="3"/>
  <c r="CZ41" i="3"/>
  <c r="AM31" i="3"/>
  <c r="AM33" i="3"/>
  <c r="AM32" i="3"/>
  <c r="AM30" i="3"/>
  <c r="AM29" i="3"/>
  <c r="BM10" i="3"/>
  <c r="BM9" i="3"/>
  <c r="BM8" i="3"/>
  <c r="BM7" i="3"/>
  <c r="DZ10" i="3"/>
  <c r="FM13" i="3"/>
  <c r="CM16" i="3"/>
  <c r="CM12" i="3"/>
  <c r="CM15" i="3"/>
  <c r="CM13" i="3"/>
  <c r="CM14" i="3"/>
  <c r="FM15" i="3"/>
  <c r="BM59" i="3"/>
  <c r="Z46" i="3"/>
  <c r="Z24" i="3"/>
  <c r="Z25" i="3"/>
  <c r="Z27" i="3"/>
  <c r="Z26" i="3"/>
  <c r="CZ19" i="3"/>
  <c r="CZ18" i="3"/>
  <c r="CZ20" i="3"/>
  <c r="CZ21" i="3"/>
  <c r="FM12" i="3"/>
  <c r="Z13" i="3"/>
  <c r="Z16" i="3"/>
  <c r="Z12" i="3"/>
  <c r="Z15" i="3"/>
  <c r="Z14" i="3"/>
  <c r="FM50" i="3"/>
  <c r="FM41" i="3"/>
  <c r="FM42" i="3"/>
  <c r="FM44" i="3"/>
  <c r="FM43" i="3"/>
  <c r="CZ24" i="3"/>
  <c r="Z9" i="3"/>
  <c r="C2" i="7" l="1"/>
  <c r="E2" i="7" l="1"/>
  <c r="G2" i="7"/>
  <c r="E29" i="7" s="1"/>
  <c r="G44" i="5"/>
  <c r="F44" i="5"/>
  <c r="G43" i="5"/>
  <c r="F43" i="5"/>
  <c r="G42" i="5"/>
  <c r="F42" i="5"/>
  <c r="G41" i="5"/>
  <c r="F41" i="5"/>
  <c r="G40" i="5"/>
  <c r="F40" i="5"/>
  <c r="G39" i="5"/>
  <c r="F39" i="5"/>
  <c r="G38" i="5"/>
  <c r="F38" i="5"/>
  <c r="G37" i="5"/>
  <c r="F37" i="5"/>
  <c r="G36" i="5"/>
  <c r="F36" i="5"/>
  <c r="G35" i="5"/>
  <c r="F35" i="5"/>
  <c r="G34" i="5"/>
  <c r="F34" i="5"/>
  <c r="G33" i="5"/>
  <c r="F33" i="5"/>
  <c r="G32" i="5"/>
  <c r="F32" i="5"/>
  <c r="G31" i="5"/>
  <c r="F31" i="5"/>
  <c r="G30" i="5"/>
  <c r="F30" i="5"/>
  <c r="G29" i="5"/>
  <c r="F29" i="5"/>
  <c r="G28" i="5"/>
  <c r="F28" i="5"/>
  <c r="G27" i="5"/>
  <c r="F27" i="5"/>
  <c r="G26" i="5"/>
  <c r="F26" i="5"/>
  <c r="G25" i="5"/>
  <c r="F25" i="5"/>
  <c r="G24" i="5"/>
  <c r="F24" i="5"/>
  <c r="G23" i="5"/>
  <c r="F23" i="5"/>
  <c r="G22" i="5"/>
  <c r="F22" i="5"/>
  <c r="G21" i="5"/>
  <c r="F21" i="5"/>
  <c r="G20" i="5"/>
  <c r="F20" i="5"/>
  <c r="G19" i="5"/>
  <c r="F19" i="5"/>
  <c r="G18" i="5"/>
  <c r="F18" i="5"/>
  <c r="G17" i="5"/>
  <c r="F17" i="5"/>
  <c r="G16" i="5"/>
  <c r="F16" i="5"/>
  <c r="G15" i="5"/>
  <c r="F15" i="5"/>
  <c r="G14" i="5"/>
  <c r="F14" i="5"/>
  <c r="G13" i="5"/>
  <c r="F13" i="5"/>
  <c r="G12" i="5"/>
  <c r="F12" i="5"/>
  <c r="G11" i="5"/>
  <c r="F11" i="5"/>
  <c r="G10" i="5"/>
  <c r="F10" i="5"/>
  <c r="G9" i="5"/>
  <c r="F9" i="5"/>
  <c r="G8" i="5"/>
  <c r="F8" i="5"/>
  <c r="G7" i="5"/>
  <c r="F7" i="5"/>
  <c r="G6" i="5"/>
  <c r="F6" i="5"/>
  <c r="G5" i="5"/>
  <c r="F5" i="5"/>
  <c r="G4" i="5"/>
  <c r="F4" i="5"/>
  <c r="G3" i="5"/>
  <c r="F3" i="5"/>
  <c r="G2" i="5"/>
  <c r="F2" i="5"/>
  <c r="H13" i="7" l="1"/>
  <c r="E124" i="4"/>
  <c r="D39" i="7"/>
  <c r="D35" i="7"/>
  <c r="C36" i="7"/>
  <c r="D38" i="7"/>
  <c r="C35" i="7"/>
  <c r="D37" i="7"/>
  <c r="C38" i="7"/>
  <c r="D36" i="7"/>
  <c r="C37" i="7"/>
  <c r="C39" i="7"/>
  <c r="E36" i="7"/>
  <c r="F38" i="7"/>
  <c r="F36" i="7"/>
  <c r="E38" i="7"/>
  <c r="F35" i="7"/>
  <c r="E35" i="7"/>
  <c r="C13" i="7"/>
  <c r="D15" i="7"/>
  <c r="D12" i="7"/>
  <c r="C9" i="7"/>
  <c r="C8" i="7"/>
  <c r="C15" i="7"/>
  <c r="C16" i="7"/>
  <c r="D10" i="7"/>
  <c r="C7" i="7"/>
  <c r="D11" i="7"/>
  <c r="H14" i="7"/>
  <c r="C17" i="7"/>
  <c r="D14" i="7"/>
  <c r="D17" i="7"/>
  <c r="D8" i="7"/>
  <c r="C12" i="7"/>
  <c r="D7" i="7"/>
  <c r="F10" i="7"/>
  <c r="C14" i="7"/>
  <c r="C10" i="7"/>
  <c r="D16" i="7"/>
  <c r="C11" i="7"/>
  <c r="D13" i="7"/>
  <c r="E10" i="7"/>
  <c r="H10" i="7" s="1"/>
  <c r="K10" i="7" s="1"/>
  <c r="D9" i="7"/>
  <c r="H17" i="7"/>
  <c r="H15" i="7"/>
  <c r="E6" i="7"/>
  <c r="H6" i="7" s="1"/>
  <c r="F9" i="7"/>
  <c r="F7" i="7"/>
  <c r="F6" i="7"/>
  <c r="E9" i="7"/>
  <c r="H9" i="7" s="1"/>
  <c r="E7" i="7"/>
  <c r="H7" i="7" s="1"/>
  <c r="H16" i="7"/>
  <c r="E12" i="7"/>
  <c r="H12" i="7" s="1"/>
  <c r="E8" i="7"/>
  <c r="H8" i="7" s="1"/>
  <c r="E11" i="7"/>
  <c r="H11" i="7" s="1"/>
  <c r="F12" i="7"/>
  <c r="F8" i="7"/>
  <c r="F11" i="7"/>
  <c r="D33" i="7"/>
  <c r="C29" i="7"/>
  <c r="C31" i="7"/>
  <c r="C30" i="7"/>
  <c r="C32" i="7"/>
  <c r="D23" i="7"/>
  <c r="C26" i="7"/>
  <c r="F23" i="7"/>
  <c r="E27" i="7"/>
  <c r="E32" i="7"/>
  <c r="F24" i="7"/>
  <c r="F34" i="7"/>
  <c r="D29" i="7"/>
  <c r="C25" i="7"/>
  <c r="C23" i="7"/>
  <c r="D32" i="7"/>
  <c r="C28" i="7"/>
  <c r="C27" i="7"/>
  <c r="F28" i="7"/>
  <c r="F29" i="7"/>
  <c r="F32" i="7"/>
  <c r="F25" i="7"/>
  <c r="F26" i="7"/>
  <c r="E28" i="7"/>
  <c r="D25" i="7"/>
  <c r="E31" i="7"/>
  <c r="D34" i="7"/>
  <c r="D28" i="7"/>
  <c r="C24" i="7"/>
  <c r="D30" i="7"/>
  <c r="E26" i="7"/>
  <c r="F30" i="7"/>
  <c r="E33" i="7"/>
  <c r="F27" i="7"/>
  <c r="E25" i="7"/>
  <c r="E23" i="7"/>
  <c r="D27" i="7"/>
  <c r="C34" i="7"/>
  <c r="D26" i="7"/>
  <c r="F31" i="7"/>
  <c r="E30" i="7"/>
  <c r="D24" i="7"/>
  <c r="E24" i="7"/>
  <c r="C33" i="7"/>
  <c r="D31" i="7"/>
  <c r="E34" i="7"/>
  <c r="F33" i="7"/>
  <c r="D6" i="7"/>
  <c r="C6" i="7"/>
  <c r="E126" i="4"/>
  <c r="V62" i="7" s="1"/>
  <c r="G39" i="7" s="1"/>
  <c r="H124" i="4" l="1"/>
  <c r="M124" i="4" s="1"/>
  <c r="N124" i="4" s="1"/>
  <c r="P124" i="4" s="1"/>
  <c r="T62" i="7"/>
  <c r="G37" i="7" s="1"/>
  <c r="K13" i="7"/>
  <c r="K8" i="7"/>
  <c r="H126" i="4"/>
  <c r="M126" i="4" s="1"/>
  <c r="N126" i="4" s="1"/>
  <c r="P126" i="4" s="1"/>
  <c r="K12" i="7"/>
  <c r="K9" i="7"/>
  <c r="K11" i="7"/>
  <c r="K7" i="7"/>
  <c r="K6" i="7"/>
  <c r="K17" i="7"/>
  <c r="K15" i="7"/>
  <c r="K14" i="7"/>
  <c r="K16" i="7"/>
  <c r="I124" i="4" l="1"/>
  <c r="K124" i="4" s="1"/>
  <c r="I20" i="7" s="1"/>
  <c r="I126" i="4"/>
  <c r="K126" i="4" s="1"/>
  <c r="I22" i="7" s="1"/>
  <c r="K23" i="7"/>
  <c r="L23" i="7" s="1"/>
  <c r="O126" i="4"/>
  <c r="O124" i="4"/>
  <c r="V59" i="7" l="1"/>
  <c r="T59" i="7"/>
  <c r="T60" i="7" s="1"/>
  <c r="G20" i="7" s="1"/>
  <c r="J124" i="4"/>
  <c r="J126" i="4"/>
  <c r="V60" i="7"/>
  <c r="G22" i="7" s="1"/>
  <c r="LL54" i="4"/>
  <c r="LK54" i="4"/>
  <c r="LL53" i="4"/>
  <c r="LK53" i="4"/>
  <c r="LL52" i="4"/>
  <c r="LK52" i="4"/>
  <c r="LL51" i="4"/>
  <c r="LK51" i="4"/>
  <c r="LP54" i="4"/>
  <c r="LO54" i="4"/>
  <c r="LP53" i="4"/>
  <c r="LO53" i="4"/>
  <c r="LP52" i="4"/>
  <c r="LO52" i="4"/>
  <c r="LP51" i="4"/>
  <c r="LO51" i="4"/>
  <c r="LT54" i="4"/>
  <c r="LS54" i="4"/>
  <c r="LT53" i="4"/>
  <c r="LS53" i="4"/>
  <c r="LT52" i="4"/>
  <c r="LS52" i="4"/>
  <c r="LT51" i="4"/>
  <c r="LS51" i="4"/>
  <c r="LX54" i="4"/>
  <c r="LW54" i="4"/>
  <c r="LX53" i="4"/>
  <c r="LW53" i="4"/>
  <c r="LX52" i="4"/>
  <c r="LW52" i="4"/>
  <c r="LX51" i="4"/>
  <c r="LW51" i="4"/>
  <c r="HW51" i="4"/>
  <c r="HX51" i="4"/>
  <c r="HW52" i="4"/>
  <c r="HX52" i="4"/>
  <c r="HW53" i="4"/>
  <c r="HX53" i="4"/>
  <c r="HW54" i="4"/>
  <c r="HX54" i="4"/>
  <c r="HP51" i="4"/>
  <c r="HS51" i="4"/>
  <c r="HT51" i="4"/>
  <c r="HP52" i="4"/>
  <c r="HS52" i="4"/>
  <c r="HT52" i="4"/>
  <c r="HP53" i="4"/>
  <c r="HS53" i="4"/>
  <c r="HT53" i="4"/>
  <c r="HP54" i="4"/>
  <c r="C20" i="7" s="1"/>
  <c r="HS54" i="4"/>
  <c r="HT54" i="4"/>
  <c r="HV54" i="4" s="1"/>
  <c r="HO54" i="4"/>
  <c r="D20" i="7" s="1"/>
  <c r="HO53" i="4"/>
  <c r="HO52" i="4"/>
  <c r="HO51" i="4"/>
  <c r="HP45" i="4"/>
  <c r="HS45" i="4"/>
  <c r="HT45" i="4"/>
  <c r="HW45" i="4"/>
  <c r="HX45" i="4"/>
  <c r="IE45" i="4"/>
  <c r="IF45" i="4"/>
  <c r="IG45" i="4"/>
  <c r="IH45" i="4"/>
  <c r="JM45" i="4"/>
  <c r="JN45" i="4"/>
  <c r="KG45" i="4"/>
  <c r="KH45" i="4"/>
  <c r="LA45" i="4"/>
  <c r="LB45" i="4"/>
  <c r="LK45" i="4"/>
  <c r="LL45" i="4"/>
  <c r="LO45" i="4"/>
  <c r="LP45" i="4"/>
  <c r="LS45" i="4"/>
  <c r="LT45" i="4"/>
  <c r="LU45" i="4"/>
  <c r="LV45" i="4"/>
  <c r="LW45" i="4"/>
  <c r="LX45" i="4"/>
  <c r="MA45" i="4"/>
  <c r="MB45" i="4"/>
  <c r="MC45" i="4"/>
  <c r="MD45" i="4"/>
  <c r="HP46" i="4"/>
  <c r="HS46" i="4"/>
  <c r="HT46" i="4"/>
  <c r="HW46" i="4"/>
  <c r="HX46" i="4"/>
  <c r="IE46" i="4"/>
  <c r="IF46" i="4"/>
  <c r="IG46" i="4"/>
  <c r="IH46" i="4"/>
  <c r="JM46" i="4"/>
  <c r="JN46" i="4"/>
  <c r="KG46" i="4"/>
  <c r="KH46" i="4"/>
  <c r="LA46" i="4"/>
  <c r="LB46" i="4"/>
  <c r="LK46" i="4"/>
  <c r="LL46" i="4"/>
  <c r="LO46" i="4"/>
  <c r="LP46" i="4"/>
  <c r="LS46" i="4"/>
  <c r="LT46" i="4"/>
  <c r="LU46" i="4"/>
  <c r="LV46" i="4"/>
  <c r="LW46" i="4"/>
  <c r="LX46" i="4"/>
  <c r="MA46" i="4"/>
  <c r="MB46" i="4"/>
  <c r="MC46" i="4"/>
  <c r="MD46" i="4"/>
  <c r="HP47" i="4"/>
  <c r="HS47" i="4"/>
  <c r="HT47" i="4"/>
  <c r="HW47" i="4"/>
  <c r="HX47" i="4"/>
  <c r="IE47" i="4"/>
  <c r="IF47" i="4"/>
  <c r="IG47" i="4"/>
  <c r="IH47" i="4"/>
  <c r="JM47" i="4"/>
  <c r="JN47" i="4"/>
  <c r="KG47" i="4"/>
  <c r="KH47" i="4"/>
  <c r="LA47" i="4"/>
  <c r="LB47" i="4"/>
  <c r="LK47" i="4"/>
  <c r="LL47" i="4"/>
  <c r="LO47" i="4"/>
  <c r="LP47" i="4"/>
  <c r="LS47" i="4"/>
  <c r="LT47" i="4"/>
  <c r="LU47" i="4"/>
  <c r="LV47" i="4"/>
  <c r="LW47" i="4"/>
  <c r="LX47" i="4"/>
  <c r="MA47" i="4"/>
  <c r="MB47" i="4"/>
  <c r="MC47" i="4"/>
  <c r="MD47" i="4"/>
  <c r="HP48" i="4"/>
  <c r="HS48" i="4"/>
  <c r="HT48" i="4"/>
  <c r="HW48" i="4"/>
  <c r="HX48" i="4"/>
  <c r="IE48" i="4"/>
  <c r="IF48" i="4"/>
  <c r="IG48" i="4"/>
  <c r="IH48" i="4"/>
  <c r="JM48" i="4"/>
  <c r="JN48" i="4"/>
  <c r="KG48" i="4"/>
  <c r="KH48" i="4"/>
  <c r="LA48" i="4"/>
  <c r="LB48" i="4"/>
  <c r="LK48" i="4"/>
  <c r="LL48" i="4"/>
  <c r="LO48" i="4"/>
  <c r="LP48" i="4"/>
  <c r="LS48" i="4"/>
  <c r="LT48" i="4"/>
  <c r="LU48" i="4"/>
  <c r="LV48" i="4"/>
  <c r="LW48" i="4"/>
  <c r="LX48" i="4"/>
  <c r="MA48" i="4"/>
  <c r="MB48" i="4"/>
  <c r="MC48" i="4"/>
  <c r="MD48" i="4"/>
  <c r="HP49" i="4"/>
  <c r="HS49" i="4"/>
  <c r="HT49" i="4"/>
  <c r="HW49" i="4"/>
  <c r="HX49" i="4"/>
  <c r="IE49" i="4"/>
  <c r="IF49" i="4"/>
  <c r="IG49" i="4"/>
  <c r="IH49" i="4"/>
  <c r="JM49" i="4"/>
  <c r="JN49" i="4"/>
  <c r="KG49" i="4"/>
  <c r="KH49" i="4"/>
  <c r="LA49" i="4"/>
  <c r="LB49" i="4"/>
  <c r="LK49" i="4"/>
  <c r="LL49" i="4"/>
  <c r="LO49" i="4"/>
  <c r="LP49" i="4"/>
  <c r="LS49" i="4"/>
  <c r="LT49" i="4"/>
  <c r="LU49" i="4"/>
  <c r="LV49" i="4"/>
  <c r="LW49" i="4"/>
  <c r="LX49" i="4"/>
  <c r="MA49" i="4"/>
  <c r="MB49" i="4"/>
  <c r="MC49" i="4"/>
  <c r="MD49" i="4"/>
  <c r="HO49" i="4"/>
  <c r="HO48" i="4"/>
  <c r="HO47" i="4"/>
  <c r="HO46" i="4"/>
  <c r="HO45" i="4"/>
  <c r="HP40" i="4"/>
  <c r="HS40" i="4"/>
  <c r="HT40" i="4"/>
  <c r="HW40" i="4"/>
  <c r="HX40" i="4"/>
  <c r="IE40" i="4"/>
  <c r="IF40" i="4"/>
  <c r="IG40" i="4"/>
  <c r="IH40" i="4"/>
  <c r="LK40" i="4"/>
  <c r="LL40" i="4"/>
  <c r="LO40" i="4"/>
  <c r="LP40" i="4"/>
  <c r="LS40" i="4"/>
  <c r="LT40" i="4"/>
  <c r="MA40" i="4"/>
  <c r="MB40" i="4"/>
  <c r="MC40" i="4"/>
  <c r="MD40" i="4"/>
  <c r="HP41" i="4"/>
  <c r="HS41" i="4"/>
  <c r="HT41" i="4"/>
  <c r="HW41" i="4"/>
  <c r="HX41" i="4"/>
  <c r="IE41" i="4"/>
  <c r="IF41" i="4"/>
  <c r="IG41" i="4"/>
  <c r="IH41" i="4"/>
  <c r="LK41" i="4"/>
  <c r="LL41" i="4"/>
  <c r="LO41" i="4"/>
  <c r="LP41" i="4"/>
  <c r="LS41" i="4"/>
  <c r="LT41" i="4"/>
  <c r="MA41" i="4"/>
  <c r="MB41" i="4"/>
  <c r="MC41" i="4"/>
  <c r="MD41" i="4"/>
  <c r="HP42" i="4"/>
  <c r="HS42" i="4"/>
  <c r="HT42" i="4"/>
  <c r="HW42" i="4"/>
  <c r="HX42" i="4"/>
  <c r="IE42" i="4"/>
  <c r="IF42" i="4"/>
  <c r="IG42" i="4"/>
  <c r="IH42" i="4"/>
  <c r="LK42" i="4"/>
  <c r="LL42" i="4"/>
  <c r="LO42" i="4"/>
  <c r="LP42" i="4"/>
  <c r="LS42" i="4"/>
  <c r="LT42" i="4"/>
  <c r="MA42" i="4"/>
  <c r="MB42" i="4"/>
  <c r="MC42" i="4"/>
  <c r="MD42" i="4"/>
  <c r="HP43" i="4"/>
  <c r="HS43" i="4"/>
  <c r="HT43" i="4"/>
  <c r="HW43" i="4"/>
  <c r="HX43" i="4"/>
  <c r="IE43" i="4"/>
  <c r="IF43" i="4"/>
  <c r="IG43" i="4"/>
  <c r="IH43" i="4"/>
  <c r="LK43" i="4"/>
  <c r="LL43" i="4"/>
  <c r="LO43" i="4"/>
  <c r="LP43" i="4"/>
  <c r="LS43" i="4"/>
  <c r="LT43" i="4"/>
  <c r="MA43" i="4"/>
  <c r="MB43" i="4"/>
  <c r="MC43" i="4"/>
  <c r="MD43" i="4"/>
  <c r="HO43" i="4"/>
  <c r="HO42" i="4"/>
  <c r="HO41" i="4"/>
  <c r="HO37" i="4"/>
  <c r="D19" i="7" s="1"/>
  <c r="HO36" i="4"/>
  <c r="HO35" i="4"/>
  <c r="HO34" i="4"/>
  <c r="HS34" i="4"/>
  <c r="HT34" i="4"/>
  <c r="HW34" i="4"/>
  <c r="HX34" i="4"/>
  <c r="IE34" i="4"/>
  <c r="IF34" i="4"/>
  <c r="IG34" i="4"/>
  <c r="IH34" i="4"/>
  <c r="LK34" i="4"/>
  <c r="LL34" i="4"/>
  <c r="LO34" i="4"/>
  <c r="LP34" i="4"/>
  <c r="LS34" i="4"/>
  <c r="LT34" i="4"/>
  <c r="MA34" i="4"/>
  <c r="MB34" i="4"/>
  <c r="MC34" i="4"/>
  <c r="MD34" i="4"/>
  <c r="HS35" i="4"/>
  <c r="HT35" i="4"/>
  <c r="HW35" i="4"/>
  <c r="HX35" i="4"/>
  <c r="IE35" i="4"/>
  <c r="IF35" i="4"/>
  <c r="IG35" i="4"/>
  <c r="IH35" i="4"/>
  <c r="LK35" i="4"/>
  <c r="LL35" i="4"/>
  <c r="LO35" i="4"/>
  <c r="LP35" i="4"/>
  <c r="LS35" i="4"/>
  <c r="LT35" i="4"/>
  <c r="MA35" i="4"/>
  <c r="MB35" i="4"/>
  <c r="MC35" i="4"/>
  <c r="MD35" i="4"/>
  <c r="HS36" i="4"/>
  <c r="HT36" i="4"/>
  <c r="HW36" i="4"/>
  <c r="HX36" i="4"/>
  <c r="IE36" i="4"/>
  <c r="IF36" i="4"/>
  <c r="IG36" i="4"/>
  <c r="IH36" i="4"/>
  <c r="LK36" i="4"/>
  <c r="LL36" i="4"/>
  <c r="LO36" i="4"/>
  <c r="LP36" i="4"/>
  <c r="LS36" i="4"/>
  <c r="LT36" i="4"/>
  <c r="MA36" i="4"/>
  <c r="MB36" i="4"/>
  <c r="MC36" i="4"/>
  <c r="MD36" i="4"/>
  <c r="HS37" i="4"/>
  <c r="HT37" i="4"/>
  <c r="HW37" i="4"/>
  <c r="HX37" i="4"/>
  <c r="IE37" i="4"/>
  <c r="F19" i="7" s="1"/>
  <c r="IF37" i="4"/>
  <c r="E19" i="7" s="1"/>
  <c r="H19" i="7" s="1"/>
  <c r="IG37" i="4"/>
  <c r="IH37" i="4"/>
  <c r="LK37" i="4"/>
  <c r="LL37" i="4"/>
  <c r="LO37" i="4"/>
  <c r="LP37" i="4"/>
  <c r="LS37" i="4"/>
  <c r="LT37" i="4"/>
  <c r="MA37" i="4"/>
  <c r="MB37" i="4"/>
  <c r="MC37" i="4"/>
  <c r="MD37" i="4"/>
  <c r="HP37" i="4"/>
  <c r="C19" i="7" s="1"/>
  <c r="HP36" i="4"/>
  <c r="HP35" i="4"/>
  <c r="HP34" i="4"/>
  <c r="HP28" i="4"/>
  <c r="HS28" i="4"/>
  <c r="HT28" i="4"/>
  <c r="HW28" i="4"/>
  <c r="HX28" i="4"/>
  <c r="IE28" i="4"/>
  <c r="IF28" i="4"/>
  <c r="IG28" i="4"/>
  <c r="IH28" i="4"/>
  <c r="LK28" i="4"/>
  <c r="LL28" i="4"/>
  <c r="LO28" i="4"/>
  <c r="LP28" i="4"/>
  <c r="LS28" i="4"/>
  <c r="LT28" i="4"/>
  <c r="MA28" i="4"/>
  <c r="MB28" i="4"/>
  <c r="MC28" i="4"/>
  <c r="MD28" i="4"/>
  <c r="HP29" i="4"/>
  <c r="HS29" i="4"/>
  <c r="HT29" i="4"/>
  <c r="HW29" i="4"/>
  <c r="HX29" i="4"/>
  <c r="IE29" i="4"/>
  <c r="IF29" i="4"/>
  <c r="IG29" i="4"/>
  <c r="IH29" i="4"/>
  <c r="LK29" i="4"/>
  <c r="LL29" i="4"/>
  <c r="LO29" i="4"/>
  <c r="LP29" i="4"/>
  <c r="LS29" i="4"/>
  <c r="LT29" i="4"/>
  <c r="MA29" i="4"/>
  <c r="MB29" i="4"/>
  <c r="MC29" i="4"/>
  <c r="MD29" i="4"/>
  <c r="HP30" i="4"/>
  <c r="HS30" i="4"/>
  <c r="HT30" i="4"/>
  <c r="HW30" i="4"/>
  <c r="HX30" i="4"/>
  <c r="IE30" i="4"/>
  <c r="IF30" i="4"/>
  <c r="IG30" i="4"/>
  <c r="IH30" i="4"/>
  <c r="LK30" i="4"/>
  <c r="LL30" i="4"/>
  <c r="LO30" i="4"/>
  <c r="LP30" i="4"/>
  <c r="LS30" i="4"/>
  <c r="LT30" i="4"/>
  <c r="MA30" i="4"/>
  <c r="MB30" i="4"/>
  <c r="MC30" i="4"/>
  <c r="MD30" i="4"/>
  <c r="HP31" i="4"/>
  <c r="HS31" i="4"/>
  <c r="HT31" i="4"/>
  <c r="HW31" i="4"/>
  <c r="HX31" i="4"/>
  <c r="IE31" i="4"/>
  <c r="IF31" i="4"/>
  <c r="IG31" i="4"/>
  <c r="IH31" i="4"/>
  <c r="LK31" i="4"/>
  <c r="LL31" i="4"/>
  <c r="LO31" i="4"/>
  <c r="LP31" i="4"/>
  <c r="LS31" i="4"/>
  <c r="LT31" i="4"/>
  <c r="MA31" i="4"/>
  <c r="MB31" i="4"/>
  <c r="MC31" i="4"/>
  <c r="MD31" i="4"/>
  <c r="HP32" i="4"/>
  <c r="HS32" i="4"/>
  <c r="HT32" i="4"/>
  <c r="HW32" i="4"/>
  <c r="HX32" i="4"/>
  <c r="IE32" i="4"/>
  <c r="IF32" i="4"/>
  <c r="IG32" i="4"/>
  <c r="IH32" i="4"/>
  <c r="LK32" i="4"/>
  <c r="LL32" i="4"/>
  <c r="LO32" i="4"/>
  <c r="LP32" i="4"/>
  <c r="LS32" i="4"/>
  <c r="LT32" i="4"/>
  <c r="MA32" i="4"/>
  <c r="MB32" i="4"/>
  <c r="MC32" i="4"/>
  <c r="MD32" i="4"/>
  <c r="HO32" i="4"/>
  <c r="HO31" i="4"/>
  <c r="HO30" i="4"/>
  <c r="HO29" i="4"/>
  <c r="HO28" i="4"/>
  <c r="HP23" i="4"/>
  <c r="HS23" i="4"/>
  <c r="HT23" i="4"/>
  <c r="HW23" i="4"/>
  <c r="HX23" i="4"/>
  <c r="IE23" i="4"/>
  <c r="IF23" i="4"/>
  <c r="IG23" i="4"/>
  <c r="IH23" i="4"/>
  <c r="LK23" i="4"/>
  <c r="LL23" i="4"/>
  <c r="LO23" i="4"/>
  <c r="LP23" i="4"/>
  <c r="LS23" i="4"/>
  <c r="LT23" i="4"/>
  <c r="MA23" i="4"/>
  <c r="MB23" i="4"/>
  <c r="MC23" i="4"/>
  <c r="MD23" i="4"/>
  <c r="HP24" i="4"/>
  <c r="HS24" i="4"/>
  <c r="HT24" i="4"/>
  <c r="HW24" i="4"/>
  <c r="HX24" i="4"/>
  <c r="IE24" i="4"/>
  <c r="IF24" i="4"/>
  <c r="IG24" i="4"/>
  <c r="IH24" i="4"/>
  <c r="LK24" i="4"/>
  <c r="LL24" i="4"/>
  <c r="LO24" i="4"/>
  <c r="LP24" i="4"/>
  <c r="LS24" i="4"/>
  <c r="LT24" i="4"/>
  <c r="MA24" i="4"/>
  <c r="MB24" i="4"/>
  <c r="MC24" i="4"/>
  <c r="MD24" i="4"/>
  <c r="HP25" i="4"/>
  <c r="HS25" i="4"/>
  <c r="HT25" i="4"/>
  <c r="HW25" i="4"/>
  <c r="HX25" i="4"/>
  <c r="IE25" i="4"/>
  <c r="IF25" i="4"/>
  <c r="IG25" i="4"/>
  <c r="IH25" i="4"/>
  <c r="LK25" i="4"/>
  <c r="LL25" i="4"/>
  <c r="LO25" i="4"/>
  <c r="LP25" i="4"/>
  <c r="LS25" i="4"/>
  <c r="LT25" i="4"/>
  <c r="MA25" i="4"/>
  <c r="MB25" i="4"/>
  <c r="MC25" i="4"/>
  <c r="MD25" i="4"/>
  <c r="HP26" i="4"/>
  <c r="HS26" i="4"/>
  <c r="HT26" i="4"/>
  <c r="HW26" i="4"/>
  <c r="HX26" i="4"/>
  <c r="IE26" i="4"/>
  <c r="IF26" i="4"/>
  <c r="IG26" i="4"/>
  <c r="IH26" i="4"/>
  <c r="LK26" i="4"/>
  <c r="LL26" i="4"/>
  <c r="LO26" i="4"/>
  <c r="LP26" i="4"/>
  <c r="LS26" i="4"/>
  <c r="LT26" i="4"/>
  <c r="MA26" i="4"/>
  <c r="MB26" i="4"/>
  <c r="MC26" i="4"/>
  <c r="MD26" i="4"/>
  <c r="HO26" i="4"/>
  <c r="HO25" i="4"/>
  <c r="HO24" i="4"/>
  <c r="HO23" i="4"/>
  <c r="HP17" i="4"/>
  <c r="HS17" i="4"/>
  <c r="HT17" i="4"/>
  <c r="HW17" i="4"/>
  <c r="HX17" i="4"/>
  <c r="IE17" i="4"/>
  <c r="IF17" i="4"/>
  <c r="IG17" i="4"/>
  <c r="IH17" i="4"/>
  <c r="LK17" i="4"/>
  <c r="LL17" i="4"/>
  <c r="LO17" i="4"/>
  <c r="LP17" i="4"/>
  <c r="LS17" i="4"/>
  <c r="LT17" i="4"/>
  <c r="MA17" i="4"/>
  <c r="MB17" i="4"/>
  <c r="MC17" i="4"/>
  <c r="MD17" i="4"/>
  <c r="HP18" i="4"/>
  <c r="HS18" i="4"/>
  <c r="HT18" i="4"/>
  <c r="HW18" i="4"/>
  <c r="HX18" i="4"/>
  <c r="IE18" i="4"/>
  <c r="IF18" i="4"/>
  <c r="IG18" i="4"/>
  <c r="IH18" i="4"/>
  <c r="LK18" i="4"/>
  <c r="LL18" i="4"/>
  <c r="LO18" i="4"/>
  <c r="LP18" i="4"/>
  <c r="LS18" i="4"/>
  <c r="LT18" i="4"/>
  <c r="MA18" i="4"/>
  <c r="MB18" i="4"/>
  <c r="MC18" i="4"/>
  <c r="MD18" i="4"/>
  <c r="HP19" i="4"/>
  <c r="HS19" i="4"/>
  <c r="HT19" i="4"/>
  <c r="HW19" i="4"/>
  <c r="HX19" i="4"/>
  <c r="IE19" i="4"/>
  <c r="IF19" i="4"/>
  <c r="IG19" i="4"/>
  <c r="IH19" i="4"/>
  <c r="LK19" i="4"/>
  <c r="LL19" i="4"/>
  <c r="LO19" i="4"/>
  <c r="LP19" i="4"/>
  <c r="LS19" i="4"/>
  <c r="LT19" i="4"/>
  <c r="MA19" i="4"/>
  <c r="MB19" i="4"/>
  <c r="MC19" i="4"/>
  <c r="MD19" i="4"/>
  <c r="HP20" i="4"/>
  <c r="C18" i="7" s="1"/>
  <c r="HS20" i="4"/>
  <c r="HT20" i="4"/>
  <c r="HW20" i="4"/>
  <c r="HX20" i="4"/>
  <c r="IE20" i="4"/>
  <c r="F18" i="7" s="1"/>
  <c r="IF20" i="4"/>
  <c r="E18" i="7" s="1"/>
  <c r="H18" i="7" s="1"/>
  <c r="IG20" i="4"/>
  <c r="IH20" i="4"/>
  <c r="LK20" i="4"/>
  <c r="LL20" i="4"/>
  <c r="LO20" i="4"/>
  <c r="LP20" i="4"/>
  <c r="LS20" i="4"/>
  <c r="LT20" i="4"/>
  <c r="MA20" i="4"/>
  <c r="MB20" i="4"/>
  <c r="MC20" i="4"/>
  <c r="MD20" i="4"/>
  <c r="HO20" i="4"/>
  <c r="D18" i="7" s="1"/>
  <c r="HO19" i="4"/>
  <c r="HO18" i="4"/>
  <c r="HO17" i="4"/>
  <c r="MD15" i="4"/>
  <c r="MC15" i="4"/>
  <c r="MD14" i="4"/>
  <c r="MC14" i="4"/>
  <c r="MD13" i="4"/>
  <c r="MC13" i="4"/>
  <c r="MD12" i="4"/>
  <c r="MC12" i="4"/>
  <c r="MD11" i="4"/>
  <c r="MC11" i="4"/>
  <c r="MB15" i="4"/>
  <c r="MA15" i="4"/>
  <c r="MB14" i="4"/>
  <c r="MA14" i="4"/>
  <c r="MB13" i="4"/>
  <c r="MA13" i="4"/>
  <c r="MB12" i="4"/>
  <c r="MA12" i="4"/>
  <c r="MB11" i="4"/>
  <c r="MA11" i="4"/>
  <c r="LT15" i="4"/>
  <c r="LS15" i="4"/>
  <c r="LT14" i="4"/>
  <c r="LS14" i="4"/>
  <c r="LT13" i="4"/>
  <c r="LS13" i="4"/>
  <c r="LT12" i="4"/>
  <c r="LS12" i="4"/>
  <c r="LT11" i="4"/>
  <c r="LS11" i="4"/>
  <c r="LP15" i="4"/>
  <c r="LO15" i="4"/>
  <c r="LP14" i="4"/>
  <c r="LO14" i="4"/>
  <c r="LP13" i="4"/>
  <c r="LO13" i="4"/>
  <c r="LP12" i="4"/>
  <c r="LO12" i="4"/>
  <c r="LP11" i="4"/>
  <c r="LO11" i="4"/>
  <c r="LL15" i="4"/>
  <c r="LK15" i="4"/>
  <c r="LL14" i="4"/>
  <c r="LK14" i="4"/>
  <c r="LL13" i="4"/>
  <c r="LK13" i="4"/>
  <c r="LL12" i="4"/>
  <c r="LK12" i="4"/>
  <c r="LL11" i="4"/>
  <c r="LK11" i="4"/>
  <c r="IH15" i="4"/>
  <c r="IG15" i="4"/>
  <c r="IH14" i="4"/>
  <c r="IG14" i="4"/>
  <c r="IH13" i="4"/>
  <c r="IG13" i="4"/>
  <c r="IH12" i="4"/>
  <c r="IG12" i="4"/>
  <c r="IH11" i="4"/>
  <c r="IG11" i="4"/>
  <c r="IF15" i="4"/>
  <c r="IE15" i="4"/>
  <c r="IF14" i="4"/>
  <c r="IE14" i="4"/>
  <c r="IF13" i="4"/>
  <c r="IE13" i="4"/>
  <c r="IF12" i="4"/>
  <c r="IE12" i="4"/>
  <c r="IF11" i="4"/>
  <c r="IE11" i="4"/>
  <c r="HX15" i="4"/>
  <c r="HW15" i="4"/>
  <c r="HX14" i="4"/>
  <c r="HW14" i="4"/>
  <c r="HX13" i="4"/>
  <c r="HW13" i="4"/>
  <c r="HX12" i="4"/>
  <c r="HW12" i="4"/>
  <c r="HX11" i="4"/>
  <c r="HW11" i="4"/>
  <c r="HT15" i="4"/>
  <c r="HS15" i="4"/>
  <c r="HT14" i="4"/>
  <c r="HS14" i="4"/>
  <c r="HT13" i="4"/>
  <c r="HS13" i="4"/>
  <c r="HT12" i="4"/>
  <c r="HS12" i="4"/>
  <c r="HT11" i="4"/>
  <c r="HS11" i="4"/>
  <c r="HP15" i="4"/>
  <c r="HP14" i="4"/>
  <c r="HP13" i="4"/>
  <c r="HR13" i="4" s="1"/>
  <c r="HP12" i="4"/>
  <c r="HP11" i="4"/>
  <c r="HO15" i="4"/>
  <c r="HO14" i="4"/>
  <c r="HO13" i="4"/>
  <c r="HQ13" i="4" s="1"/>
  <c r="HO12" i="4"/>
  <c r="HO11" i="4"/>
  <c r="MD9" i="4"/>
  <c r="MC9" i="4"/>
  <c r="MD8" i="4"/>
  <c r="MC8" i="4"/>
  <c r="MD7" i="4"/>
  <c r="MC7" i="4"/>
  <c r="MD6" i="4"/>
  <c r="MC6" i="4"/>
  <c r="MB9" i="4"/>
  <c r="MA9" i="4"/>
  <c r="MB8" i="4"/>
  <c r="MA8" i="4"/>
  <c r="MB7" i="4"/>
  <c r="MA7" i="4"/>
  <c r="MB6" i="4"/>
  <c r="MA6" i="4"/>
  <c r="LT9" i="4"/>
  <c r="LS9" i="4"/>
  <c r="LT8" i="4"/>
  <c r="LS8" i="4"/>
  <c r="LT7" i="4"/>
  <c r="LS7" i="4"/>
  <c r="LT6" i="4"/>
  <c r="LS6" i="4"/>
  <c r="LP9" i="4"/>
  <c r="LR9" i="4" s="1"/>
  <c r="LO9" i="4"/>
  <c r="LQ9" i="4" s="1"/>
  <c r="LP8" i="4"/>
  <c r="LR8" i="4" s="1"/>
  <c r="LO8" i="4"/>
  <c r="LQ8" i="4" s="1"/>
  <c r="LP7" i="4"/>
  <c r="LR7" i="4" s="1"/>
  <c r="LO7" i="4"/>
  <c r="LQ7" i="4" s="1"/>
  <c r="LP6" i="4"/>
  <c r="LR6" i="4" s="1"/>
  <c r="LO6" i="4"/>
  <c r="LQ6" i="4" s="1"/>
  <c r="LL9" i="4"/>
  <c r="LN9" i="4" s="1"/>
  <c r="LK9" i="4"/>
  <c r="LM9" i="4" s="1"/>
  <c r="LL8" i="4"/>
  <c r="LN8" i="4" s="1"/>
  <c r="LK8" i="4"/>
  <c r="LL7" i="4"/>
  <c r="LK7" i="4"/>
  <c r="LM7" i="4" s="1"/>
  <c r="LL6" i="4"/>
  <c r="LN6" i="4" s="1"/>
  <c r="LK6" i="4"/>
  <c r="LM6" i="4" s="1"/>
  <c r="IH9" i="4"/>
  <c r="IG9" i="4"/>
  <c r="IH8" i="4"/>
  <c r="IG8" i="4"/>
  <c r="IH7" i="4"/>
  <c r="IG7" i="4"/>
  <c r="IH6" i="4"/>
  <c r="IG6" i="4"/>
  <c r="IF9" i="4"/>
  <c r="IE9" i="4"/>
  <c r="IF8" i="4"/>
  <c r="IE8" i="4"/>
  <c r="IF7" i="4"/>
  <c r="IE7" i="4"/>
  <c r="IF6" i="4"/>
  <c r="IE6" i="4"/>
  <c r="HX9" i="4"/>
  <c r="HW9" i="4"/>
  <c r="HX8" i="4"/>
  <c r="HW8" i="4"/>
  <c r="HX7" i="4"/>
  <c r="HW7" i="4"/>
  <c r="HX6" i="4"/>
  <c r="HW6" i="4"/>
  <c r="HP6" i="4"/>
  <c r="HS6" i="4"/>
  <c r="HT6" i="4"/>
  <c r="HV6" i="4" s="1"/>
  <c r="HP7" i="4"/>
  <c r="HS7" i="4"/>
  <c r="HT7" i="4"/>
  <c r="HP8" i="4"/>
  <c r="HS8" i="4"/>
  <c r="HU8" i="4" s="1"/>
  <c r="HT8" i="4"/>
  <c r="HP9" i="4"/>
  <c r="HS9" i="4"/>
  <c r="HT9" i="4"/>
  <c r="HO9" i="4"/>
  <c r="HO8" i="4"/>
  <c r="HO7" i="4"/>
  <c r="HO6" i="4"/>
  <c r="U74" i="4"/>
  <c r="V74" i="4"/>
  <c r="U75" i="4"/>
  <c r="V75" i="4"/>
  <c r="U76" i="4"/>
  <c r="V76" i="4"/>
  <c r="U77" i="4"/>
  <c r="V77" i="4"/>
  <c r="SH83" i="4"/>
  <c r="SG83" i="4"/>
  <c r="SF83" i="4"/>
  <c r="SE83" i="4"/>
  <c r="RP83" i="4"/>
  <c r="RO83" i="4"/>
  <c r="PZ83" i="4"/>
  <c r="PY83" i="4"/>
  <c r="PX83" i="4"/>
  <c r="PW83" i="4"/>
  <c r="PP83" i="4"/>
  <c r="PO83" i="4"/>
  <c r="PL83" i="4"/>
  <c r="PK83" i="4"/>
  <c r="PH83" i="4"/>
  <c r="PG83" i="4"/>
  <c r="MD83" i="4"/>
  <c r="MC83" i="4"/>
  <c r="MB83" i="4"/>
  <c r="MA83" i="4"/>
  <c r="LT83" i="4"/>
  <c r="LS83" i="4"/>
  <c r="LP83" i="4"/>
  <c r="LO83" i="4"/>
  <c r="LL83" i="4"/>
  <c r="LK83" i="4"/>
  <c r="IH83" i="4"/>
  <c r="IG83" i="4"/>
  <c r="IF83" i="4"/>
  <c r="IE83" i="4"/>
  <c r="HX83" i="4"/>
  <c r="HW83" i="4"/>
  <c r="HT83" i="4"/>
  <c r="HS83" i="4"/>
  <c r="HP83" i="4"/>
  <c r="HO83" i="4"/>
  <c r="HN83" i="4"/>
  <c r="HM83" i="4"/>
  <c r="HL83" i="4"/>
  <c r="HK83" i="4"/>
  <c r="HH83" i="4"/>
  <c r="HG83" i="4"/>
  <c r="HD83" i="4"/>
  <c r="HC83" i="4"/>
  <c r="GZ83" i="4"/>
  <c r="GY83" i="4"/>
  <c r="GV83" i="4"/>
  <c r="GU83" i="4"/>
  <c r="GT83" i="4"/>
  <c r="GS83" i="4"/>
  <c r="GR83" i="4"/>
  <c r="GQ83" i="4"/>
  <c r="GJ83" i="4"/>
  <c r="GI83" i="4"/>
  <c r="GF83" i="4"/>
  <c r="GE83" i="4"/>
  <c r="GB83" i="4"/>
  <c r="GA83" i="4"/>
  <c r="FZ83" i="4"/>
  <c r="FY83" i="4"/>
  <c r="FX83" i="4"/>
  <c r="FW83" i="4"/>
  <c r="FP83" i="4"/>
  <c r="FO83" i="4"/>
  <c r="FL83" i="4"/>
  <c r="FK83" i="4"/>
  <c r="FH83" i="4"/>
  <c r="FG83" i="4"/>
  <c r="DR83" i="4"/>
  <c r="DQ83" i="4"/>
  <c r="DP83" i="4"/>
  <c r="DO83" i="4"/>
  <c r="DH83" i="4"/>
  <c r="DG83" i="4"/>
  <c r="DD83" i="4"/>
  <c r="DC83" i="4"/>
  <c r="CZ83" i="4"/>
  <c r="CY83" i="4"/>
  <c r="AZ83" i="4"/>
  <c r="AY83" i="4"/>
  <c r="AV83" i="4"/>
  <c r="AU83" i="4"/>
  <c r="AR83" i="4"/>
  <c r="AQ83" i="4"/>
  <c r="L83" i="4"/>
  <c r="K83" i="4"/>
  <c r="H83" i="4"/>
  <c r="G83" i="4"/>
  <c r="D83" i="4"/>
  <c r="C83" i="4"/>
  <c r="SH82" i="4"/>
  <c r="SG82" i="4"/>
  <c r="SF82" i="4"/>
  <c r="SE82" i="4"/>
  <c r="RP82" i="4"/>
  <c r="RO82" i="4"/>
  <c r="PZ82" i="4"/>
  <c r="PY82" i="4"/>
  <c r="PX82" i="4"/>
  <c r="PW82" i="4"/>
  <c r="PP82" i="4"/>
  <c r="PO82" i="4"/>
  <c r="PL82" i="4"/>
  <c r="PK82" i="4"/>
  <c r="PH82" i="4"/>
  <c r="PG82" i="4"/>
  <c r="MD82" i="4"/>
  <c r="MC82" i="4"/>
  <c r="MB82" i="4"/>
  <c r="MA82" i="4"/>
  <c r="LT82" i="4"/>
  <c r="LS82" i="4"/>
  <c r="LP82" i="4"/>
  <c r="LO82" i="4"/>
  <c r="LL82" i="4"/>
  <c r="LK82" i="4"/>
  <c r="IH82" i="4"/>
  <c r="IG82" i="4"/>
  <c r="IF82" i="4"/>
  <c r="IE82" i="4"/>
  <c r="HX82" i="4"/>
  <c r="HW82" i="4"/>
  <c r="HT82" i="4"/>
  <c r="HS82" i="4"/>
  <c r="HP82" i="4"/>
  <c r="HO82" i="4"/>
  <c r="HN82" i="4"/>
  <c r="HM82" i="4"/>
  <c r="HL82" i="4"/>
  <c r="HK82" i="4"/>
  <c r="HH82" i="4"/>
  <c r="HG82" i="4"/>
  <c r="HD82" i="4"/>
  <c r="HC82" i="4"/>
  <c r="GZ82" i="4"/>
  <c r="GY82" i="4"/>
  <c r="GV82" i="4"/>
  <c r="GU82" i="4"/>
  <c r="GT82" i="4"/>
  <c r="GS82" i="4"/>
  <c r="GR82" i="4"/>
  <c r="GQ82" i="4"/>
  <c r="GJ82" i="4"/>
  <c r="GI82" i="4"/>
  <c r="GF82" i="4"/>
  <c r="GE82" i="4"/>
  <c r="GB82" i="4"/>
  <c r="GA82" i="4"/>
  <c r="FZ82" i="4"/>
  <c r="FY82" i="4"/>
  <c r="FX82" i="4"/>
  <c r="FW82" i="4"/>
  <c r="FP82" i="4"/>
  <c r="FO82" i="4"/>
  <c r="FL82" i="4"/>
  <c r="FK82" i="4"/>
  <c r="FH82" i="4"/>
  <c r="FG82" i="4"/>
  <c r="DR82" i="4"/>
  <c r="DQ82" i="4"/>
  <c r="DP82" i="4"/>
  <c r="DO82" i="4"/>
  <c r="DH82" i="4"/>
  <c r="DG82" i="4"/>
  <c r="DD82" i="4"/>
  <c r="DC82" i="4"/>
  <c r="CZ82" i="4"/>
  <c r="CY82" i="4"/>
  <c r="AZ82" i="4"/>
  <c r="AY82" i="4"/>
  <c r="AV82" i="4"/>
  <c r="AU82" i="4"/>
  <c r="AR82" i="4"/>
  <c r="AQ82" i="4"/>
  <c r="L82" i="4"/>
  <c r="K82" i="4"/>
  <c r="H82" i="4"/>
  <c r="G82" i="4"/>
  <c r="D82" i="4"/>
  <c r="C82" i="4"/>
  <c r="SH81" i="4"/>
  <c r="SG81" i="4"/>
  <c r="SF81" i="4"/>
  <c r="SE81" i="4"/>
  <c r="RP81" i="4"/>
  <c r="RO81" i="4"/>
  <c r="PZ81" i="4"/>
  <c r="PY81" i="4"/>
  <c r="PX81" i="4"/>
  <c r="PW81" i="4"/>
  <c r="PP81" i="4"/>
  <c r="PO81" i="4"/>
  <c r="PL81" i="4"/>
  <c r="PK81" i="4"/>
  <c r="PH81" i="4"/>
  <c r="PG81" i="4"/>
  <c r="MD81" i="4"/>
  <c r="MC81" i="4"/>
  <c r="MB81" i="4"/>
  <c r="MA81" i="4"/>
  <c r="LT81" i="4"/>
  <c r="LS81" i="4"/>
  <c r="LP81" i="4"/>
  <c r="LO81" i="4"/>
  <c r="LL81" i="4"/>
  <c r="LK81" i="4"/>
  <c r="IH81" i="4"/>
  <c r="IG81" i="4"/>
  <c r="IF81" i="4"/>
  <c r="IE81" i="4"/>
  <c r="HX81" i="4"/>
  <c r="HW81" i="4"/>
  <c r="HT81" i="4"/>
  <c r="HS81" i="4"/>
  <c r="HP81" i="4"/>
  <c r="HO81" i="4"/>
  <c r="HN81" i="4"/>
  <c r="HM81" i="4"/>
  <c r="HL81" i="4"/>
  <c r="HK81" i="4"/>
  <c r="HH81" i="4"/>
  <c r="HG81" i="4"/>
  <c r="HD81" i="4"/>
  <c r="HC81" i="4"/>
  <c r="GZ81" i="4"/>
  <c r="GY81" i="4"/>
  <c r="GV81" i="4"/>
  <c r="GU81" i="4"/>
  <c r="GT81" i="4"/>
  <c r="GS81" i="4"/>
  <c r="GR81" i="4"/>
  <c r="GQ81" i="4"/>
  <c r="GJ81" i="4"/>
  <c r="GI81" i="4"/>
  <c r="GF81" i="4"/>
  <c r="GE81" i="4"/>
  <c r="GB81" i="4"/>
  <c r="GA81" i="4"/>
  <c r="FZ81" i="4"/>
  <c r="FY81" i="4"/>
  <c r="FX81" i="4"/>
  <c r="FW81" i="4"/>
  <c r="FP81" i="4"/>
  <c r="FO81" i="4"/>
  <c r="FL81" i="4"/>
  <c r="FK81" i="4"/>
  <c r="FH81" i="4"/>
  <c r="FG81" i="4"/>
  <c r="DR81" i="4"/>
  <c r="DQ81" i="4"/>
  <c r="DP81" i="4"/>
  <c r="DO81" i="4"/>
  <c r="DH81" i="4"/>
  <c r="DG81" i="4"/>
  <c r="DD81" i="4"/>
  <c r="DC81" i="4"/>
  <c r="CZ81" i="4"/>
  <c r="CY81" i="4"/>
  <c r="AZ81" i="4"/>
  <c r="AY81" i="4"/>
  <c r="AV81" i="4"/>
  <c r="AU81" i="4"/>
  <c r="AR81" i="4"/>
  <c r="AQ81" i="4"/>
  <c r="L81" i="4"/>
  <c r="K81" i="4"/>
  <c r="H81" i="4"/>
  <c r="G81" i="4"/>
  <c r="D81" i="4"/>
  <c r="C81" i="4"/>
  <c r="SH80" i="4"/>
  <c r="SG80" i="4"/>
  <c r="SF80" i="4"/>
  <c r="SE80" i="4"/>
  <c r="RP80" i="4"/>
  <c r="RO80" i="4"/>
  <c r="PZ80" i="4"/>
  <c r="PY80" i="4"/>
  <c r="PX80" i="4"/>
  <c r="PW80" i="4"/>
  <c r="PP80" i="4"/>
  <c r="PO80" i="4"/>
  <c r="PL80" i="4"/>
  <c r="PK80" i="4"/>
  <c r="PH80" i="4"/>
  <c r="PG80" i="4"/>
  <c r="MD80" i="4"/>
  <c r="MC80" i="4"/>
  <c r="MB80" i="4"/>
  <c r="MA80" i="4"/>
  <c r="LT80" i="4"/>
  <c r="LS80" i="4"/>
  <c r="LP80" i="4"/>
  <c r="LO80" i="4"/>
  <c r="LL80" i="4"/>
  <c r="LK80" i="4"/>
  <c r="IH80" i="4"/>
  <c r="IG80" i="4"/>
  <c r="IF80" i="4"/>
  <c r="IE80" i="4"/>
  <c r="HX80" i="4"/>
  <c r="HW80" i="4"/>
  <c r="HT80" i="4"/>
  <c r="HS80" i="4"/>
  <c r="HP80" i="4"/>
  <c r="HO80" i="4"/>
  <c r="HN80" i="4"/>
  <c r="HM80" i="4"/>
  <c r="HL80" i="4"/>
  <c r="HK80" i="4"/>
  <c r="HH80" i="4"/>
  <c r="HG80" i="4"/>
  <c r="HD80" i="4"/>
  <c r="HC80" i="4"/>
  <c r="GZ80" i="4"/>
  <c r="GY80" i="4"/>
  <c r="GV80" i="4"/>
  <c r="GU80" i="4"/>
  <c r="GT80" i="4"/>
  <c r="GS80" i="4"/>
  <c r="GR80" i="4"/>
  <c r="GQ80" i="4"/>
  <c r="GJ80" i="4"/>
  <c r="GI80" i="4"/>
  <c r="GF80" i="4"/>
  <c r="GE80" i="4"/>
  <c r="GB80" i="4"/>
  <c r="GA80" i="4"/>
  <c r="FZ80" i="4"/>
  <c r="FY80" i="4"/>
  <c r="FX80" i="4"/>
  <c r="FW80" i="4"/>
  <c r="FP80" i="4"/>
  <c r="FO80" i="4"/>
  <c r="FL80" i="4"/>
  <c r="FK80" i="4"/>
  <c r="FH80" i="4"/>
  <c r="FG80" i="4"/>
  <c r="DR80" i="4"/>
  <c r="DQ80" i="4"/>
  <c r="DP80" i="4"/>
  <c r="DO80" i="4"/>
  <c r="DH80" i="4"/>
  <c r="DG80" i="4"/>
  <c r="DD80" i="4"/>
  <c r="DC80" i="4"/>
  <c r="CZ80" i="4"/>
  <c r="CY80" i="4"/>
  <c r="AZ80" i="4"/>
  <c r="AY80" i="4"/>
  <c r="AV80" i="4"/>
  <c r="AU80" i="4"/>
  <c r="AR80" i="4"/>
  <c r="AQ80" i="4"/>
  <c r="L80" i="4"/>
  <c r="K80" i="4"/>
  <c r="H80" i="4"/>
  <c r="G80" i="4"/>
  <c r="D80" i="4"/>
  <c r="C80" i="4"/>
  <c r="SH79" i="4"/>
  <c r="SG79" i="4"/>
  <c r="SF79" i="4"/>
  <c r="SE79" i="4"/>
  <c r="RP79" i="4"/>
  <c r="RO79" i="4"/>
  <c r="PZ79" i="4"/>
  <c r="PY79" i="4"/>
  <c r="PX79" i="4"/>
  <c r="PW79" i="4"/>
  <c r="PP79" i="4"/>
  <c r="PO79" i="4"/>
  <c r="PL79" i="4"/>
  <c r="PK79" i="4"/>
  <c r="PH79" i="4"/>
  <c r="PG79" i="4"/>
  <c r="MD79" i="4"/>
  <c r="MC79" i="4"/>
  <c r="MB79" i="4"/>
  <c r="MA79" i="4"/>
  <c r="LT79" i="4"/>
  <c r="LS79" i="4"/>
  <c r="LP79" i="4"/>
  <c r="LO79" i="4"/>
  <c r="LL79" i="4"/>
  <c r="LK79" i="4"/>
  <c r="IH79" i="4"/>
  <c r="IG79" i="4"/>
  <c r="IF79" i="4"/>
  <c r="IE79" i="4"/>
  <c r="HX79" i="4"/>
  <c r="HW79" i="4"/>
  <c r="HT79" i="4"/>
  <c r="HS79" i="4"/>
  <c r="HP79" i="4"/>
  <c r="HO79" i="4"/>
  <c r="HN79" i="4"/>
  <c r="HM79" i="4"/>
  <c r="HL79" i="4"/>
  <c r="HK79" i="4"/>
  <c r="HH79" i="4"/>
  <c r="HG79" i="4"/>
  <c r="HD79" i="4"/>
  <c r="HC79" i="4"/>
  <c r="GZ79" i="4"/>
  <c r="GY79" i="4"/>
  <c r="GV79" i="4"/>
  <c r="GU79" i="4"/>
  <c r="GT79" i="4"/>
  <c r="GS79" i="4"/>
  <c r="GR79" i="4"/>
  <c r="GQ79" i="4"/>
  <c r="GJ79" i="4"/>
  <c r="GI79" i="4"/>
  <c r="GF79" i="4"/>
  <c r="GE79" i="4"/>
  <c r="GB79" i="4"/>
  <c r="GA79" i="4"/>
  <c r="FZ79" i="4"/>
  <c r="FY79" i="4"/>
  <c r="FX79" i="4"/>
  <c r="FW79" i="4"/>
  <c r="FP79" i="4"/>
  <c r="FO79" i="4"/>
  <c r="FL79" i="4"/>
  <c r="FK79" i="4"/>
  <c r="FH79" i="4"/>
  <c r="FG79" i="4"/>
  <c r="DR79" i="4"/>
  <c r="DQ79" i="4"/>
  <c r="DP79" i="4"/>
  <c r="DO79" i="4"/>
  <c r="DH79" i="4"/>
  <c r="DG79" i="4"/>
  <c r="DD79" i="4"/>
  <c r="DC79" i="4"/>
  <c r="CZ79" i="4"/>
  <c r="CY79" i="4"/>
  <c r="AZ79" i="4"/>
  <c r="AY79" i="4"/>
  <c r="AV79" i="4"/>
  <c r="AU79" i="4"/>
  <c r="AR79" i="4"/>
  <c r="AQ79" i="4"/>
  <c r="L79" i="4"/>
  <c r="K79" i="4"/>
  <c r="H79" i="4"/>
  <c r="G79" i="4"/>
  <c r="D79" i="4"/>
  <c r="C79" i="4"/>
  <c r="D62" i="4"/>
  <c r="G62" i="4"/>
  <c r="H62" i="4"/>
  <c r="K62" i="4"/>
  <c r="L62" i="4"/>
  <c r="O62" i="4"/>
  <c r="P62" i="4"/>
  <c r="AO62" i="4"/>
  <c r="AP62" i="4"/>
  <c r="AQ62" i="4"/>
  <c r="AR62" i="4"/>
  <c r="AU62" i="4"/>
  <c r="AV62" i="4"/>
  <c r="AY62" i="4"/>
  <c r="AZ62" i="4"/>
  <c r="BC62" i="4"/>
  <c r="BD62" i="4"/>
  <c r="BG62" i="4"/>
  <c r="BH62" i="4"/>
  <c r="BI62" i="4"/>
  <c r="BJ62" i="4"/>
  <c r="CY62" i="4"/>
  <c r="CZ62" i="4"/>
  <c r="DC62" i="4"/>
  <c r="DD62" i="4"/>
  <c r="DG62" i="4"/>
  <c r="DH62" i="4"/>
  <c r="DK62" i="4"/>
  <c r="DL62" i="4"/>
  <c r="DO62" i="4"/>
  <c r="DP62" i="4"/>
  <c r="DQ62" i="4"/>
  <c r="DR62" i="4"/>
  <c r="EK62" i="4"/>
  <c r="EL62" i="4"/>
  <c r="FE62" i="4"/>
  <c r="FF62" i="4"/>
  <c r="FG62" i="4"/>
  <c r="FH62" i="4"/>
  <c r="FK62" i="4"/>
  <c r="FL62" i="4"/>
  <c r="FO62" i="4"/>
  <c r="FP62" i="4"/>
  <c r="FS62" i="4"/>
  <c r="FT62" i="4"/>
  <c r="FW62" i="4"/>
  <c r="FX62" i="4"/>
  <c r="FY62" i="4"/>
  <c r="FZ62" i="4"/>
  <c r="GA62" i="4"/>
  <c r="GB62" i="4"/>
  <c r="GE62" i="4"/>
  <c r="GF62" i="4"/>
  <c r="GI62" i="4"/>
  <c r="GJ62" i="4"/>
  <c r="GM62" i="4"/>
  <c r="GN62" i="4"/>
  <c r="GQ62" i="4"/>
  <c r="GR62" i="4"/>
  <c r="GS62" i="4"/>
  <c r="GT62" i="4"/>
  <c r="GU62" i="4"/>
  <c r="GV62" i="4"/>
  <c r="GY62" i="4"/>
  <c r="GZ62" i="4"/>
  <c r="HC62" i="4"/>
  <c r="HD62" i="4"/>
  <c r="HG62" i="4"/>
  <c r="HH62" i="4"/>
  <c r="HK62" i="4"/>
  <c r="HL62" i="4"/>
  <c r="HM62" i="4"/>
  <c r="HO62" i="4"/>
  <c r="HP62" i="4"/>
  <c r="HS62" i="4"/>
  <c r="HT62" i="4"/>
  <c r="HW62" i="4"/>
  <c r="HX62" i="4"/>
  <c r="IA62" i="4"/>
  <c r="IB62" i="4"/>
  <c r="LK62" i="4"/>
  <c r="LL62" i="4"/>
  <c r="LO62" i="4"/>
  <c r="LP62" i="4"/>
  <c r="LS62" i="4"/>
  <c r="LT62" i="4"/>
  <c r="LW62" i="4"/>
  <c r="LX62" i="4"/>
  <c r="PG62" i="4"/>
  <c r="PH62" i="4"/>
  <c r="PK62" i="4"/>
  <c r="PL62" i="4"/>
  <c r="PO62" i="4"/>
  <c r="PP62" i="4"/>
  <c r="PS62" i="4"/>
  <c r="PT62" i="4"/>
  <c r="PW62" i="4"/>
  <c r="PX62" i="4"/>
  <c r="RW62" i="4"/>
  <c r="RX62" i="4"/>
  <c r="SA62" i="4"/>
  <c r="SB62" i="4"/>
  <c r="SE62" i="4"/>
  <c r="SF62" i="4"/>
  <c r="D63" i="4"/>
  <c r="G63" i="4"/>
  <c r="H63" i="4"/>
  <c r="K63" i="4"/>
  <c r="L63" i="4"/>
  <c r="O63" i="4"/>
  <c r="P63" i="4"/>
  <c r="AO63" i="4"/>
  <c r="AP63" i="4"/>
  <c r="AQ63" i="4"/>
  <c r="AR63" i="4"/>
  <c r="AU63" i="4"/>
  <c r="AV63" i="4"/>
  <c r="AY63" i="4"/>
  <c r="AZ63" i="4"/>
  <c r="BC63" i="4"/>
  <c r="BD63" i="4"/>
  <c r="BG63" i="4"/>
  <c r="BH63" i="4"/>
  <c r="BI63" i="4"/>
  <c r="BJ63" i="4"/>
  <c r="CY63" i="4"/>
  <c r="CZ63" i="4"/>
  <c r="DC63" i="4"/>
  <c r="DD63" i="4"/>
  <c r="DG63" i="4"/>
  <c r="DH63" i="4"/>
  <c r="DK63" i="4"/>
  <c r="DL63" i="4"/>
  <c r="DO63" i="4"/>
  <c r="DP63" i="4"/>
  <c r="DQ63" i="4"/>
  <c r="DR63" i="4"/>
  <c r="EK63" i="4"/>
  <c r="EL63" i="4"/>
  <c r="FE63" i="4"/>
  <c r="FF63" i="4"/>
  <c r="FG63" i="4"/>
  <c r="FH63" i="4"/>
  <c r="FK63" i="4"/>
  <c r="FL63" i="4"/>
  <c r="FO63" i="4"/>
  <c r="FP63" i="4"/>
  <c r="FS63" i="4"/>
  <c r="FT63" i="4"/>
  <c r="FW63" i="4"/>
  <c r="FX63" i="4"/>
  <c r="FY63" i="4"/>
  <c r="FZ63" i="4"/>
  <c r="GA63" i="4"/>
  <c r="GB63" i="4"/>
  <c r="GE63" i="4"/>
  <c r="GF63" i="4"/>
  <c r="GI63" i="4"/>
  <c r="GJ63" i="4"/>
  <c r="GM63" i="4"/>
  <c r="GN63" i="4"/>
  <c r="GQ63" i="4"/>
  <c r="GR63" i="4"/>
  <c r="GS63" i="4"/>
  <c r="GT63" i="4"/>
  <c r="GU63" i="4"/>
  <c r="GV63" i="4"/>
  <c r="GY63" i="4"/>
  <c r="GZ63" i="4"/>
  <c r="HC63" i="4"/>
  <c r="HD63" i="4"/>
  <c r="HG63" i="4"/>
  <c r="HH63" i="4"/>
  <c r="HK63" i="4"/>
  <c r="HL63" i="4"/>
  <c r="HM63" i="4"/>
  <c r="HO63" i="4"/>
  <c r="HP63" i="4"/>
  <c r="HS63" i="4"/>
  <c r="HT63" i="4"/>
  <c r="HW63" i="4"/>
  <c r="HX63" i="4"/>
  <c r="IA63" i="4"/>
  <c r="IB63" i="4"/>
  <c r="LK63" i="4"/>
  <c r="LL63" i="4"/>
  <c r="LO63" i="4"/>
  <c r="LP63" i="4"/>
  <c r="LS63" i="4"/>
  <c r="LT63" i="4"/>
  <c r="LW63" i="4"/>
  <c r="LX63" i="4"/>
  <c r="PG63" i="4"/>
  <c r="PH63" i="4"/>
  <c r="PK63" i="4"/>
  <c r="PL63" i="4"/>
  <c r="PO63" i="4"/>
  <c r="PP63" i="4"/>
  <c r="PS63" i="4"/>
  <c r="PT63" i="4"/>
  <c r="PW63" i="4"/>
  <c r="PX63" i="4"/>
  <c r="RW63" i="4"/>
  <c r="RX63" i="4"/>
  <c r="SA63" i="4"/>
  <c r="SB63" i="4"/>
  <c r="SE63" i="4"/>
  <c r="SF63" i="4"/>
  <c r="D64" i="4"/>
  <c r="G64" i="4"/>
  <c r="H64" i="4"/>
  <c r="K64" i="4"/>
  <c r="L64" i="4"/>
  <c r="O64" i="4"/>
  <c r="P64" i="4"/>
  <c r="AO64" i="4"/>
  <c r="AP64" i="4"/>
  <c r="AQ64" i="4"/>
  <c r="AR64" i="4"/>
  <c r="AU64" i="4"/>
  <c r="AV64" i="4"/>
  <c r="AY64" i="4"/>
  <c r="AZ64" i="4"/>
  <c r="BC64" i="4"/>
  <c r="BD64" i="4"/>
  <c r="BG64" i="4"/>
  <c r="BH64" i="4"/>
  <c r="BI64" i="4"/>
  <c r="BJ64" i="4"/>
  <c r="CY64" i="4"/>
  <c r="CZ64" i="4"/>
  <c r="DC64" i="4"/>
  <c r="DD64" i="4"/>
  <c r="DG64" i="4"/>
  <c r="DH64" i="4"/>
  <c r="DK64" i="4"/>
  <c r="DL64" i="4"/>
  <c r="DO64" i="4"/>
  <c r="DP64" i="4"/>
  <c r="DQ64" i="4"/>
  <c r="DR64" i="4"/>
  <c r="EK64" i="4"/>
  <c r="EL64" i="4"/>
  <c r="FE64" i="4"/>
  <c r="FF64" i="4"/>
  <c r="FG64" i="4"/>
  <c r="FH64" i="4"/>
  <c r="FK64" i="4"/>
  <c r="FL64" i="4"/>
  <c r="FO64" i="4"/>
  <c r="FP64" i="4"/>
  <c r="FS64" i="4"/>
  <c r="FT64" i="4"/>
  <c r="FW64" i="4"/>
  <c r="FX64" i="4"/>
  <c r="FY64" i="4"/>
  <c r="FZ64" i="4"/>
  <c r="GA64" i="4"/>
  <c r="GB64" i="4"/>
  <c r="GE64" i="4"/>
  <c r="GF64" i="4"/>
  <c r="GI64" i="4"/>
  <c r="GJ64" i="4"/>
  <c r="GM64" i="4"/>
  <c r="GN64" i="4"/>
  <c r="GQ64" i="4"/>
  <c r="GR64" i="4"/>
  <c r="GS64" i="4"/>
  <c r="GT64" i="4"/>
  <c r="GU64" i="4"/>
  <c r="GV64" i="4"/>
  <c r="GY64" i="4"/>
  <c r="GZ64" i="4"/>
  <c r="HC64" i="4"/>
  <c r="HD64" i="4"/>
  <c r="HG64" i="4"/>
  <c r="HH64" i="4"/>
  <c r="HK64" i="4"/>
  <c r="HL64" i="4"/>
  <c r="HM64" i="4"/>
  <c r="HO64" i="4"/>
  <c r="HP64" i="4"/>
  <c r="HS64" i="4"/>
  <c r="HT64" i="4"/>
  <c r="HW64" i="4"/>
  <c r="HX64" i="4"/>
  <c r="IA64" i="4"/>
  <c r="IB64" i="4"/>
  <c r="LK64" i="4"/>
  <c r="LL64" i="4"/>
  <c r="LO64" i="4"/>
  <c r="LP64" i="4"/>
  <c r="LS64" i="4"/>
  <c r="LT64" i="4"/>
  <c r="LW64" i="4"/>
  <c r="LX64" i="4"/>
  <c r="PG64" i="4"/>
  <c r="PH64" i="4"/>
  <c r="PK64" i="4"/>
  <c r="PL64" i="4"/>
  <c r="PO64" i="4"/>
  <c r="PP64" i="4"/>
  <c r="PS64" i="4"/>
  <c r="PT64" i="4"/>
  <c r="PW64" i="4"/>
  <c r="PX64" i="4"/>
  <c r="RW64" i="4"/>
  <c r="RX64" i="4"/>
  <c r="SA64" i="4"/>
  <c r="SB64" i="4"/>
  <c r="SE64" i="4"/>
  <c r="SF64" i="4"/>
  <c r="D65" i="4"/>
  <c r="G65" i="4"/>
  <c r="H65" i="4"/>
  <c r="K65" i="4"/>
  <c r="L65" i="4"/>
  <c r="O65" i="4"/>
  <c r="P65" i="4"/>
  <c r="AO65" i="4"/>
  <c r="AP65" i="4"/>
  <c r="AQ65" i="4"/>
  <c r="AR65" i="4"/>
  <c r="AU65" i="4"/>
  <c r="AV65" i="4"/>
  <c r="AY65" i="4"/>
  <c r="AZ65" i="4"/>
  <c r="BC65" i="4"/>
  <c r="BD65" i="4"/>
  <c r="BG65" i="4"/>
  <c r="BH65" i="4"/>
  <c r="BI65" i="4"/>
  <c r="BJ65" i="4"/>
  <c r="CY65" i="4"/>
  <c r="CZ65" i="4"/>
  <c r="DC65" i="4"/>
  <c r="DD65" i="4"/>
  <c r="DG65" i="4"/>
  <c r="DH65" i="4"/>
  <c r="DK65" i="4"/>
  <c r="DL65" i="4"/>
  <c r="DO65" i="4"/>
  <c r="DP65" i="4"/>
  <c r="DQ65" i="4"/>
  <c r="DR65" i="4"/>
  <c r="EK65" i="4"/>
  <c r="EL65" i="4"/>
  <c r="FE65" i="4"/>
  <c r="FF65" i="4"/>
  <c r="FG65" i="4"/>
  <c r="FH65" i="4"/>
  <c r="FK65" i="4"/>
  <c r="FL65" i="4"/>
  <c r="FO65" i="4"/>
  <c r="FP65" i="4"/>
  <c r="FS65" i="4"/>
  <c r="FT65" i="4"/>
  <c r="FW65" i="4"/>
  <c r="FX65" i="4"/>
  <c r="FY65" i="4"/>
  <c r="FZ65" i="4"/>
  <c r="GA65" i="4"/>
  <c r="GB65" i="4"/>
  <c r="GE65" i="4"/>
  <c r="GF65" i="4"/>
  <c r="GI65" i="4"/>
  <c r="GJ65" i="4"/>
  <c r="GM65" i="4"/>
  <c r="GN65" i="4"/>
  <c r="GQ65" i="4"/>
  <c r="GR65" i="4"/>
  <c r="GS65" i="4"/>
  <c r="GT65" i="4"/>
  <c r="GU65" i="4"/>
  <c r="GV65" i="4"/>
  <c r="GY65" i="4"/>
  <c r="GZ65" i="4"/>
  <c r="HC65" i="4"/>
  <c r="HD65" i="4"/>
  <c r="HG65" i="4"/>
  <c r="HH65" i="4"/>
  <c r="HK65" i="4"/>
  <c r="HL65" i="4"/>
  <c r="HM65" i="4"/>
  <c r="HO65" i="4"/>
  <c r="HP65" i="4"/>
  <c r="HS65" i="4"/>
  <c r="HT65" i="4"/>
  <c r="HW65" i="4"/>
  <c r="HX65" i="4"/>
  <c r="IA65" i="4"/>
  <c r="IB65" i="4"/>
  <c r="LK65" i="4"/>
  <c r="LL65" i="4"/>
  <c r="LO65" i="4"/>
  <c r="LP65" i="4"/>
  <c r="LS65" i="4"/>
  <c r="LT65" i="4"/>
  <c r="LW65" i="4"/>
  <c r="LX65" i="4"/>
  <c r="PG65" i="4"/>
  <c r="PH65" i="4"/>
  <c r="PK65" i="4"/>
  <c r="PL65" i="4"/>
  <c r="PO65" i="4"/>
  <c r="PP65" i="4"/>
  <c r="PS65" i="4"/>
  <c r="PT65" i="4"/>
  <c r="PW65" i="4"/>
  <c r="PX65" i="4"/>
  <c r="RW65" i="4"/>
  <c r="RX65" i="4"/>
  <c r="SA65" i="4"/>
  <c r="SB65" i="4"/>
  <c r="SE65" i="4"/>
  <c r="SF65" i="4"/>
  <c r="D66" i="4"/>
  <c r="G66" i="4"/>
  <c r="H66" i="4"/>
  <c r="K66" i="4"/>
  <c r="L66" i="4"/>
  <c r="O66" i="4"/>
  <c r="P66" i="4"/>
  <c r="AO66" i="4"/>
  <c r="AP66" i="4"/>
  <c r="AQ66" i="4"/>
  <c r="AR66" i="4"/>
  <c r="AU66" i="4"/>
  <c r="AV66" i="4"/>
  <c r="AY66" i="4"/>
  <c r="AZ66" i="4"/>
  <c r="BC66" i="4"/>
  <c r="BD66" i="4"/>
  <c r="BG66" i="4"/>
  <c r="BH66" i="4"/>
  <c r="BI66" i="4"/>
  <c r="BJ66" i="4"/>
  <c r="CY66" i="4"/>
  <c r="CZ66" i="4"/>
  <c r="DC66" i="4"/>
  <c r="DD66" i="4"/>
  <c r="DG66" i="4"/>
  <c r="DH66" i="4"/>
  <c r="DK66" i="4"/>
  <c r="DL66" i="4"/>
  <c r="DO66" i="4"/>
  <c r="DP66" i="4"/>
  <c r="DQ66" i="4"/>
  <c r="DR66" i="4"/>
  <c r="EK66" i="4"/>
  <c r="EL66" i="4"/>
  <c r="FE66" i="4"/>
  <c r="FF66" i="4"/>
  <c r="FG66" i="4"/>
  <c r="FH66" i="4"/>
  <c r="FK66" i="4"/>
  <c r="FL66" i="4"/>
  <c r="FO66" i="4"/>
  <c r="FP66" i="4"/>
  <c r="FS66" i="4"/>
  <c r="FT66" i="4"/>
  <c r="FW66" i="4"/>
  <c r="FX66" i="4"/>
  <c r="FY66" i="4"/>
  <c r="FZ66" i="4"/>
  <c r="GA66" i="4"/>
  <c r="GB66" i="4"/>
  <c r="GE66" i="4"/>
  <c r="GF66" i="4"/>
  <c r="GI66" i="4"/>
  <c r="GJ66" i="4"/>
  <c r="GM66" i="4"/>
  <c r="GN66" i="4"/>
  <c r="GQ66" i="4"/>
  <c r="GR66" i="4"/>
  <c r="GS66" i="4"/>
  <c r="GT66" i="4"/>
  <c r="GU66" i="4"/>
  <c r="GV66" i="4"/>
  <c r="GY66" i="4"/>
  <c r="GZ66" i="4"/>
  <c r="HC66" i="4"/>
  <c r="HD66" i="4"/>
  <c r="HG66" i="4"/>
  <c r="HH66" i="4"/>
  <c r="HK66" i="4"/>
  <c r="HL66" i="4"/>
  <c r="HM66" i="4"/>
  <c r="HO66" i="4"/>
  <c r="HP66" i="4"/>
  <c r="HS66" i="4"/>
  <c r="HT66" i="4"/>
  <c r="HW66" i="4"/>
  <c r="HX66" i="4"/>
  <c r="IA66" i="4"/>
  <c r="IB66" i="4"/>
  <c r="LK66" i="4"/>
  <c r="LL66" i="4"/>
  <c r="LO66" i="4"/>
  <c r="LP66" i="4"/>
  <c r="LS66" i="4"/>
  <c r="LT66" i="4"/>
  <c r="LW66" i="4"/>
  <c r="LX66" i="4"/>
  <c r="PG66" i="4"/>
  <c r="PH66" i="4"/>
  <c r="PK66" i="4"/>
  <c r="PL66" i="4"/>
  <c r="PO66" i="4"/>
  <c r="PP66" i="4"/>
  <c r="PS66" i="4"/>
  <c r="PT66" i="4"/>
  <c r="PW66" i="4"/>
  <c r="PX66" i="4"/>
  <c r="RW66" i="4"/>
  <c r="RX66" i="4"/>
  <c r="SA66" i="4"/>
  <c r="SB66" i="4"/>
  <c r="SE66" i="4"/>
  <c r="SF66" i="4"/>
  <c r="C66" i="4"/>
  <c r="C65" i="4"/>
  <c r="C64" i="4"/>
  <c r="C63" i="4"/>
  <c r="C62" i="4"/>
  <c r="SG85" i="4"/>
  <c r="SH85" i="4"/>
  <c r="SG86" i="4"/>
  <c r="SH86" i="4"/>
  <c r="SG87" i="4"/>
  <c r="SH87" i="4"/>
  <c r="SG88" i="4"/>
  <c r="SH88" i="4"/>
  <c r="SF88" i="4"/>
  <c r="SE88" i="4"/>
  <c r="RP88" i="4"/>
  <c r="RO88" i="4"/>
  <c r="PX88" i="4"/>
  <c r="PW88" i="4"/>
  <c r="PP88" i="4"/>
  <c r="PO88" i="4"/>
  <c r="PL88" i="4"/>
  <c r="PK88" i="4"/>
  <c r="PH88" i="4"/>
  <c r="PG88" i="4"/>
  <c r="MD88" i="4"/>
  <c r="MC88" i="4"/>
  <c r="MB88" i="4"/>
  <c r="MA88" i="4"/>
  <c r="LT88" i="4"/>
  <c r="LS88" i="4"/>
  <c r="LP88" i="4"/>
  <c r="LO88" i="4"/>
  <c r="LL88" i="4"/>
  <c r="LK88" i="4"/>
  <c r="IF88" i="4"/>
  <c r="IE88" i="4"/>
  <c r="HX88" i="4"/>
  <c r="HW88" i="4"/>
  <c r="HT88" i="4"/>
  <c r="HS88" i="4"/>
  <c r="HP88" i="4"/>
  <c r="C22" i="7" s="1"/>
  <c r="HO88" i="4"/>
  <c r="D22" i="7" s="1"/>
  <c r="HN88" i="4"/>
  <c r="HM88" i="4"/>
  <c r="HL88" i="4"/>
  <c r="HK88" i="4"/>
  <c r="HH88" i="4"/>
  <c r="HG88" i="4"/>
  <c r="HD88" i="4"/>
  <c r="HC88" i="4"/>
  <c r="GZ88" i="4"/>
  <c r="GY88" i="4"/>
  <c r="GV88" i="4"/>
  <c r="GU88" i="4"/>
  <c r="GN88" i="4"/>
  <c r="GM88" i="4"/>
  <c r="GJ88" i="4"/>
  <c r="GI88" i="4"/>
  <c r="GF88" i="4"/>
  <c r="GE88" i="4"/>
  <c r="GB88" i="4"/>
  <c r="GA88" i="4"/>
  <c r="FP88" i="4"/>
  <c r="FO88" i="4"/>
  <c r="FL88" i="4"/>
  <c r="FK88" i="4"/>
  <c r="FH88" i="4"/>
  <c r="FG88" i="4"/>
  <c r="DP88" i="4"/>
  <c r="DO88" i="4"/>
  <c r="DL88" i="4"/>
  <c r="DK88" i="4"/>
  <c r="DH88" i="4"/>
  <c r="DG88" i="4"/>
  <c r="DD88" i="4"/>
  <c r="DC88" i="4"/>
  <c r="CZ88" i="4"/>
  <c r="CY88" i="4"/>
  <c r="CX88" i="4"/>
  <c r="CW88" i="4"/>
  <c r="AV88" i="4"/>
  <c r="AU88" i="4"/>
  <c r="AR88" i="4"/>
  <c r="AQ88" i="4"/>
  <c r="L88" i="4"/>
  <c r="K88" i="4"/>
  <c r="H88" i="4"/>
  <c r="G88" i="4"/>
  <c r="D88" i="4"/>
  <c r="C88" i="4"/>
  <c r="SF87" i="4"/>
  <c r="SE87" i="4"/>
  <c r="RP87" i="4"/>
  <c r="RO87" i="4"/>
  <c r="PX87" i="4"/>
  <c r="PW87" i="4"/>
  <c r="PP87" i="4"/>
  <c r="PO87" i="4"/>
  <c r="PL87" i="4"/>
  <c r="PK87" i="4"/>
  <c r="PH87" i="4"/>
  <c r="PG87" i="4"/>
  <c r="MD87" i="4"/>
  <c r="MC87" i="4"/>
  <c r="MB87" i="4"/>
  <c r="MA87" i="4"/>
  <c r="LT87" i="4"/>
  <c r="LS87" i="4"/>
  <c r="LP87" i="4"/>
  <c r="LO87" i="4"/>
  <c r="LL87" i="4"/>
  <c r="LK87" i="4"/>
  <c r="IF87" i="4"/>
  <c r="IE87" i="4"/>
  <c r="HX87" i="4"/>
  <c r="HW87" i="4"/>
  <c r="HT87" i="4"/>
  <c r="HS87" i="4"/>
  <c r="HP87" i="4"/>
  <c r="HO87" i="4"/>
  <c r="HN87" i="4"/>
  <c r="HM87" i="4"/>
  <c r="HL87" i="4"/>
  <c r="HK87" i="4"/>
  <c r="HH87" i="4"/>
  <c r="HG87" i="4"/>
  <c r="HD87" i="4"/>
  <c r="HC87" i="4"/>
  <c r="GZ87" i="4"/>
  <c r="GY87" i="4"/>
  <c r="GV87" i="4"/>
  <c r="GU87" i="4"/>
  <c r="GN87" i="4"/>
  <c r="GM87" i="4"/>
  <c r="GJ87" i="4"/>
  <c r="GI87" i="4"/>
  <c r="GF87" i="4"/>
  <c r="GE87" i="4"/>
  <c r="GB87" i="4"/>
  <c r="GA87" i="4"/>
  <c r="FP87" i="4"/>
  <c r="FO87" i="4"/>
  <c r="FL87" i="4"/>
  <c r="FK87" i="4"/>
  <c r="FH87" i="4"/>
  <c r="FG87" i="4"/>
  <c r="DP87" i="4"/>
  <c r="DO87" i="4"/>
  <c r="DL87" i="4"/>
  <c r="DK87" i="4"/>
  <c r="DH87" i="4"/>
  <c r="DG87" i="4"/>
  <c r="DD87" i="4"/>
  <c r="DC87" i="4"/>
  <c r="CZ87" i="4"/>
  <c r="CY87" i="4"/>
  <c r="CX87" i="4"/>
  <c r="CW87" i="4"/>
  <c r="AV87" i="4"/>
  <c r="AU87" i="4"/>
  <c r="AR87" i="4"/>
  <c r="AQ87" i="4"/>
  <c r="L87" i="4"/>
  <c r="K87" i="4"/>
  <c r="H87" i="4"/>
  <c r="G87" i="4"/>
  <c r="D87" i="4"/>
  <c r="C87" i="4"/>
  <c r="SF86" i="4"/>
  <c r="SE86" i="4"/>
  <c r="RP86" i="4"/>
  <c r="RO86" i="4"/>
  <c r="PX86" i="4"/>
  <c r="PW86" i="4"/>
  <c r="PP86" i="4"/>
  <c r="PO86" i="4"/>
  <c r="PL86" i="4"/>
  <c r="PK86" i="4"/>
  <c r="PH86" i="4"/>
  <c r="PG86" i="4"/>
  <c r="MD86" i="4"/>
  <c r="MC86" i="4"/>
  <c r="MB86" i="4"/>
  <c r="MA86" i="4"/>
  <c r="LT86" i="4"/>
  <c r="LS86" i="4"/>
  <c r="LP86" i="4"/>
  <c r="LO86" i="4"/>
  <c r="LL86" i="4"/>
  <c r="LK86" i="4"/>
  <c r="IF86" i="4"/>
  <c r="IE86" i="4"/>
  <c r="HX86" i="4"/>
  <c r="HW86" i="4"/>
  <c r="HT86" i="4"/>
  <c r="HS86" i="4"/>
  <c r="HP86" i="4"/>
  <c r="HO86" i="4"/>
  <c r="HN86" i="4"/>
  <c r="HM86" i="4"/>
  <c r="HL86" i="4"/>
  <c r="HK86" i="4"/>
  <c r="HH86" i="4"/>
  <c r="HG86" i="4"/>
  <c r="HD86" i="4"/>
  <c r="HC86" i="4"/>
  <c r="GZ86" i="4"/>
  <c r="GY86" i="4"/>
  <c r="GV86" i="4"/>
  <c r="GU86" i="4"/>
  <c r="GN86" i="4"/>
  <c r="GM86" i="4"/>
  <c r="GJ86" i="4"/>
  <c r="GI86" i="4"/>
  <c r="GF86" i="4"/>
  <c r="GE86" i="4"/>
  <c r="GB86" i="4"/>
  <c r="GA86" i="4"/>
  <c r="FP86" i="4"/>
  <c r="FO86" i="4"/>
  <c r="FL86" i="4"/>
  <c r="FK86" i="4"/>
  <c r="FH86" i="4"/>
  <c r="FG86" i="4"/>
  <c r="DP86" i="4"/>
  <c r="DO86" i="4"/>
  <c r="DL86" i="4"/>
  <c r="DK86" i="4"/>
  <c r="DH86" i="4"/>
  <c r="DG86" i="4"/>
  <c r="DD86" i="4"/>
  <c r="DC86" i="4"/>
  <c r="CZ86" i="4"/>
  <c r="CY86" i="4"/>
  <c r="CX86" i="4"/>
  <c r="CW86" i="4"/>
  <c r="AV86" i="4"/>
  <c r="AU86" i="4"/>
  <c r="AR86" i="4"/>
  <c r="AQ86" i="4"/>
  <c r="L86" i="4"/>
  <c r="K86" i="4"/>
  <c r="H86" i="4"/>
  <c r="G86" i="4"/>
  <c r="D86" i="4"/>
  <c r="C86" i="4"/>
  <c r="SF85" i="4"/>
  <c r="SE85" i="4"/>
  <c r="RP85" i="4"/>
  <c r="RO85" i="4"/>
  <c r="PX85" i="4"/>
  <c r="PW85" i="4"/>
  <c r="PP85" i="4"/>
  <c r="PO85" i="4"/>
  <c r="PL85" i="4"/>
  <c r="PK85" i="4"/>
  <c r="PH85" i="4"/>
  <c r="PG85" i="4"/>
  <c r="MD85" i="4"/>
  <c r="MC85" i="4"/>
  <c r="MB85" i="4"/>
  <c r="MA85" i="4"/>
  <c r="LT85" i="4"/>
  <c r="LS85" i="4"/>
  <c r="LP85" i="4"/>
  <c r="LO85" i="4"/>
  <c r="LL85" i="4"/>
  <c r="LK85" i="4"/>
  <c r="IF85" i="4"/>
  <c r="IE85" i="4"/>
  <c r="HX85" i="4"/>
  <c r="HW85" i="4"/>
  <c r="HT85" i="4"/>
  <c r="HS85" i="4"/>
  <c r="HP85" i="4"/>
  <c r="HO85" i="4"/>
  <c r="HN85" i="4"/>
  <c r="HM85" i="4"/>
  <c r="HL85" i="4"/>
  <c r="HK85" i="4"/>
  <c r="HH85" i="4"/>
  <c r="HG85" i="4"/>
  <c r="HD85" i="4"/>
  <c r="HC85" i="4"/>
  <c r="GZ85" i="4"/>
  <c r="GY85" i="4"/>
  <c r="GV85" i="4"/>
  <c r="GU85" i="4"/>
  <c r="GN85" i="4"/>
  <c r="GM85" i="4"/>
  <c r="GJ85" i="4"/>
  <c r="GI85" i="4"/>
  <c r="GF85" i="4"/>
  <c r="GE85" i="4"/>
  <c r="GB85" i="4"/>
  <c r="GA85" i="4"/>
  <c r="FP85" i="4"/>
  <c r="FO85" i="4"/>
  <c r="FL85" i="4"/>
  <c r="FK85" i="4"/>
  <c r="FH85" i="4"/>
  <c r="FG85" i="4"/>
  <c r="DP85" i="4"/>
  <c r="DO85" i="4"/>
  <c r="DL85" i="4"/>
  <c r="DK85" i="4"/>
  <c r="DH85" i="4"/>
  <c r="DG85" i="4"/>
  <c r="DD85" i="4"/>
  <c r="DC85" i="4"/>
  <c r="CZ85" i="4"/>
  <c r="CY85" i="4"/>
  <c r="CX85" i="4"/>
  <c r="CW85" i="4"/>
  <c r="AV85" i="4"/>
  <c r="AU85" i="4"/>
  <c r="AR85" i="4"/>
  <c r="AQ85" i="4"/>
  <c r="L85" i="4"/>
  <c r="K85" i="4"/>
  <c r="H85" i="4"/>
  <c r="G85" i="4"/>
  <c r="D85" i="4"/>
  <c r="C85" i="4"/>
  <c r="RP77" i="4"/>
  <c r="RO77" i="4"/>
  <c r="PX77" i="4"/>
  <c r="PW77" i="4"/>
  <c r="PP77" i="4"/>
  <c r="PO77" i="4"/>
  <c r="PL77" i="4"/>
  <c r="PK77" i="4"/>
  <c r="PH77" i="4"/>
  <c r="PG77" i="4"/>
  <c r="MD77" i="4"/>
  <c r="MC77" i="4"/>
  <c r="MB77" i="4"/>
  <c r="LT77" i="4"/>
  <c r="LS77" i="4"/>
  <c r="LP77" i="4"/>
  <c r="LO77" i="4"/>
  <c r="LL77" i="4"/>
  <c r="LK77" i="4"/>
  <c r="IH77" i="4"/>
  <c r="IG77" i="4"/>
  <c r="IF77" i="4"/>
  <c r="IE77" i="4"/>
  <c r="HX77" i="4"/>
  <c r="HW77" i="4"/>
  <c r="HT77" i="4"/>
  <c r="HS77" i="4"/>
  <c r="HP77" i="4"/>
  <c r="HO77" i="4"/>
  <c r="HN77" i="4"/>
  <c r="HM77" i="4"/>
  <c r="HL77" i="4"/>
  <c r="HK77" i="4"/>
  <c r="HH77" i="4"/>
  <c r="HG77" i="4"/>
  <c r="HD77" i="4"/>
  <c r="HC77" i="4"/>
  <c r="GZ77" i="4"/>
  <c r="GY77" i="4"/>
  <c r="GV77" i="4"/>
  <c r="GU77" i="4"/>
  <c r="GT77" i="4"/>
  <c r="GS77" i="4"/>
  <c r="GR77" i="4"/>
  <c r="GQ77" i="4"/>
  <c r="GJ77" i="4"/>
  <c r="GI77" i="4"/>
  <c r="GF77" i="4"/>
  <c r="GE77" i="4"/>
  <c r="GB77" i="4"/>
  <c r="GA77" i="4"/>
  <c r="FZ77" i="4"/>
  <c r="FY77" i="4"/>
  <c r="FX77" i="4"/>
  <c r="FW77" i="4"/>
  <c r="FP77" i="4"/>
  <c r="FO77" i="4"/>
  <c r="FL77" i="4"/>
  <c r="FK77" i="4"/>
  <c r="FH77" i="4"/>
  <c r="FG77" i="4"/>
  <c r="DR77" i="4"/>
  <c r="DQ77" i="4"/>
  <c r="DP77" i="4"/>
  <c r="DH77" i="4"/>
  <c r="DG77" i="4"/>
  <c r="DD77" i="4"/>
  <c r="DC77" i="4"/>
  <c r="CZ77" i="4"/>
  <c r="CY77" i="4"/>
  <c r="BJ77" i="4"/>
  <c r="BI77" i="4"/>
  <c r="BH77" i="4"/>
  <c r="BG77" i="4"/>
  <c r="AZ77" i="4"/>
  <c r="AY77" i="4"/>
  <c r="AV77" i="4"/>
  <c r="AU77" i="4"/>
  <c r="AR77" i="4"/>
  <c r="AQ77" i="4"/>
  <c r="T77" i="4"/>
  <c r="S77" i="4"/>
  <c r="L77" i="4"/>
  <c r="K77" i="4"/>
  <c r="H77" i="4"/>
  <c r="G77" i="4"/>
  <c r="D77" i="4"/>
  <c r="C77" i="4"/>
  <c r="RP76" i="4"/>
  <c r="RO76" i="4"/>
  <c r="PX76" i="4"/>
  <c r="PW76" i="4"/>
  <c r="PP76" i="4"/>
  <c r="PO76" i="4"/>
  <c r="PL76" i="4"/>
  <c r="PK76" i="4"/>
  <c r="PH76" i="4"/>
  <c r="PG76" i="4"/>
  <c r="MD76" i="4"/>
  <c r="MC76" i="4"/>
  <c r="MB76" i="4"/>
  <c r="LT76" i="4"/>
  <c r="LS76" i="4"/>
  <c r="LP76" i="4"/>
  <c r="LO76" i="4"/>
  <c r="LL76" i="4"/>
  <c r="LK76" i="4"/>
  <c r="IH76" i="4"/>
  <c r="IG76" i="4"/>
  <c r="IF76" i="4"/>
  <c r="IE76" i="4"/>
  <c r="HX76" i="4"/>
  <c r="HW76" i="4"/>
  <c r="HT76" i="4"/>
  <c r="HS76" i="4"/>
  <c r="HP76" i="4"/>
  <c r="HO76" i="4"/>
  <c r="HN76" i="4"/>
  <c r="HM76" i="4"/>
  <c r="HL76" i="4"/>
  <c r="HK76" i="4"/>
  <c r="HH76" i="4"/>
  <c r="HG76" i="4"/>
  <c r="HD76" i="4"/>
  <c r="HC76" i="4"/>
  <c r="GZ76" i="4"/>
  <c r="GY76" i="4"/>
  <c r="GV76" i="4"/>
  <c r="GU76" i="4"/>
  <c r="GT76" i="4"/>
  <c r="GS76" i="4"/>
  <c r="GR76" i="4"/>
  <c r="GQ76" i="4"/>
  <c r="GJ76" i="4"/>
  <c r="GI76" i="4"/>
  <c r="GF76" i="4"/>
  <c r="GE76" i="4"/>
  <c r="GB76" i="4"/>
  <c r="GA76" i="4"/>
  <c r="FZ76" i="4"/>
  <c r="FY76" i="4"/>
  <c r="FX76" i="4"/>
  <c r="FW76" i="4"/>
  <c r="FP76" i="4"/>
  <c r="FO76" i="4"/>
  <c r="FL76" i="4"/>
  <c r="FK76" i="4"/>
  <c r="FH76" i="4"/>
  <c r="FG76" i="4"/>
  <c r="DR76" i="4"/>
  <c r="DQ76" i="4"/>
  <c r="DP76" i="4"/>
  <c r="DH76" i="4"/>
  <c r="DG76" i="4"/>
  <c r="DD76" i="4"/>
  <c r="DC76" i="4"/>
  <c r="CZ76" i="4"/>
  <c r="CY76" i="4"/>
  <c r="BJ76" i="4"/>
  <c r="BI76" i="4"/>
  <c r="BH76" i="4"/>
  <c r="BG76" i="4"/>
  <c r="AZ76" i="4"/>
  <c r="AY76" i="4"/>
  <c r="AV76" i="4"/>
  <c r="AU76" i="4"/>
  <c r="AR76" i="4"/>
  <c r="AQ76" i="4"/>
  <c r="T76" i="4"/>
  <c r="S76" i="4"/>
  <c r="L76" i="4"/>
  <c r="K76" i="4"/>
  <c r="H76" i="4"/>
  <c r="G76" i="4"/>
  <c r="D76" i="4"/>
  <c r="C76" i="4"/>
  <c r="RP75" i="4"/>
  <c r="RO75" i="4"/>
  <c r="PX75" i="4"/>
  <c r="PW75" i="4"/>
  <c r="PP75" i="4"/>
  <c r="PO75" i="4"/>
  <c r="PL75" i="4"/>
  <c r="PK75" i="4"/>
  <c r="PH75" i="4"/>
  <c r="PG75" i="4"/>
  <c r="MD75" i="4"/>
  <c r="MC75" i="4"/>
  <c r="MB75" i="4"/>
  <c r="LT75" i="4"/>
  <c r="LS75" i="4"/>
  <c r="LP75" i="4"/>
  <c r="LO75" i="4"/>
  <c r="LL75" i="4"/>
  <c r="LK75" i="4"/>
  <c r="IH75" i="4"/>
  <c r="IG75" i="4"/>
  <c r="IF75" i="4"/>
  <c r="IE75" i="4"/>
  <c r="HX75" i="4"/>
  <c r="HW75" i="4"/>
  <c r="HT75" i="4"/>
  <c r="HS75" i="4"/>
  <c r="HP75" i="4"/>
  <c r="HO75" i="4"/>
  <c r="HN75" i="4"/>
  <c r="HM75" i="4"/>
  <c r="HL75" i="4"/>
  <c r="HK75" i="4"/>
  <c r="HH75" i="4"/>
  <c r="HG75" i="4"/>
  <c r="HD75" i="4"/>
  <c r="HC75" i="4"/>
  <c r="GZ75" i="4"/>
  <c r="GY75" i="4"/>
  <c r="GV75" i="4"/>
  <c r="GU75" i="4"/>
  <c r="GT75" i="4"/>
  <c r="GS75" i="4"/>
  <c r="GR75" i="4"/>
  <c r="GQ75" i="4"/>
  <c r="GJ75" i="4"/>
  <c r="GI75" i="4"/>
  <c r="GF75" i="4"/>
  <c r="GE75" i="4"/>
  <c r="GB75" i="4"/>
  <c r="GA75" i="4"/>
  <c r="FZ75" i="4"/>
  <c r="FY75" i="4"/>
  <c r="FX75" i="4"/>
  <c r="FW75" i="4"/>
  <c r="FP75" i="4"/>
  <c r="FO75" i="4"/>
  <c r="FL75" i="4"/>
  <c r="FK75" i="4"/>
  <c r="FH75" i="4"/>
  <c r="FG75" i="4"/>
  <c r="DR75" i="4"/>
  <c r="DQ75" i="4"/>
  <c r="DP75" i="4"/>
  <c r="DH75" i="4"/>
  <c r="DG75" i="4"/>
  <c r="DD75" i="4"/>
  <c r="DC75" i="4"/>
  <c r="CZ75" i="4"/>
  <c r="CY75" i="4"/>
  <c r="BJ75" i="4"/>
  <c r="BI75" i="4"/>
  <c r="BH75" i="4"/>
  <c r="BG75" i="4"/>
  <c r="AZ75" i="4"/>
  <c r="AY75" i="4"/>
  <c r="AV75" i="4"/>
  <c r="AU75" i="4"/>
  <c r="AR75" i="4"/>
  <c r="AQ75" i="4"/>
  <c r="T75" i="4"/>
  <c r="S75" i="4"/>
  <c r="L75" i="4"/>
  <c r="K75" i="4"/>
  <c r="H75" i="4"/>
  <c r="G75" i="4"/>
  <c r="D75" i="4"/>
  <c r="C75" i="4"/>
  <c r="RP74" i="4"/>
  <c r="RO74" i="4"/>
  <c r="PX74" i="4"/>
  <c r="PW74" i="4"/>
  <c r="PP74" i="4"/>
  <c r="PO74" i="4"/>
  <c r="PL74" i="4"/>
  <c r="PK74" i="4"/>
  <c r="PH74" i="4"/>
  <c r="PG74" i="4"/>
  <c r="MD74" i="4"/>
  <c r="MC74" i="4"/>
  <c r="MB74" i="4"/>
  <c r="LT74" i="4"/>
  <c r="LS74" i="4"/>
  <c r="LP74" i="4"/>
  <c r="LO74" i="4"/>
  <c r="LL74" i="4"/>
  <c r="LK74" i="4"/>
  <c r="IH74" i="4"/>
  <c r="IG74" i="4"/>
  <c r="IF74" i="4"/>
  <c r="IE74" i="4"/>
  <c r="HX74" i="4"/>
  <c r="HW74" i="4"/>
  <c r="HT74" i="4"/>
  <c r="HS74" i="4"/>
  <c r="HP74" i="4"/>
  <c r="HO74" i="4"/>
  <c r="HN74" i="4"/>
  <c r="HM74" i="4"/>
  <c r="HL74" i="4"/>
  <c r="HK74" i="4"/>
  <c r="HH74" i="4"/>
  <c r="HG74" i="4"/>
  <c r="HD74" i="4"/>
  <c r="HC74" i="4"/>
  <c r="GZ74" i="4"/>
  <c r="GY74" i="4"/>
  <c r="GV74" i="4"/>
  <c r="GU74" i="4"/>
  <c r="GT74" i="4"/>
  <c r="GS74" i="4"/>
  <c r="GR74" i="4"/>
  <c r="GQ74" i="4"/>
  <c r="GJ74" i="4"/>
  <c r="GI74" i="4"/>
  <c r="GF74" i="4"/>
  <c r="GE74" i="4"/>
  <c r="GB74" i="4"/>
  <c r="GA74" i="4"/>
  <c r="FZ74" i="4"/>
  <c r="FY74" i="4"/>
  <c r="FX74" i="4"/>
  <c r="FW74" i="4"/>
  <c r="FP74" i="4"/>
  <c r="FO74" i="4"/>
  <c r="FL74" i="4"/>
  <c r="FK74" i="4"/>
  <c r="FH74" i="4"/>
  <c r="FG74" i="4"/>
  <c r="DR74" i="4"/>
  <c r="DQ74" i="4"/>
  <c r="DP74" i="4"/>
  <c r="DH74" i="4"/>
  <c r="DG74" i="4"/>
  <c r="DD74" i="4"/>
  <c r="DC74" i="4"/>
  <c r="CZ74" i="4"/>
  <c r="CY74" i="4"/>
  <c r="BJ74" i="4"/>
  <c r="BI74" i="4"/>
  <c r="BH74" i="4"/>
  <c r="BG74" i="4"/>
  <c r="AZ74" i="4"/>
  <c r="AY74" i="4"/>
  <c r="AV74" i="4"/>
  <c r="AU74" i="4"/>
  <c r="AR74" i="4"/>
  <c r="AQ74" i="4"/>
  <c r="T74" i="4"/>
  <c r="S74" i="4"/>
  <c r="L74" i="4"/>
  <c r="K74" i="4"/>
  <c r="H74" i="4"/>
  <c r="G74" i="4"/>
  <c r="D74" i="4"/>
  <c r="C74" i="4"/>
  <c r="SF71" i="4"/>
  <c r="SE71" i="4"/>
  <c r="SB71" i="4"/>
  <c r="SA71" i="4"/>
  <c r="RX71" i="4"/>
  <c r="RW71" i="4"/>
  <c r="PX71" i="4"/>
  <c r="PW71" i="4"/>
  <c r="PT71" i="4"/>
  <c r="PS71" i="4"/>
  <c r="PP71" i="4"/>
  <c r="PO71" i="4"/>
  <c r="PL71" i="4"/>
  <c r="PK71" i="4"/>
  <c r="PH71" i="4"/>
  <c r="PG71" i="4"/>
  <c r="LX71" i="4"/>
  <c r="LW71" i="4"/>
  <c r="LT71" i="4"/>
  <c r="LS71" i="4"/>
  <c r="LP71" i="4"/>
  <c r="LO71" i="4"/>
  <c r="LL71" i="4"/>
  <c r="LK71" i="4"/>
  <c r="IF71" i="4"/>
  <c r="IE71" i="4"/>
  <c r="IB71" i="4"/>
  <c r="IA71" i="4"/>
  <c r="HX71" i="4"/>
  <c r="HW71" i="4"/>
  <c r="HT71" i="4"/>
  <c r="HS71" i="4"/>
  <c r="HP71" i="4"/>
  <c r="C21" i="7" s="1"/>
  <c r="HO71" i="4"/>
  <c r="D21" i="7" s="1"/>
  <c r="HL71" i="4"/>
  <c r="HK71" i="4"/>
  <c r="HH71" i="4"/>
  <c r="HG71" i="4"/>
  <c r="HD71" i="4"/>
  <c r="HC71" i="4"/>
  <c r="GZ71" i="4"/>
  <c r="GY71" i="4"/>
  <c r="GV71" i="4"/>
  <c r="GU71" i="4"/>
  <c r="GT71" i="4"/>
  <c r="GS71" i="4"/>
  <c r="GR71" i="4"/>
  <c r="GQ71" i="4"/>
  <c r="GN71" i="4"/>
  <c r="GM71" i="4"/>
  <c r="GJ71" i="4"/>
  <c r="GI71" i="4"/>
  <c r="GF71" i="4"/>
  <c r="GE71" i="4"/>
  <c r="GB71" i="4"/>
  <c r="GA71" i="4"/>
  <c r="FX71" i="4"/>
  <c r="FW71" i="4"/>
  <c r="FT71" i="4"/>
  <c r="FS71" i="4"/>
  <c r="FP71" i="4"/>
  <c r="FO71" i="4"/>
  <c r="FL71" i="4"/>
  <c r="FK71" i="4"/>
  <c r="FH71" i="4"/>
  <c r="FG71" i="4"/>
  <c r="DP71" i="4"/>
  <c r="DO71" i="4"/>
  <c r="DL71" i="4"/>
  <c r="DK71" i="4"/>
  <c r="DH71" i="4"/>
  <c r="DG71" i="4"/>
  <c r="DD71" i="4"/>
  <c r="DC71" i="4"/>
  <c r="CZ71" i="4"/>
  <c r="CY71" i="4"/>
  <c r="BJ71" i="4"/>
  <c r="BI71" i="4"/>
  <c r="BH71" i="4"/>
  <c r="BG71" i="4"/>
  <c r="BD71" i="4"/>
  <c r="BC71" i="4"/>
  <c r="AZ71" i="4"/>
  <c r="AY71" i="4"/>
  <c r="AV71" i="4"/>
  <c r="AU71" i="4"/>
  <c r="AR71" i="4"/>
  <c r="AQ71" i="4"/>
  <c r="P71" i="4"/>
  <c r="O71" i="4"/>
  <c r="L71" i="4"/>
  <c r="K71" i="4"/>
  <c r="H71" i="4"/>
  <c r="G71" i="4"/>
  <c r="D71" i="4"/>
  <c r="C71" i="4"/>
  <c r="SF70" i="4"/>
  <c r="SE70" i="4"/>
  <c r="SB70" i="4"/>
  <c r="SA70" i="4"/>
  <c r="RX70" i="4"/>
  <c r="RW70" i="4"/>
  <c r="PX70" i="4"/>
  <c r="PW70" i="4"/>
  <c r="PT70" i="4"/>
  <c r="PS70" i="4"/>
  <c r="PP70" i="4"/>
  <c r="PO70" i="4"/>
  <c r="PL70" i="4"/>
  <c r="PK70" i="4"/>
  <c r="PH70" i="4"/>
  <c r="PG70" i="4"/>
  <c r="LX70" i="4"/>
  <c r="LW70" i="4"/>
  <c r="LT70" i="4"/>
  <c r="LS70" i="4"/>
  <c r="LP70" i="4"/>
  <c r="LO70" i="4"/>
  <c r="LL70" i="4"/>
  <c r="LK70" i="4"/>
  <c r="IF70" i="4"/>
  <c r="IE70" i="4"/>
  <c r="IB70" i="4"/>
  <c r="IA70" i="4"/>
  <c r="HX70" i="4"/>
  <c r="HW70" i="4"/>
  <c r="HT70" i="4"/>
  <c r="HS70" i="4"/>
  <c r="HP70" i="4"/>
  <c r="HO70" i="4"/>
  <c r="HL70" i="4"/>
  <c r="HK70" i="4"/>
  <c r="HH70" i="4"/>
  <c r="HG70" i="4"/>
  <c r="HD70" i="4"/>
  <c r="HC70" i="4"/>
  <c r="GZ70" i="4"/>
  <c r="GY70" i="4"/>
  <c r="GV70" i="4"/>
  <c r="GU70" i="4"/>
  <c r="GT70" i="4"/>
  <c r="GS70" i="4"/>
  <c r="GR70" i="4"/>
  <c r="GQ70" i="4"/>
  <c r="GN70" i="4"/>
  <c r="GM70" i="4"/>
  <c r="GJ70" i="4"/>
  <c r="GI70" i="4"/>
  <c r="GF70" i="4"/>
  <c r="GE70" i="4"/>
  <c r="GB70" i="4"/>
  <c r="GA70" i="4"/>
  <c r="FX70" i="4"/>
  <c r="FW70" i="4"/>
  <c r="FT70" i="4"/>
  <c r="FS70" i="4"/>
  <c r="FP70" i="4"/>
  <c r="FO70" i="4"/>
  <c r="FL70" i="4"/>
  <c r="FK70" i="4"/>
  <c r="FH70" i="4"/>
  <c r="FG70" i="4"/>
  <c r="DP70" i="4"/>
  <c r="DO70" i="4"/>
  <c r="DL70" i="4"/>
  <c r="DK70" i="4"/>
  <c r="DH70" i="4"/>
  <c r="DG70" i="4"/>
  <c r="DD70" i="4"/>
  <c r="DC70" i="4"/>
  <c r="CZ70" i="4"/>
  <c r="CY70" i="4"/>
  <c r="BJ70" i="4"/>
  <c r="BI70" i="4"/>
  <c r="BH70" i="4"/>
  <c r="BG70" i="4"/>
  <c r="BD70" i="4"/>
  <c r="BC70" i="4"/>
  <c r="AZ70" i="4"/>
  <c r="AY70" i="4"/>
  <c r="AV70" i="4"/>
  <c r="AU70" i="4"/>
  <c r="AR70" i="4"/>
  <c r="AQ70" i="4"/>
  <c r="P70" i="4"/>
  <c r="O70" i="4"/>
  <c r="L70" i="4"/>
  <c r="K70" i="4"/>
  <c r="H70" i="4"/>
  <c r="G70" i="4"/>
  <c r="D70" i="4"/>
  <c r="C70" i="4"/>
  <c r="SF69" i="4"/>
  <c r="SE69" i="4"/>
  <c r="SB69" i="4"/>
  <c r="SA69" i="4"/>
  <c r="RX69" i="4"/>
  <c r="RW69" i="4"/>
  <c r="PX69" i="4"/>
  <c r="PW69" i="4"/>
  <c r="PT69" i="4"/>
  <c r="PS69" i="4"/>
  <c r="PP69" i="4"/>
  <c r="PO69" i="4"/>
  <c r="PL69" i="4"/>
  <c r="PK69" i="4"/>
  <c r="PH69" i="4"/>
  <c r="PG69" i="4"/>
  <c r="LX69" i="4"/>
  <c r="LW69" i="4"/>
  <c r="LT69" i="4"/>
  <c r="LS69" i="4"/>
  <c r="LP69" i="4"/>
  <c r="LO69" i="4"/>
  <c r="LL69" i="4"/>
  <c r="LK69" i="4"/>
  <c r="IF69" i="4"/>
  <c r="IE69" i="4"/>
  <c r="IB69" i="4"/>
  <c r="IA69" i="4"/>
  <c r="HX69" i="4"/>
  <c r="HW69" i="4"/>
  <c r="HT69" i="4"/>
  <c r="HS69" i="4"/>
  <c r="HP69" i="4"/>
  <c r="HO69" i="4"/>
  <c r="HM69" i="4"/>
  <c r="HL69" i="4"/>
  <c r="HK69" i="4"/>
  <c r="HH69" i="4"/>
  <c r="HG69" i="4"/>
  <c r="HD69" i="4"/>
  <c r="HC69" i="4"/>
  <c r="GZ69" i="4"/>
  <c r="GY69" i="4"/>
  <c r="GV69" i="4"/>
  <c r="GU69" i="4"/>
  <c r="GT69" i="4"/>
  <c r="GS69" i="4"/>
  <c r="GR69" i="4"/>
  <c r="GQ69" i="4"/>
  <c r="GN69" i="4"/>
  <c r="GM69" i="4"/>
  <c r="GJ69" i="4"/>
  <c r="GI69" i="4"/>
  <c r="GF69" i="4"/>
  <c r="GE69" i="4"/>
  <c r="GB69" i="4"/>
  <c r="GA69" i="4"/>
  <c r="FX69" i="4"/>
  <c r="FW69" i="4"/>
  <c r="FT69" i="4"/>
  <c r="FS69" i="4"/>
  <c r="FP69" i="4"/>
  <c r="FO69" i="4"/>
  <c r="FL69" i="4"/>
  <c r="FK69" i="4"/>
  <c r="FH69" i="4"/>
  <c r="FG69" i="4"/>
  <c r="DP69" i="4"/>
  <c r="DO69" i="4"/>
  <c r="DL69" i="4"/>
  <c r="DK69" i="4"/>
  <c r="DH69" i="4"/>
  <c r="DG69" i="4"/>
  <c r="DD69" i="4"/>
  <c r="DC69" i="4"/>
  <c r="CZ69" i="4"/>
  <c r="CY69" i="4"/>
  <c r="BJ69" i="4"/>
  <c r="BI69" i="4"/>
  <c r="BH69" i="4"/>
  <c r="BG69" i="4"/>
  <c r="BD69" i="4"/>
  <c r="BC69" i="4"/>
  <c r="AZ69" i="4"/>
  <c r="AY69" i="4"/>
  <c r="AV69" i="4"/>
  <c r="AU69" i="4"/>
  <c r="AR69" i="4"/>
  <c r="AQ69" i="4"/>
  <c r="P69" i="4"/>
  <c r="O69" i="4"/>
  <c r="L69" i="4"/>
  <c r="K69" i="4"/>
  <c r="H69" i="4"/>
  <c r="G69" i="4"/>
  <c r="D69" i="4"/>
  <c r="C69" i="4"/>
  <c r="SF68" i="4"/>
  <c r="SE68" i="4"/>
  <c r="SB68" i="4"/>
  <c r="SA68" i="4"/>
  <c r="RX68" i="4"/>
  <c r="RW68" i="4"/>
  <c r="PX68" i="4"/>
  <c r="PW68" i="4"/>
  <c r="PT68" i="4"/>
  <c r="PS68" i="4"/>
  <c r="PP68" i="4"/>
  <c r="PO68" i="4"/>
  <c r="PL68" i="4"/>
  <c r="PK68" i="4"/>
  <c r="PH68" i="4"/>
  <c r="PG68" i="4"/>
  <c r="LX68" i="4"/>
  <c r="LW68" i="4"/>
  <c r="LT68" i="4"/>
  <c r="LS68" i="4"/>
  <c r="LP68" i="4"/>
  <c r="LO68" i="4"/>
  <c r="LL68" i="4"/>
  <c r="LK68" i="4"/>
  <c r="IF68" i="4"/>
  <c r="IE68" i="4"/>
  <c r="IB68" i="4"/>
  <c r="IA68" i="4"/>
  <c r="HX68" i="4"/>
  <c r="HW68" i="4"/>
  <c r="HT68" i="4"/>
  <c r="HS68" i="4"/>
  <c r="HP68" i="4"/>
  <c r="HO68" i="4"/>
  <c r="HM68" i="4"/>
  <c r="HL68" i="4"/>
  <c r="HK68" i="4"/>
  <c r="HH68" i="4"/>
  <c r="HG68" i="4"/>
  <c r="HD68" i="4"/>
  <c r="HC68" i="4"/>
  <c r="GZ68" i="4"/>
  <c r="GY68" i="4"/>
  <c r="GV68" i="4"/>
  <c r="GU68" i="4"/>
  <c r="GT68" i="4"/>
  <c r="GS68" i="4"/>
  <c r="GR68" i="4"/>
  <c r="GQ68" i="4"/>
  <c r="GN68" i="4"/>
  <c r="GM68" i="4"/>
  <c r="GJ68" i="4"/>
  <c r="GI68" i="4"/>
  <c r="GF68" i="4"/>
  <c r="GE68" i="4"/>
  <c r="GB68" i="4"/>
  <c r="GA68" i="4"/>
  <c r="FX68" i="4"/>
  <c r="FW68" i="4"/>
  <c r="FT68" i="4"/>
  <c r="FS68" i="4"/>
  <c r="FP68" i="4"/>
  <c r="FO68" i="4"/>
  <c r="FL68" i="4"/>
  <c r="FK68" i="4"/>
  <c r="FH68" i="4"/>
  <c r="FG68" i="4"/>
  <c r="DP68" i="4"/>
  <c r="DO68" i="4"/>
  <c r="DL68" i="4"/>
  <c r="DK68" i="4"/>
  <c r="DH68" i="4"/>
  <c r="DG68" i="4"/>
  <c r="DD68" i="4"/>
  <c r="DC68" i="4"/>
  <c r="CZ68" i="4"/>
  <c r="CY68" i="4"/>
  <c r="BJ68" i="4"/>
  <c r="BI68" i="4"/>
  <c r="BH68" i="4"/>
  <c r="BG68" i="4"/>
  <c r="BD68" i="4"/>
  <c r="BC68" i="4"/>
  <c r="AZ68" i="4"/>
  <c r="AY68" i="4"/>
  <c r="AV68" i="4"/>
  <c r="AU68" i="4"/>
  <c r="AR68" i="4"/>
  <c r="AQ68" i="4"/>
  <c r="P68" i="4"/>
  <c r="O68" i="4"/>
  <c r="L68" i="4"/>
  <c r="K68" i="4"/>
  <c r="H68" i="4"/>
  <c r="G68" i="4"/>
  <c r="D68" i="4"/>
  <c r="C68" i="4"/>
  <c r="BC57" i="4"/>
  <c r="BD57" i="4"/>
  <c r="BG57" i="4"/>
  <c r="BH57" i="4"/>
  <c r="BI57" i="4"/>
  <c r="BJ57" i="4"/>
  <c r="CY57" i="4"/>
  <c r="CZ57" i="4"/>
  <c r="DC57" i="4"/>
  <c r="DD57" i="4"/>
  <c r="DG57" i="4"/>
  <c r="DH57" i="4"/>
  <c r="DK57" i="4"/>
  <c r="DL57" i="4"/>
  <c r="DO57" i="4"/>
  <c r="DP57" i="4"/>
  <c r="DQ57" i="4"/>
  <c r="DR57" i="4"/>
  <c r="EK57" i="4"/>
  <c r="EL57" i="4"/>
  <c r="FE57" i="4"/>
  <c r="FF57" i="4"/>
  <c r="FG57" i="4"/>
  <c r="FH57" i="4"/>
  <c r="FK57" i="4"/>
  <c r="FL57" i="4"/>
  <c r="FO57" i="4"/>
  <c r="FP57" i="4"/>
  <c r="FS57" i="4"/>
  <c r="FT57" i="4"/>
  <c r="FW57" i="4"/>
  <c r="FX57" i="4"/>
  <c r="FY57" i="4"/>
  <c r="FZ57" i="4"/>
  <c r="GA57" i="4"/>
  <c r="GB57" i="4"/>
  <c r="GE57" i="4"/>
  <c r="GF57" i="4"/>
  <c r="GI57" i="4"/>
  <c r="GJ57" i="4"/>
  <c r="GM57" i="4"/>
  <c r="GN57" i="4"/>
  <c r="GQ57" i="4"/>
  <c r="GR57" i="4"/>
  <c r="GS57" i="4"/>
  <c r="GT57" i="4"/>
  <c r="GU57" i="4"/>
  <c r="GV57" i="4"/>
  <c r="GY57" i="4"/>
  <c r="GZ57" i="4"/>
  <c r="HC57" i="4"/>
  <c r="HD57" i="4"/>
  <c r="HG57" i="4"/>
  <c r="HH57" i="4"/>
  <c r="HK57" i="4"/>
  <c r="HL57" i="4"/>
  <c r="HM57" i="4"/>
  <c r="HO57" i="4"/>
  <c r="HP57" i="4"/>
  <c r="HS57" i="4"/>
  <c r="HT57" i="4"/>
  <c r="HW57" i="4"/>
  <c r="HX57" i="4"/>
  <c r="IA57" i="4"/>
  <c r="IB57" i="4"/>
  <c r="LK57" i="4"/>
  <c r="LL57" i="4"/>
  <c r="LO57" i="4"/>
  <c r="LP57" i="4"/>
  <c r="LS57" i="4"/>
  <c r="LT57" i="4"/>
  <c r="LW57" i="4"/>
  <c r="LX57" i="4"/>
  <c r="PG57" i="4"/>
  <c r="PH57" i="4"/>
  <c r="PK57" i="4"/>
  <c r="PL57" i="4"/>
  <c r="PO57" i="4"/>
  <c r="PP57" i="4"/>
  <c r="PS57" i="4"/>
  <c r="PT57" i="4"/>
  <c r="PW57" i="4"/>
  <c r="PX57" i="4"/>
  <c r="SE57" i="4"/>
  <c r="SF57" i="4"/>
  <c r="BC58" i="4"/>
  <c r="BD58" i="4"/>
  <c r="BG58" i="4"/>
  <c r="BH58" i="4"/>
  <c r="BI58" i="4"/>
  <c r="BJ58" i="4"/>
  <c r="CY58" i="4"/>
  <c r="CZ58" i="4"/>
  <c r="DC58" i="4"/>
  <c r="DD58" i="4"/>
  <c r="DG58" i="4"/>
  <c r="DH58" i="4"/>
  <c r="DK58" i="4"/>
  <c r="DL58" i="4"/>
  <c r="DO58" i="4"/>
  <c r="DP58" i="4"/>
  <c r="DQ58" i="4"/>
  <c r="DR58" i="4"/>
  <c r="EK58" i="4"/>
  <c r="EL58" i="4"/>
  <c r="FE58" i="4"/>
  <c r="FF58" i="4"/>
  <c r="FG58" i="4"/>
  <c r="FH58" i="4"/>
  <c r="FK58" i="4"/>
  <c r="FL58" i="4"/>
  <c r="FO58" i="4"/>
  <c r="FP58" i="4"/>
  <c r="FS58" i="4"/>
  <c r="FT58" i="4"/>
  <c r="FW58" i="4"/>
  <c r="FX58" i="4"/>
  <c r="FY58" i="4"/>
  <c r="FZ58" i="4"/>
  <c r="GA58" i="4"/>
  <c r="GB58" i="4"/>
  <c r="GE58" i="4"/>
  <c r="GF58" i="4"/>
  <c r="GI58" i="4"/>
  <c r="GJ58" i="4"/>
  <c r="GM58" i="4"/>
  <c r="GN58" i="4"/>
  <c r="GQ58" i="4"/>
  <c r="GR58" i="4"/>
  <c r="GS58" i="4"/>
  <c r="GT58" i="4"/>
  <c r="GU58" i="4"/>
  <c r="GV58" i="4"/>
  <c r="GY58" i="4"/>
  <c r="GZ58" i="4"/>
  <c r="HC58" i="4"/>
  <c r="HD58" i="4"/>
  <c r="HG58" i="4"/>
  <c r="HH58" i="4"/>
  <c r="HK58" i="4"/>
  <c r="HL58" i="4"/>
  <c r="HM58" i="4"/>
  <c r="HO58" i="4"/>
  <c r="HP58" i="4"/>
  <c r="HS58" i="4"/>
  <c r="HT58" i="4"/>
  <c r="HW58" i="4"/>
  <c r="HX58" i="4"/>
  <c r="IA58" i="4"/>
  <c r="IB58" i="4"/>
  <c r="LK58" i="4"/>
  <c r="LL58" i="4"/>
  <c r="LO58" i="4"/>
  <c r="LP58" i="4"/>
  <c r="LS58" i="4"/>
  <c r="LT58" i="4"/>
  <c r="LW58" i="4"/>
  <c r="LX58" i="4"/>
  <c r="PG58" i="4"/>
  <c r="PH58" i="4"/>
  <c r="PK58" i="4"/>
  <c r="PL58" i="4"/>
  <c r="PO58" i="4"/>
  <c r="PP58" i="4"/>
  <c r="PS58" i="4"/>
  <c r="PT58" i="4"/>
  <c r="PW58" i="4"/>
  <c r="PX58" i="4"/>
  <c r="SE58" i="4"/>
  <c r="SF58" i="4"/>
  <c r="BC59" i="4"/>
  <c r="BD59" i="4"/>
  <c r="BG59" i="4"/>
  <c r="BH59" i="4"/>
  <c r="BI59" i="4"/>
  <c r="BJ59" i="4"/>
  <c r="CY59" i="4"/>
  <c r="CZ59" i="4"/>
  <c r="DC59" i="4"/>
  <c r="DD59" i="4"/>
  <c r="DG59" i="4"/>
  <c r="DH59" i="4"/>
  <c r="DK59" i="4"/>
  <c r="DL59" i="4"/>
  <c r="DO59" i="4"/>
  <c r="DP59" i="4"/>
  <c r="DQ59" i="4"/>
  <c r="DR59" i="4"/>
  <c r="EK59" i="4"/>
  <c r="EL59" i="4"/>
  <c r="FE59" i="4"/>
  <c r="FF59" i="4"/>
  <c r="FG59" i="4"/>
  <c r="FH59" i="4"/>
  <c r="FK59" i="4"/>
  <c r="FL59" i="4"/>
  <c r="FO59" i="4"/>
  <c r="FP59" i="4"/>
  <c r="FS59" i="4"/>
  <c r="FT59" i="4"/>
  <c r="FW59" i="4"/>
  <c r="FX59" i="4"/>
  <c r="FY59" i="4"/>
  <c r="FZ59" i="4"/>
  <c r="GA59" i="4"/>
  <c r="GB59" i="4"/>
  <c r="GE59" i="4"/>
  <c r="GF59" i="4"/>
  <c r="GI59" i="4"/>
  <c r="GJ59" i="4"/>
  <c r="GM59" i="4"/>
  <c r="GN59" i="4"/>
  <c r="GQ59" i="4"/>
  <c r="GR59" i="4"/>
  <c r="GS59" i="4"/>
  <c r="GT59" i="4"/>
  <c r="GU59" i="4"/>
  <c r="GV59" i="4"/>
  <c r="GY59" i="4"/>
  <c r="GZ59" i="4"/>
  <c r="HC59" i="4"/>
  <c r="HD59" i="4"/>
  <c r="HG59" i="4"/>
  <c r="HH59" i="4"/>
  <c r="HK59" i="4"/>
  <c r="HL59" i="4"/>
  <c r="HM59" i="4"/>
  <c r="HO59" i="4"/>
  <c r="HP59" i="4"/>
  <c r="HS59" i="4"/>
  <c r="HT59" i="4"/>
  <c r="HW59" i="4"/>
  <c r="HX59" i="4"/>
  <c r="IA59" i="4"/>
  <c r="IB59" i="4"/>
  <c r="LK59" i="4"/>
  <c r="LL59" i="4"/>
  <c r="LO59" i="4"/>
  <c r="LP59" i="4"/>
  <c r="LS59" i="4"/>
  <c r="LT59" i="4"/>
  <c r="LW59" i="4"/>
  <c r="LX59" i="4"/>
  <c r="PG59" i="4"/>
  <c r="PH59" i="4"/>
  <c r="PK59" i="4"/>
  <c r="PL59" i="4"/>
  <c r="PO59" i="4"/>
  <c r="PP59" i="4"/>
  <c r="PS59" i="4"/>
  <c r="PT59" i="4"/>
  <c r="PW59" i="4"/>
  <c r="PX59" i="4"/>
  <c r="SE59" i="4"/>
  <c r="SF59" i="4"/>
  <c r="BC60" i="4"/>
  <c r="BD60" i="4"/>
  <c r="BG60" i="4"/>
  <c r="BH60" i="4"/>
  <c r="BI60" i="4"/>
  <c r="BJ60" i="4"/>
  <c r="CY60" i="4"/>
  <c r="CZ60" i="4"/>
  <c r="DC60" i="4"/>
  <c r="DD60" i="4"/>
  <c r="DG60" i="4"/>
  <c r="DH60" i="4"/>
  <c r="DK60" i="4"/>
  <c r="DL60" i="4"/>
  <c r="DO60" i="4"/>
  <c r="DP60" i="4"/>
  <c r="DQ60" i="4"/>
  <c r="DR60" i="4"/>
  <c r="EK60" i="4"/>
  <c r="EL60" i="4"/>
  <c r="FE60" i="4"/>
  <c r="FF60" i="4"/>
  <c r="FG60" i="4"/>
  <c r="FH60" i="4"/>
  <c r="FK60" i="4"/>
  <c r="FL60" i="4"/>
  <c r="FO60" i="4"/>
  <c r="FP60" i="4"/>
  <c r="FS60" i="4"/>
  <c r="FT60" i="4"/>
  <c r="FW60" i="4"/>
  <c r="FX60" i="4"/>
  <c r="FY60" i="4"/>
  <c r="FZ60" i="4"/>
  <c r="GA60" i="4"/>
  <c r="GB60" i="4"/>
  <c r="GE60" i="4"/>
  <c r="GF60" i="4"/>
  <c r="GI60" i="4"/>
  <c r="GJ60" i="4"/>
  <c r="GM60" i="4"/>
  <c r="GN60" i="4"/>
  <c r="GQ60" i="4"/>
  <c r="GR60" i="4"/>
  <c r="GS60" i="4"/>
  <c r="GT60" i="4"/>
  <c r="GU60" i="4"/>
  <c r="GV60" i="4"/>
  <c r="GY60" i="4"/>
  <c r="GZ60" i="4"/>
  <c r="HC60" i="4"/>
  <c r="HD60" i="4"/>
  <c r="HG60" i="4"/>
  <c r="HH60" i="4"/>
  <c r="HK60" i="4"/>
  <c r="HL60" i="4"/>
  <c r="HM60" i="4"/>
  <c r="HO60" i="4"/>
  <c r="HP60" i="4"/>
  <c r="HS60" i="4"/>
  <c r="HT60" i="4"/>
  <c r="HW60" i="4"/>
  <c r="HX60" i="4"/>
  <c r="IA60" i="4"/>
  <c r="IB60" i="4"/>
  <c r="LK60" i="4"/>
  <c r="LL60" i="4"/>
  <c r="LO60" i="4"/>
  <c r="LP60" i="4"/>
  <c r="LS60" i="4"/>
  <c r="LT60" i="4"/>
  <c r="LW60" i="4"/>
  <c r="LX60" i="4"/>
  <c r="PG60" i="4"/>
  <c r="PH60" i="4"/>
  <c r="PK60" i="4"/>
  <c r="PL60" i="4"/>
  <c r="PO60" i="4"/>
  <c r="PP60" i="4"/>
  <c r="PS60" i="4"/>
  <c r="PT60" i="4"/>
  <c r="PW60" i="4"/>
  <c r="PX60" i="4"/>
  <c r="SE60" i="4"/>
  <c r="SF60" i="4"/>
  <c r="AZ60" i="4"/>
  <c r="AY60" i="4"/>
  <c r="AZ59" i="4"/>
  <c r="AY59" i="4"/>
  <c r="AZ58" i="4"/>
  <c r="AY58" i="4"/>
  <c r="AZ57" i="4"/>
  <c r="AY57" i="4"/>
  <c r="AV60" i="4"/>
  <c r="AU60" i="4"/>
  <c r="AW60" i="4" s="1"/>
  <c r="AV59" i="4"/>
  <c r="AX59" i="4" s="1"/>
  <c r="AU59" i="4"/>
  <c r="AW59" i="4" s="1"/>
  <c r="AV58" i="4"/>
  <c r="AX58" i="4" s="1"/>
  <c r="AU58" i="4"/>
  <c r="AW58" i="4" s="1"/>
  <c r="AV57" i="4"/>
  <c r="AX57" i="4" s="1"/>
  <c r="AU57" i="4"/>
  <c r="AW57" i="4" s="1"/>
  <c r="AR60" i="4"/>
  <c r="AT60" i="4" s="1"/>
  <c r="AQ60" i="4"/>
  <c r="AS60" i="4" s="1"/>
  <c r="AR59" i="4"/>
  <c r="AT59" i="4" s="1"/>
  <c r="AQ59" i="4"/>
  <c r="AS59" i="4" s="1"/>
  <c r="AR58" i="4"/>
  <c r="AT58" i="4" s="1"/>
  <c r="AQ58" i="4"/>
  <c r="AS58" i="4" s="1"/>
  <c r="AR57" i="4"/>
  <c r="AT57" i="4" s="1"/>
  <c r="AQ57" i="4"/>
  <c r="AS57" i="4" s="1"/>
  <c r="T60" i="4"/>
  <c r="S60" i="4"/>
  <c r="T59" i="4"/>
  <c r="S59" i="4"/>
  <c r="T58" i="4"/>
  <c r="S58" i="4"/>
  <c r="T57" i="4"/>
  <c r="S57" i="4"/>
  <c r="P60" i="4"/>
  <c r="O60" i="4"/>
  <c r="P59" i="4"/>
  <c r="O59" i="4"/>
  <c r="P58" i="4"/>
  <c r="O58" i="4"/>
  <c r="P57" i="4"/>
  <c r="O57" i="4"/>
  <c r="L60" i="4"/>
  <c r="K60" i="4"/>
  <c r="L59" i="4"/>
  <c r="K59" i="4"/>
  <c r="L58" i="4"/>
  <c r="K58" i="4"/>
  <c r="L57" i="4"/>
  <c r="K57" i="4"/>
  <c r="D57" i="4"/>
  <c r="G57" i="4"/>
  <c r="H57" i="4"/>
  <c r="J57" i="4" s="1"/>
  <c r="D58" i="4"/>
  <c r="G58" i="4"/>
  <c r="H58" i="4"/>
  <c r="D59" i="4"/>
  <c r="G59" i="4"/>
  <c r="H59" i="4"/>
  <c r="D60" i="4"/>
  <c r="G60" i="4"/>
  <c r="H60" i="4"/>
  <c r="C60" i="4"/>
  <c r="C59" i="4"/>
  <c r="C58" i="4"/>
  <c r="C57" i="4"/>
  <c r="RK76" i="4"/>
  <c r="QV82" i="4"/>
  <c r="RK82" i="4"/>
  <c r="RL81" i="4"/>
  <c r="RK87" i="4"/>
  <c r="RL86" i="4"/>
  <c r="QQ74" i="4"/>
  <c r="QS77" i="4"/>
  <c r="QT75" i="4"/>
  <c r="QQ81" i="4"/>
  <c r="QS88" i="4"/>
  <c r="QT86" i="4"/>
  <c r="OU74" i="4"/>
  <c r="OV80" i="4"/>
  <c r="PD81" i="4"/>
  <c r="PF82" i="4"/>
  <c r="OR87" i="4"/>
  <c r="OA75" i="4"/>
  <c r="OI76" i="4"/>
  <c r="NX86" i="4"/>
  <c r="OB88" i="4"/>
  <c r="NO77" i="4"/>
  <c r="NG80" i="4"/>
  <c r="NH79" i="4"/>
  <c r="NO80" i="4"/>
  <c r="NG86" i="4"/>
  <c r="NH88" i="4"/>
  <c r="MN76" i="4"/>
  <c r="MU77" i="4"/>
  <c r="MV74" i="4"/>
  <c r="MM86" i="4"/>
  <c r="MN88" i="4"/>
  <c r="MV85" i="4"/>
  <c r="MX88" i="4"/>
  <c r="IQ15" i="4"/>
  <c r="KN11" i="4"/>
  <c r="KY13" i="4"/>
  <c r="LG11" i="4"/>
  <c r="IY20" i="4"/>
  <c r="KM20" i="4"/>
  <c r="KN19" i="4"/>
  <c r="JB26" i="4"/>
  <c r="JK34" i="4"/>
  <c r="KO42" i="4"/>
  <c r="IR58" i="4"/>
  <c r="JD59" i="4"/>
  <c r="JL58" i="4"/>
  <c r="JP58" i="4"/>
  <c r="KF58" i="4"/>
  <c r="KI59" i="4"/>
  <c r="KJ58" i="4"/>
  <c r="KR60" i="4"/>
  <c r="KY59" i="4"/>
  <c r="LD58" i="4"/>
  <c r="JK65" i="4"/>
  <c r="KJ65" i="4"/>
  <c r="LD66" i="4"/>
  <c r="IR70" i="4"/>
  <c r="IU70" i="4"/>
  <c r="IV69" i="4"/>
  <c r="JK70" i="4"/>
  <c r="JL71" i="4"/>
  <c r="JX68" i="4"/>
  <c r="KA69" i="4"/>
  <c r="KF70" i="4"/>
  <c r="KI70" i="4"/>
  <c r="KY68" i="4"/>
  <c r="LD70" i="4"/>
  <c r="IZ76" i="4"/>
  <c r="JT75" i="4"/>
  <c r="JU74" i="4"/>
  <c r="JV77" i="4"/>
  <c r="KF74" i="4"/>
  <c r="KN74" i="4"/>
  <c r="KO77" i="4"/>
  <c r="KZ75" i="4"/>
  <c r="LJ76" i="4"/>
  <c r="IR81" i="4"/>
  <c r="JT80" i="4"/>
  <c r="KO82" i="4"/>
  <c r="LH80" i="4"/>
  <c r="LJ83" i="4"/>
  <c r="IM85" i="4"/>
  <c r="KF87" i="4"/>
  <c r="AX79" i="4" l="1"/>
  <c r="FN79" i="4"/>
  <c r="HB79" i="4"/>
  <c r="HV79" i="4"/>
  <c r="PN79" i="4"/>
  <c r="AX83" i="4"/>
  <c r="FN83" i="4"/>
  <c r="HB83" i="4"/>
  <c r="HV83" i="4"/>
  <c r="PN83" i="4"/>
  <c r="K18" i="7"/>
  <c r="AX60" i="4"/>
  <c r="K19" i="7"/>
  <c r="LR28" i="4"/>
  <c r="LQ37" i="4"/>
  <c r="HQ9" i="4"/>
  <c r="HV11" i="4"/>
  <c r="HV15" i="4"/>
  <c r="HR6" i="4"/>
  <c r="DF79" i="4"/>
  <c r="GH79" i="4"/>
  <c r="LR79" i="4"/>
  <c r="DF83" i="4"/>
  <c r="GH83" i="4"/>
  <c r="LR83" i="4"/>
  <c r="HV28" i="4"/>
  <c r="HU37" i="4"/>
  <c r="PM62" i="4"/>
  <c r="PI86" i="4"/>
  <c r="QV88" i="4"/>
  <c r="LM88" i="4"/>
  <c r="AS86" i="4"/>
  <c r="NR81" i="4"/>
  <c r="HU20" i="4"/>
  <c r="LM8" i="4"/>
  <c r="LQ35" i="4"/>
  <c r="LM34" i="4"/>
  <c r="HV51" i="4"/>
  <c r="E22" i="7"/>
  <c r="H22" i="7" s="1"/>
  <c r="K22" i="7" s="1"/>
  <c r="F20" i="7"/>
  <c r="E20" i="7"/>
  <c r="F22" i="7"/>
  <c r="LN7" i="4"/>
  <c r="GX60" i="4"/>
  <c r="GD60" i="4"/>
  <c r="FJ60" i="4"/>
  <c r="DA57" i="4"/>
  <c r="F68" i="4"/>
  <c r="AX68" i="4"/>
  <c r="DF68" i="4"/>
  <c r="FJ68" i="4"/>
  <c r="GH68" i="4"/>
  <c r="HB68" i="4"/>
  <c r="HQ68" i="4"/>
  <c r="LQ68" i="4"/>
  <c r="PI68" i="4"/>
  <c r="AW69" i="4"/>
  <c r="LN71" i="4"/>
  <c r="J74" i="4"/>
  <c r="AT74" i="4"/>
  <c r="DB74" i="4"/>
  <c r="FJ74" i="4"/>
  <c r="GD74" i="4"/>
  <c r="GX74" i="4"/>
  <c r="HR74" i="4"/>
  <c r="LN74" i="4"/>
  <c r="PJ74" i="4"/>
  <c r="AX75" i="4"/>
  <c r="PN75" i="4"/>
  <c r="F77" i="4"/>
  <c r="AX77" i="4"/>
  <c r="DF77" i="4"/>
  <c r="FN77" i="4"/>
  <c r="GH77" i="4"/>
  <c r="HB77" i="4"/>
  <c r="HV77" i="4"/>
  <c r="LR77" i="4"/>
  <c r="PN77" i="4"/>
  <c r="HQ34" i="4"/>
  <c r="E80" i="4"/>
  <c r="E81" i="4"/>
  <c r="LQ83" i="4"/>
  <c r="PM83" i="4"/>
  <c r="HU6" i="4"/>
  <c r="HU11" i="4"/>
  <c r="HU15" i="4"/>
  <c r="LQ11" i="4"/>
  <c r="LQ15" i="4"/>
  <c r="HQ17" i="4"/>
  <c r="LM17" i="4"/>
  <c r="HQ23" i="4"/>
  <c r="HQ32" i="4"/>
  <c r="HR34" i="4"/>
  <c r="LN34" i="4"/>
  <c r="HQ40" i="4"/>
  <c r="LR43" i="4"/>
  <c r="HV43" i="4"/>
  <c r="LQ42" i="4"/>
  <c r="HU42" i="4"/>
  <c r="LN41" i="4"/>
  <c r="HR41" i="4"/>
  <c r="LM40" i="4"/>
  <c r="HQ45" i="4"/>
  <c r="HR35" i="4"/>
  <c r="HU54" i="4"/>
  <c r="JL86" i="4"/>
  <c r="F85" i="4"/>
  <c r="AT85" i="4"/>
  <c r="DF85" i="4"/>
  <c r="FJ85" i="4"/>
  <c r="GH85" i="4"/>
  <c r="HB85" i="4"/>
  <c r="HV85" i="4"/>
  <c r="LN85" i="4"/>
  <c r="AT86" i="4"/>
  <c r="AT87" i="4"/>
  <c r="F88" i="4"/>
  <c r="AT88" i="4"/>
  <c r="DF88" i="4"/>
  <c r="FJ88" i="4"/>
  <c r="GH88" i="4"/>
  <c r="HB88" i="4"/>
  <c r="HV88" i="4"/>
  <c r="PN65" i="4"/>
  <c r="PJ64" i="4"/>
  <c r="PN63" i="4"/>
  <c r="HV63" i="4"/>
  <c r="E79" i="4"/>
  <c r="AS79" i="4"/>
  <c r="DA79" i="4"/>
  <c r="FI79" i="4"/>
  <c r="GC79" i="4"/>
  <c r="GW79" i="4"/>
  <c r="HQ79" i="4"/>
  <c r="LM79" i="4"/>
  <c r="MQ58" i="4"/>
  <c r="MV64" i="4"/>
  <c r="MN65" i="4"/>
  <c r="NH65" i="4"/>
  <c r="OE60" i="4"/>
  <c r="OB63" i="4"/>
  <c r="NT65" i="4"/>
  <c r="OZ69" i="4"/>
  <c r="QB57" i="4"/>
  <c r="RH69" i="4"/>
  <c r="LN60" i="4"/>
  <c r="HV60" i="4"/>
  <c r="PM57" i="4"/>
  <c r="LM57" i="4"/>
  <c r="HU57" i="4"/>
  <c r="GX57" i="4"/>
  <c r="GD57" i="4"/>
  <c r="FJ57" i="4"/>
  <c r="DB57" i="4"/>
  <c r="E68" i="4"/>
  <c r="AW68" i="4"/>
  <c r="DE68" i="4"/>
  <c r="FI68" i="4"/>
  <c r="GG68" i="4"/>
  <c r="HA68" i="4"/>
  <c r="HV68" i="4"/>
  <c r="PN68" i="4"/>
  <c r="PM69" i="4"/>
  <c r="AS70" i="4"/>
  <c r="I71" i="4"/>
  <c r="AS71" i="4"/>
  <c r="DA71" i="4"/>
  <c r="FM71" i="4"/>
  <c r="GC71" i="4"/>
  <c r="GW71" i="4"/>
  <c r="HU71" i="4"/>
  <c r="LM71" i="4"/>
  <c r="PM71" i="4"/>
  <c r="LM74" i="4"/>
  <c r="PI74" i="4"/>
  <c r="AS76" i="4"/>
  <c r="PI76" i="4"/>
  <c r="E77" i="4"/>
  <c r="AW77" i="4"/>
  <c r="DE77" i="4"/>
  <c r="FM77" i="4"/>
  <c r="GG77" i="4"/>
  <c r="HA77" i="4"/>
  <c r="HU77" i="4"/>
  <c r="LQ77" i="4"/>
  <c r="PM77" i="4"/>
  <c r="LQ85" i="4"/>
  <c r="PM85" i="4"/>
  <c r="RK77" i="4"/>
  <c r="RK85" i="4"/>
  <c r="RD68" i="4"/>
  <c r="PJ60" i="4"/>
  <c r="GW60" i="4"/>
  <c r="GC60" i="4"/>
  <c r="FI60" i="4"/>
  <c r="DA60" i="4"/>
  <c r="PN58" i="4"/>
  <c r="LR68" i="4"/>
  <c r="AX69" i="4"/>
  <c r="HQ69" i="4"/>
  <c r="AW70" i="4"/>
  <c r="E71" i="4"/>
  <c r="AW71" i="4"/>
  <c r="DE71" i="4"/>
  <c r="FI71" i="4"/>
  <c r="GG71" i="4"/>
  <c r="HA71" i="4"/>
  <c r="HQ71" i="4"/>
  <c r="PI71" i="4"/>
  <c r="E74" i="4"/>
  <c r="AW74" i="4"/>
  <c r="DE74" i="4"/>
  <c r="FM74" i="4"/>
  <c r="GG74" i="4"/>
  <c r="HA74" i="4"/>
  <c r="HU74" i="4"/>
  <c r="LQ74" i="4"/>
  <c r="PM74" i="4"/>
  <c r="AS75" i="4"/>
  <c r="AW76" i="4"/>
  <c r="I77" i="4"/>
  <c r="AS77" i="4"/>
  <c r="DA77" i="4"/>
  <c r="FI77" i="4"/>
  <c r="GC77" i="4"/>
  <c r="GW77" i="4"/>
  <c r="HQ77" i="4"/>
  <c r="DB85" i="4"/>
  <c r="FN85" i="4"/>
  <c r="GD85" i="4"/>
  <c r="GX85" i="4"/>
  <c r="HR85" i="4"/>
  <c r="LR85" i="4"/>
  <c r="PN85" i="4"/>
  <c r="PM87" i="4"/>
  <c r="I88" i="4"/>
  <c r="DA88" i="4"/>
  <c r="FM88" i="4"/>
  <c r="GC88" i="4"/>
  <c r="GW88" i="4"/>
  <c r="HQ88" i="4"/>
  <c r="PM88" i="4"/>
  <c r="PM66" i="4"/>
  <c r="MR62" i="4"/>
  <c r="OB69" i="4"/>
  <c r="OJ59" i="4"/>
  <c r="OV68" i="4"/>
  <c r="OF60" i="4"/>
  <c r="QA60" i="4"/>
  <c r="J59" i="4"/>
  <c r="PI60" i="4"/>
  <c r="LQ60" i="4"/>
  <c r="LN57" i="4"/>
  <c r="AT68" i="4"/>
  <c r="DB68" i="4"/>
  <c r="FN68" i="4"/>
  <c r="GD68" i="4"/>
  <c r="GX68" i="4"/>
  <c r="HU68" i="4"/>
  <c r="LM68" i="4"/>
  <c r="PM68" i="4"/>
  <c r="AS69" i="4"/>
  <c r="AX70" i="4"/>
  <c r="LQ62" i="4"/>
  <c r="LN79" i="4"/>
  <c r="PJ79" i="4"/>
  <c r="E83" i="4"/>
  <c r="AS83" i="4"/>
  <c r="DA83" i="4"/>
  <c r="FI83" i="4"/>
  <c r="GC83" i="4"/>
  <c r="GW83" i="4"/>
  <c r="HQ83" i="4"/>
  <c r="LM83" i="4"/>
  <c r="PI83" i="4"/>
  <c r="HQ6" i="4"/>
  <c r="HQ11" i="4"/>
  <c r="HQ15" i="4"/>
  <c r="LM11" i="4"/>
  <c r="LM15" i="4"/>
  <c r="HR20" i="4"/>
  <c r="HR26" i="4"/>
  <c r="HR31" i="4"/>
  <c r="LM30" i="4"/>
  <c r="LR29" i="4"/>
  <c r="HV29" i="4"/>
  <c r="LQ28" i="4"/>
  <c r="HU28" i="4"/>
  <c r="LN37" i="4"/>
  <c r="LR36" i="4"/>
  <c r="HU40" i="4"/>
  <c r="LM49" i="4"/>
  <c r="HU49" i="4"/>
  <c r="LM45" i="4"/>
  <c r="HU45" i="4"/>
  <c r="HR54" i="4"/>
  <c r="PJ70" i="4"/>
  <c r="F71" i="4"/>
  <c r="AX71" i="4"/>
  <c r="DF71" i="4"/>
  <c r="FJ71" i="4"/>
  <c r="GH71" i="4"/>
  <c r="HB71" i="4"/>
  <c r="HR71" i="4"/>
  <c r="LR71" i="4"/>
  <c r="PJ71" i="4"/>
  <c r="F74" i="4"/>
  <c r="AX74" i="4"/>
  <c r="DF74" i="4"/>
  <c r="FN74" i="4"/>
  <c r="GH74" i="4"/>
  <c r="HB74" i="4"/>
  <c r="HV74" i="4"/>
  <c r="AT75" i="4"/>
  <c r="AX76" i="4"/>
  <c r="LN77" i="4"/>
  <c r="PJ77" i="4"/>
  <c r="E85" i="4"/>
  <c r="AS85" i="4"/>
  <c r="DE85" i="4"/>
  <c r="FI85" i="4"/>
  <c r="GG85" i="4"/>
  <c r="HA85" i="4"/>
  <c r="HU85" i="4"/>
  <c r="PI85" i="4"/>
  <c r="J88" i="4"/>
  <c r="DB88" i="4"/>
  <c r="FN88" i="4"/>
  <c r="GD88" i="4"/>
  <c r="GX88" i="4"/>
  <c r="HR88" i="4"/>
  <c r="LR88" i="4"/>
  <c r="PN88" i="4"/>
  <c r="LR63" i="4"/>
  <c r="AW79" i="4"/>
  <c r="DE79" i="4"/>
  <c r="FM79" i="4"/>
  <c r="GG79" i="4"/>
  <c r="HA79" i="4"/>
  <c r="HU79" i="4"/>
  <c r="PM79" i="4"/>
  <c r="F83" i="4"/>
  <c r="AT83" i="4"/>
  <c r="DB83" i="4"/>
  <c r="FJ83" i="4"/>
  <c r="GD83" i="4"/>
  <c r="GX83" i="4"/>
  <c r="HR83" i="4"/>
  <c r="HU9" i="4"/>
  <c r="LN11" i="4"/>
  <c r="LN15" i="4"/>
  <c r="HQ20" i="4"/>
  <c r="LM20" i="4"/>
  <c r="LN17" i="4"/>
  <c r="HR17" i="4"/>
  <c r="HQ26" i="4"/>
  <c r="LM26" i="4"/>
  <c r="HU24" i="4"/>
  <c r="LN23" i="4"/>
  <c r="HR23" i="4"/>
  <c r="LN32" i="4"/>
  <c r="HR32" i="4"/>
  <c r="LM31" i="4"/>
  <c r="HU34" i="4"/>
  <c r="HQ43" i="4"/>
  <c r="LM43" i="4"/>
  <c r="LN40" i="4"/>
  <c r="HR40" i="4"/>
  <c r="HQ48" i="4"/>
  <c r="LR49" i="4"/>
  <c r="HR49" i="4"/>
  <c r="LQ48" i="4"/>
  <c r="LN47" i="4"/>
  <c r="HV47" i="4"/>
  <c r="LM46" i="4"/>
  <c r="HU46" i="4"/>
  <c r="LR45" i="4"/>
  <c r="HR45" i="4"/>
  <c r="HQ54" i="4"/>
  <c r="HU52" i="4"/>
  <c r="HR51" i="4"/>
  <c r="ME57" i="4"/>
  <c r="MJ60" i="4"/>
  <c r="ND57" i="4"/>
  <c r="MY71" i="4"/>
  <c r="NX58" i="4"/>
  <c r="OR58" i="4"/>
  <c r="OM71" i="4"/>
  <c r="OM57" i="4"/>
  <c r="IZ75" i="4"/>
  <c r="OA76" i="4"/>
  <c r="KR86" i="4"/>
  <c r="NG79" i="4"/>
  <c r="KV79" i="4"/>
  <c r="JH81" i="4"/>
  <c r="JD71" i="4"/>
  <c r="KR63" i="4"/>
  <c r="JD58" i="4"/>
  <c r="IN58" i="4"/>
  <c r="IP58" i="4" s="1"/>
  <c r="IN59" i="4"/>
  <c r="JC51" i="4"/>
  <c r="JG18" i="4"/>
  <c r="KU14" i="4"/>
  <c r="MI58" i="4"/>
  <c r="MF77" i="4"/>
  <c r="NC58" i="4"/>
  <c r="MZ82" i="4"/>
  <c r="NH75" i="4"/>
  <c r="NH76" i="4"/>
  <c r="NL70" i="4"/>
  <c r="NL68" i="4"/>
  <c r="ND70" i="4"/>
  <c r="MZ63" i="4"/>
  <c r="NW59" i="4"/>
  <c r="NT87" i="4"/>
  <c r="NT85" i="4"/>
  <c r="NX69" i="4"/>
  <c r="NT63" i="4"/>
  <c r="NX66" i="4"/>
  <c r="OQ58" i="4"/>
  <c r="OV86" i="4"/>
  <c r="OV88" i="4"/>
  <c r="OV74" i="4"/>
  <c r="OV76" i="4"/>
  <c r="ON74" i="4"/>
  <c r="ON76" i="4"/>
  <c r="ON75" i="4"/>
  <c r="ON62" i="4"/>
  <c r="QQ87" i="4"/>
  <c r="QQ85" i="4"/>
  <c r="RL76" i="4"/>
  <c r="RL77" i="4"/>
  <c r="RL74" i="4"/>
  <c r="QV77" i="4"/>
  <c r="QV76" i="4"/>
  <c r="JL60" i="4"/>
  <c r="LD68" i="4"/>
  <c r="MN75" i="4"/>
  <c r="OV81" i="4"/>
  <c r="KB81" i="4"/>
  <c r="KV77" i="4"/>
  <c r="JH76" i="4"/>
  <c r="IN76" i="4"/>
  <c r="KR71" i="4"/>
  <c r="KB69" i="4"/>
  <c r="JD63" i="4"/>
  <c r="KZ58" i="4"/>
  <c r="KZ59" i="4"/>
  <c r="KR58" i="4"/>
  <c r="KB58" i="4"/>
  <c r="KD58" i="4" s="1"/>
  <c r="KB60" i="4"/>
  <c r="IV58" i="4"/>
  <c r="IV60" i="4"/>
  <c r="KA86" i="4"/>
  <c r="IM88" i="4"/>
  <c r="JU79" i="4"/>
  <c r="JU80" i="4"/>
  <c r="IM81" i="4"/>
  <c r="IM80" i="4"/>
  <c r="KU77" i="4"/>
  <c r="IM77" i="4"/>
  <c r="KI69" i="4"/>
  <c r="KI68" i="4"/>
  <c r="KA70" i="4"/>
  <c r="KA71" i="4"/>
  <c r="JC69" i="4"/>
  <c r="JC71" i="4"/>
  <c r="JC68" i="4"/>
  <c r="IM68" i="4"/>
  <c r="KQ64" i="4"/>
  <c r="IM66" i="4"/>
  <c r="IM63" i="4"/>
  <c r="IM64" i="4"/>
  <c r="JC59" i="4"/>
  <c r="IM59" i="4"/>
  <c r="JX34" i="4"/>
  <c r="IR17" i="4"/>
  <c r="IR20" i="4"/>
  <c r="MV59" i="4"/>
  <c r="MN57" i="4"/>
  <c r="NP59" i="4"/>
  <c r="NH60" i="4"/>
  <c r="MZ57" i="4"/>
  <c r="OV57" i="4"/>
  <c r="OU87" i="4"/>
  <c r="OU86" i="4"/>
  <c r="QT81" i="4"/>
  <c r="QT82" i="4"/>
  <c r="QT79" i="4"/>
  <c r="HR60" i="4"/>
  <c r="RL75" i="4"/>
  <c r="KB88" i="4"/>
  <c r="JK64" i="4"/>
  <c r="IM82" i="4"/>
  <c r="JX87" i="4"/>
  <c r="LH74" i="4"/>
  <c r="LH76" i="4"/>
  <c r="JX76" i="4"/>
  <c r="JD74" i="4"/>
  <c r="JD76" i="4"/>
  <c r="IJ74" i="4"/>
  <c r="JH68" i="4"/>
  <c r="JP66" i="4"/>
  <c r="JP64" i="4"/>
  <c r="IJ66" i="4"/>
  <c r="IJ64" i="4"/>
  <c r="KV58" i="4"/>
  <c r="JX58" i="4"/>
  <c r="JH58" i="4"/>
  <c r="IJ58" i="4"/>
  <c r="JW40" i="4"/>
  <c r="KQ32" i="4"/>
  <c r="JS31" i="4"/>
  <c r="KQ17" i="4"/>
  <c r="KQ18" i="4"/>
  <c r="JC15" i="4"/>
  <c r="II13" i="4"/>
  <c r="MJ86" i="4"/>
  <c r="MJ77" i="4"/>
  <c r="MJ74" i="4"/>
  <c r="MF69" i="4"/>
  <c r="ND87" i="4"/>
  <c r="ND74" i="4"/>
  <c r="NP69" i="4"/>
  <c r="NX85" i="4"/>
  <c r="NX87" i="4"/>
  <c r="NX74" i="4"/>
  <c r="OJ71" i="4"/>
  <c r="OB70" i="4"/>
  <c r="OF64" i="4"/>
  <c r="OR85" i="4"/>
  <c r="OR79" i="4"/>
  <c r="ON70" i="4"/>
  <c r="OV64" i="4"/>
  <c r="QA71" i="4"/>
  <c r="LH6" i="4"/>
  <c r="JX6" i="4"/>
  <c r="JD6" i="4"/>
  <c r="QB60" i="4"/>
  <c r="PM60" i="4"/>
  <c r="LM60" i="4"/>
  <c r="KJ59" i="4"/>
  <c r="IR68" i="4"/>
  <c r="MF70" i="4"/>
  <c r="KZ76" i="4"/>
  <c r="MJ87" i="4"/>
  <c r="ON88" i="4"/>
  <c r="KA66" i="4"/>
  <c r="JX62" i="4"/>
  <c r="JX36" i="4"/>
  <c r="LG8" i="4"/>
  <c r="KM8" i="4"/>
  <c r="JC8" i="4"/>
  <c r="II8" i="4"/>
  <c r="LR60" i="4"/>
  <c r="HU60" i="4"/>
  <c r="DB60" i="4"/>
  <c r="PN57" i="4"/>
  <c r="HV57" i="4"/>
  <c r="HA57" i="4"/>
  <c r="GG57" i="4"/>
  <c r="FM57" i="4"/>
  <c r="DE57" i="4"/>
  <c r="LQ88" i="4"/>
  <c r="PJ88" i="4"/>
  <c r="E62" i="4"/>
  <c r="HR9" i="4"/>
  <c r="HR12" i="4"/>
  <c r="LN20" i="4"/>
  <c r="HV20" i="4"/>
  <c r="LQ17" i="4"/>
  <c r="HU17" i="4"/>
  <c r="LN26" i="4"/>
  <c r="LQ23" i="4"/>
  <c r="HU23" i="4"/>
  <c r="HQ30" i="4"/>
  <c r="LQ32" i="4"/>
  <c r="HU32" i="4"/>
  <c r="HQ37" i="4"/>
  <c r="HU51" i="4"/>
  <c r="LM54" i="4"/>
  <c r="LN54" i="4"/>
  <c r="JU8" i="4"/>
  <c r="E60" i="4"/>
  <c r="PN60" i="4"/>
  <c r="HQ60" i="4"/>
  <c r="HB60" i="4"/>
  <c r="GH60" i="4"/>
  <c r="FN60" i="4"/>
  <c r="DF60" i="4"/>
  <c r="PJ57" i="4"/>
  <c r="LR57" i="4"/>
  <c r="HR57" i="4"/>
  <c r="GW57" i="4"/>
  <c r="GC57" i="4"/>
  <c r="FI57" i="4"/>
  <c r="E70" i="4"/>
  <c r="E66" i="4"/>
  <c r="E64" i="4"/>
  <c r="HV9" i="4"/>
  <c r="LR20" i="4"/>
  <c r="LR26" i="4"/>
  <c r="HV26" i="4"/>
  <c r="LM23" i="4"/>
  <c r="HQ28" i="4"/>
  <c r="LM32" i="4"/>
  <c r="LN28" i="4"/>
  <c r="HR28" i="4"/>
  <c r="HR37" i="4"/>
  <c r="LM37" i="4"/>
  <c r="LR34" i="4"/>
  <c r="LQ43" i="4"/>
  <c r="HU43" i="4"/>
  <c r="LR40" i="4"/>
  <c r="HQ49" i="4"/>
  <c r="LQ49" i="4"/>
  <c r="LQ45" i="4"/>
  <c r="HQ51" i="4"/>
  <c r="LQ53" i="4"/>
  <c r="LM51" i="4"/>
  <c r="HA60" i="4"/>
  <c r="GG60" i="4"/>
  <c r="FM60" i="4"/>
  <c r="DE60" i="4"/>
  <c r="PI57" i="4"/>
  <c r="LQ57" i="4"/>
  <c r="HQ57" i="4"/>
  <c r="HB57" i="4"/>
  <c r="GH57" i="4"/>
  <c r="FN57" i="4"/>
  <c r="DF57" i="4"/>
  <c r="AS68" i="4"/>
  <c r="DA68" i="4"/>
  <c r="FM68" i="4"/>
  <c r="GC68" i="4"/>
  <c r="GW68" i="4"/>
  <c r="HR68" i="4"/>
  <c r="LN68" i="4"/>
  <c r="PJ68" i="4"/>
  <c r="J69" i="4"/>
  <c r="AT69" i="4"/>
  <c r="J70" i="4"/>
  <c r="AT70" i="4"/>
  <c r="AT71" i="4"/>
  <c r="DB71" i="4"/>
  <c r="FN71" i="4"/>
  <c r="GD71" i="4"/>
  <c r="GX71" i="4"/>
  <c r="HV71" i="4"/>
  <c r="LQ71" i="4"/>
  <c r="PN71" i="4"/>
  <c r="AS74" i="4"/>
  <c r="DA74" i="4"/>
  <c r="FI74" i="4"/>
  <c r="GC74" i="4"/>
  <c r="GW74" i="4"/>
  <c r="HQ74" i="4"/>
  <c r="LR74" i="4"/>
  <c r="PN74" i="4"/>
  <c r="AW75" i="4"/>
  <c r="AT76" i="4"/>
  <c r="AT77" i="4"/>
  <c r="DB77" i="4"/>
  <c r="FJ77" i="4"/>
  <c r="GD77" i="4"/>
  <c r="GX77" i="4"/>
  <c r="HR77" i="4"/>
  <c r="LM77" i="4"/>
  <c r="PI77" i="4"/>
  <c r="DA85" i="4"/>
  <c r="FM85" i="4"/>
  <c r="GC85" i="4"/>
  <c r="GW85" i="4"/>
  <c r="HQ85" i="4"/>
  <c r="LM85" i="4"/>
  <c r="PJ85" i="4"/>
  <c r="J86" i="4"/>
  <c r="AS87" i="4"/>
  <c r="E88" i="4"/>
  <c r="AS88" i="4"/>
  <c r="DE88" i="4"/>
  <c r="FI88" i="4"/>
  <c r="GG88" i="4"/>
  <c r="HA88" i="4"/>
  <c r="HU88" i="4"/>
  <c r="LN88" i="4"/>
  <c r="PI88" i="4"/>
  <c r="F79" i="4"/>
  <c r="AT79" i="4"/>
  <c r="DB79" i="4"/>
  <c r="FJ79" i="4"/>
  <c r="GD79" i="4"/>
  <c r="GX79" i="4"/>
  <c r="HR79" i="4"/>
  <c r="LQ79" i="4"/>
  <c r="PI79" i="4"/>
  <c r="AW83" i="4"/>
  <c r="DE83" i="4"/>
  <c r="FM83" i="4"/>
  <c r="GG83" i="4"/>
  <c r="HA83" i="4"/>
  <c r="HU83" i="4"/>
  <c r="LN83" i="4"/>
  <c r="PJ83" i="4"/>
  <c r="RK83" i="4"/>
  <c r="HR11" i="4"/>
  <c r="HR15" i="4"/>
  <c r="LR11" i="4"/>
  <c r="LR15" i="4"/>
  <c r="LQ20" i="4"/>
  <c r="LR17" i="4"/>
  <c r="HV17" i="4"/>
  <c r="LQ26" i="4"/>
  <c r="HU26" i="4"/>
  <c r="LR23" i="4"/>
  <c r="HV23" i="4"/>
  <c r="LR32" i="4"/>
  <c r="HV32" i="4"/>
  <c r="LM28" i="4"/>
  <c r="LR37" i="4"/>
  <c r="HV37" i="4"/>
  <c r="LQ34" i="4"/>
  <c r="HV34" i="4"/>
  <c r="LN43" i="4"/>
  <c r="HR43" i="4"/>
  <c r="LQ40" i="4"/>
  <c r="HV40" i="4"/>
  <c r="LN49" i="4"/>
  <c r="HV49" i="4"/>
  <c r="LN45" i="4"/>
  <c r="HV45" i="4"/>
  <c r="LR53" i="4"/>
  <c r="LN51" i="4"/>
  <c r="HU62" i="4"/>
  <c r="HV80" i="4"/>
  <c r="LQ80" i="4"/>
  <c r="PN80" i="4"/>
  <c r="HV81" i="4"/>
  <c r="LM81" i="4"/>
  <c r="PM81" i="4"/>
  <c r="HQ82" i="4"/>
  <c r="LN82" i="4"/>
  <c r="PM82" i="4"/>
  <c r="HV8" i="4"/>
  <c r="HV13" i="4"/>
  <c r="LN13" i="4"/>
  <c r="LR12" i="4"/>
  <c r="LR14" i="4"/>
  <c r="LN19" i="4"/>
  <c r="HU19" i="4"/>
  <c r="LN18" i="4"/>
  <c r="HU18" i="4"/>
  <c r="LR25" i="4"/>
  <c r="HV25" i="4"/>
  <c r="LQ24" i="4"/>
  <c r="PJ69" i="4"/>
  <c r="PI70" i="4"/>
  <c r="PM75" i="4"/>
  <c r="PN76" i="4"/>
  <c r="PN86" i="4"/>
  <c r="PJ87" i="4"/>
  <c r="PN66" i="4"/>
  <c r="PI65" i="4"/>
  <c r="PM64" i="4"/>
  <c r="PI63" i="4"/>
  <c r="PN62" i="4"/>
  <c r="PM80" i="4"/>
  <c r="PJ81" i="4"/>
  <c r="PJ82" i="4"/>
  <c r="PM58" i="4"/>
  <c r="PJ59" i="4"/>
  <c r="PI59" i="4"/>
  <c r="PJ58" i="4"/>
  <c r="PN69" i="4"/>
  <c r="PM70" i="4"/>
  <c r="PI75" i="4"/>
  <c r="PJ76" i="4"/>
  <c r="PJ86" i="4"/>
  <c r="PN87" i="4"/>
  <c r="PJ66" i="4"/>
  <c r="PM65" i="4"/>
  <c r="PI64" i="4"/>
  <c r="PM63" i="4"/>
  <c r="PJ62" i="4"/>
  <c r="PI80" i="4"/>
  <c r="PN81" i="4"/>
  <c r="PN82" i="4"/>
  <c r="HR14" i="4"/>
  <c r="PN59" i="4"/>
  <c r="PM59" i="4"/>
  <c r="PI58" i="4"/>
  <c r="PI69" i="4"/>
  <c r="PN70" i="4"/>
  <c r="PJ75" i="4"/>
  <c r="PM76" i="4"/>
  <c r="PM86" i="4"/>
  <c r="PI87" i="4"/>
  <c r="PI66" i="4"/>
  <c r="PJ65" i="4"/>
  <c r="PN64" i="4"/>
  <c r="PJ63" i="4"/>
  <c r="PI62" i="4"/>
  <c r="PJ80" i="4"/>
  <c r="PI81" i="4"/>
  <c r="PI82" i="4"/>
  <c r="LQ69" i="4"/>
  <c r="HR70" i="4"/>
  <c r="LQ70" i="4"/>
  <c r="LQ59" i="4"/>
  <c r="LR69" i="4"/>
  <c r="LR70" i="4"/>
  <c r="LN75" i="4"/>
  <c r="LR76" i="4"/>
  <c r="LM86" i="4"/>
  <c r="LN87" i="4"/>
  <c r="LR66" i="4"/>
  <c r="LQ65" i="4"/>
  <c r="LR64" i="4"/>
  <c r="LQ63" i="4"/>
  <c r="LN62" i="4"/>
  <c r="LR80" i="4"/>
  <c r="LN81" i="4"/>
  <c r="LQ82" i="4"/>
  <c r="LM12" i="4"/>
  <c r="LM14" i="4"/>
  <c r="LQ13" i="4"/>
  <c r="LM19" i="4"/>
  <c r="LM18" i="4"/>
  <c r="LQ25" i="4"/>
  <c r="LN24" i="4"/>
  <c r="LR31" i="4"/>
  <c r="LR30" i="4"/>
  <c r="LQ29" i="4"/>
  <c r="LQ36" i="4"/>
  <c r="LN35" i="4"/>
  <c r="LN42" i="4"/>
  <c r="LM41" i="4"/>
  <c r="LN48" i="4"/>
  <c r="LM47" i="4"/>
  <c r="LR46" i="4"/>
  <c r="LN58" i="4"/>
  <c r="LN59" i="4"/>
  <c r="LQ58" i="4"/>
  <c r="LM70" i="4"/>
  <c r="LQ75" i="4"/>
  <c r="LM76" i="4"/>
  <c r="LN86" i="4"/>
  <c r="LQ87" i="4"/>
  <c r="LQ66" i="4"/>
  <c r="LN65" i="4"/>
  <c r="LQ64" i="4"/>
  <c r="LM80" i="4"/>
  <c r="LQ81" i="4"/>
  <c r="LR82" i="4"/>
  <c r="LR59" i="4"/>
  <c r="LM58" i="4"/>
  <c r="LN69" i="4"/>
  <c r="LN70" i="4"/>
  <c r="LR75" i="4"/>
  <c r="LN76" i="4"/>
  <c r="LQ86" i="4"/>
  <c r="LR87" i="4"/>
  <c r="LN66" i="4"/>
  <c r="LM65" i="4"/>
  <c r="LN64" i="4"/>
  <c r="LM63" i="4"/>
  <c r="LR62" i="4"/>
  <c r="LN80" i="4"/>
  <c r="LR81" i="4"/>
  <c r="LM82" i="4"/>
  <c r="LM13" i="4"/>
  <c r="LQ12" i="4"/>
  <c r="LQ14" i="4"/>
  <c r="LQ19" i="4"/>
  <c r="LQ18" i="4"/>
  <c r="LM25" i="4"/>
  <c r="LR24" i="4"/>
  <c r="LN31" i="4"/>
  <c r="LN30" i="4"/>
  <c r="LM29" i="4"/>
  <c r="LM36" i="4"/>
  <c r="LR35" i="4"/>
  <c r="LR42" i="4"/>
  <c r="LQ41" i="4"/>
  <c r="LR48" i="4"/>
  <c r="LQ47" i="4"/>
  <c r="LN46" i="4"/>
  <c r="LM52" i="4"/>
  <c r="LR58" i="4"/>
  <c r="HU58" i="4"/>
  <c r="HQ75" i="4"/>
  <c r="LM75" i="4"/>
  <c r="HV76" i="4"/>
  <c r="LQ76" i="4"/>
  <c r="HV86" i="4"/>
  <c r="LR86" i="4"/>
  <c r="HQ87" i="4"/>
  <c r="LM87" i="4"/>
  <c r="LM66" i="4"/>
  <c r="HQ66" i="4"/>
  <c r="LR65" i="4"/>
  <c r="HV65" i="4"/>
  <c r="LM64" i="4"/>
  <c r="HQ64" i="4"/>
  <c r="HQ14" i="4"/>
  <c r="HR36" i="4"/>
  <c r="LN52" i="4"/>
  <c r="LM53" i="4"/>
  <c r="LM59" i="4"/>
  <c r="HQ59" i="4"/>
  <c r="NH57" i="4"/>
  <c r="LM69" i="4"/>
  <c r="LN63" i="4"/>
  <c r="LM62" i="4"/>
  <c r="LN12" i="4"/>
  <c r="LN14" i="4"/>
  <c r="LR13" i="4"/>
  <c r="LR19" i="4"/>
  <c r="LR18" i="4"/>
  <c r="LN25" i="4"/>
  <c r="LM24" i="4"/>
  <c r="LQ31" i="4"/>
  <c r="LQ30" i="4"/>
  <c r="LN29" i="4"/>
  <c r="LN36" i="4"/>
  <c r="LM35" i="4"/>
  <c r="LM42" i="4"/>
  <c r="LR41" i="4"/>
  <c r="LM48" i="4"/>
  <c r="LR47" i="4"/>
  <c r="LQ46" i="4"/>
  <c r="LN53" i="4"/>
  <c r="OE57" i="4"/>
  <c r="MN58" i="4"/>
  <c r="MV60" i="4"/>
  <c r="MN60" i="4"/>
  <c r="NP58" i="4"/>
  <c r="NH58" i="4"/>
  <c r="MZ59" i="4"/>
  <c r="ON58" i="4"/>
  <c r="HR59" i="4"/>
  <c r="HV58" i="4"/>
  <c r="HV69" i="4"/>
  <c r="HQ70" i="4"/>
  <c r="HV75" i="4"/>
  <c r="HU76" i="4"/>
  <c r="HU86" i="4"/>
  <c r="HV87" i="4"/>
  <c r="HR66" i="4"/>
  <c r="HQ65" i="4"/>
  <c r="HR64" i="4"/>
  <c r="HQ63" i="4"/>
  <c r="HV62" i="4"/>
  <c r="HU80" i="4"/>
  <c r="HU81" i="4"/>
  <c r="HV82" i="4"/>
  <c r="HQ8" i="4"/>
  <c r="HV7" i="4"/>
  <c r="HU13" i="4"/>
  <c r="HQ19" i="4"/>
  <c r="HV19" i="4"/>
  <c r="HV18" i="4"/>
  <c r="HQ25" i="4"/>
  <c r="HV24" i="4"/>
  <c r="HU31" i="4"/>
  <c r="HR30" i="4"/>
  <c r="HV35" i="4"/>
  <c r="HV42" i="4"/>
  <c r="HU41" i="4"/>
  <c r="HQ47" i="4"/>
  <c r="HR48" i="4"/>
  <c r="HV46" i="4"/>
  <c r="HQ53" i="4"/>
  <c r="HV52" i="4"/>
  <c r="HU7" i="4"/>
  <c r="HQ31" i="4"/>
  <c r="HQ35" i="4"/>
  <c r="HU35" i="4"/>
  <c r="HV53" i="4"/>
  <c r="HA59" i="4"/>
  <c r="HR58" i="4"/>
  <c r="GC58" i="4"/>
  <c r="DA58" i="4"/>
  <c r="GW69" i="4"/>
  <c r="HR75" i="4"/>
  <c r="HQ86" i="4"/>
  <c r="GX87" i="4"/>
  <c r="HR87" i="4"/>
  <c r="HA66" i="4"/>
  <c r="GG66" i="4"/>
  <c r="FM66" i="4"/>
  <c r="HU65" i="4"/>
  <c r="GX65" i="4"/>
  <c r="FM64" i="4"/>
  <c r="DE64" i="4"/>
  <c r="GX63" i="4"/>
  <c r="GC62" i="4"/>
  <c r="FI62" i="4"/>
  <c r="DA62" i="4"/>
  <c r="DA80" i="4"/>
  <c r="FI80" i="4"/>
  <c r="GC80" i="4"/>
  <c r="HV59" i="4"/>
  <c r="GW58" i="4"/>
  <c r="FI58" i="4"/>
  <c r="GC69" i="4"/>
  <c r="HR69" i="4"/>
  <c r="GW70" i="4"/>
  <c r="HU70" i="4"/>
  <c r="GX75" i="4"/>
  <c r="GW76" i="4"/>
  <c r="HQ76" i="4"/>
  <c r="GW86" i="4"/>
  <c r="HV66" i="4"/>
  <c r="DE66" i="4"/>
  <c r="HV64" i="4"/>
  <c r="HA64" i="4"/>
  <c r="GG64" i="4"/>
  <c r="HU63" i="4"/>
  <c r="HR62" i="4"/>
  <c r="GW62" i="4"/>
  <c r="GW80" i="4"/>
  <c r="HQ80" i="4"/>
  <c r="DA81" i="4"/>
  <c r="FI81" i="4"/>
  <c r="GC81" i="4"/>
  <c r="GW81" i="4"/>
  <c r="HQ81" i="4"/>
  <c r="DB82" i="4"/>
  <c r="FJ82" i="4"/>
  <c r="GD82" i="4"/>
  <c r="GX82" i="4"/>
  <c r="HR82" i="4"/>
  <c r="HR7" i="4"/>
  <c r="HU12" i="4"/>
  <c r="HU14" i="4"/>
  <c r="HR19" i="4"/>
  <c r="HR18" i="4"/>
  <c r="HU25" i="4"/>
  <c r="HR24" i="4"/>
  <c r="HV30" i="4"/>
  <c r="HU29" i="4"/>
  <c r="HV36" i="4"/>
  <c r="HQ41" i="4"/>
  <c r="HR42" i="4"/>
  <c r="HV48" i="4"/>
  <c r="HU47" i="4"/>
  <c r="HR46" i="4"/>
  <c r="HU53" i="4"/>
  <c r="HR52" i="4"/>
  <c r="HU59" i="4"/>
  <c r="GX59" i="4"/>
  <c r="HQ58" i="4"/>
  <c r="HB58" i="4"/>
  <c r="GH58" i="4"/>
  <c r="FN58" i="4"/>
  <c r="DF58" i="4"/>
  <c r="GD69" i="4"/>
  <c r="GX69" i="4"/>
  <c r="HU69" i="4"/>
  <c r="GX70" i="4"/>
  <c r="HV70" i="4"/>
  <c r="HA75" i="4"/>
  <c r="HU75" i="4"/>
  <c r="GX76" i="4"/>
  <c r="HR76" i="4"/>
  <c r="GX86" i="4"/>
  <c r="HR86" i="4"/>
  <c r="HA87" i="4"/>
  <c r="HU87" i="4"/>
  <c r="HU66" i="4"/>
  <c r="GX66" i="4"/>
  <c r="GD66" i="4"/>
  <c r="FJ66" i="4"/>
  <c r="DB66" i="4"/>
  <c r="AT66" i="4"/>
  <c r="HR65" i="4"/>
  <c r="GW65" i="4"/>
  <c r="HU64" i="4"/>
  <c r="GX64" i="4"/>
  <c r="GD64" i="4"/>
  <c r="FJ64" i="4"/>
  <c r="DB64" i="4"/>
  <c r="AT64" i="4"/>
  <c r="HR63" i="4"/>
  <c r="GW63" i="4"/>
  <c r="HQ62" i="4"/>
  <c r="HB62" i="4"/>
  <c r="GH62" i="4"/>
  <c r="FN62" i="4"/>
  <c r="DF62" i="4"/>
  <c r="AX62" i="4"/>
  <c r="AT80" i="4"/>
  <c r="DB80" i="4"/>
  <c r="FJ80" i="4"/>
  <c r="GD80" i="4"/>
  <c r="GX80" i="4"/>
  <c r="HR80" i="4"/>
  <c r="AT81" i="4"/>
  <c r="DB81" i="4"/>
  <c r="FJ81" i="4"/>
  <c r="GD81" i="4"/>
  <c r="GX81" i="4"/>
  <c r="HR81" i="4"/>
  <c r="AW82" i="4"/>
  <c r="DE82" i="4"/>
  <c r="FM82" i="4"/>
  <c r="GG82" i="4"/>
  <c r="HA82" i="4"/>
  <c r="HU82" i="4"/>
  <c r="HQ7" i="4"/>
  <c r="HR8" i="4"/>
  <c r="HQ12" i="4"/>
  <c r="HV12" i="4"/>
  <c r="HV14" i="4"/>
  <c r="HQ18" i="4"/>
  <c r="HQ24" i="4"/>
  <c r="HR25" i="4"/>
  <c r="HQ29" i="4"/>
  <c r="HV31" i="4"/>
  <c r="HU30" i="4"/>
  <c r="HR29" i="4"/>
  <c r="HU36" i="4"/>
  <c r="HQ36" i="4"/>
  <c r="HQ42" i="4"/>
  <c r="HV41" i="4"/>
  <c r="HQ46" i="4"/>
  <c r="HU48" i="4"/>
  <c r="HR47" i="4"/>
  <c r="HQ52" i="4"/>
  <c r="HR53" i="4"/>
  <c r="GW59" i="4"/>
  <c r="GC59" i="4"/>
  <c r="HA58" i="4"/>
  <c r="HA69" i="4"/>
  <c r="GG70" i="4"/>
  <c r="HA70" i="4"/>
  <c r="GH75" i="4"/>
  <c r="HB75" i="4"/>
  <c r="GG76" i="4"/>
  <c r="HA76" i="4"/>
  <c r="GG86" i="4"/>
  <c r="HA86" i="4"/>
  <c r="GH87" i="4"/>
  <c r="HB87" i="4"/>
  <c r="GW66" i="4"/>
  <c r="HB65" i="4"/>
  <c r="GH65" i="4"/>
  <c r="GW64" i="4"/>
  <c r="HB63" i="4"/>
  <c r="GH63" i="4"/>
  <c r="HA62" i="4"/>
  <c r="HA80" i="4"/>
  <c r="HA81" i="4"/>
  <c r="HB82" i="4"/>
  <c r="KU8" i="4"/>
  <c r="IM8" i="4"/>
  <c r="HB59" i="4"/>
  <c r="GH59" i="4"/>
  <c r="GX58" i="4"/>
  <c r="HB69" i="4"/>
  <c r="GH70" i="4"/>
  <c r="HB70" i="4"/>
  <c r="GC75" i="4"/>
  <c r="GW75" i="4"/>
  <c r="GH76" i="4"/>
  <c r="HB76" i="4"/>
  <c r="GH86" i="4"/>
  <c r="HB86" i="4"/>
  <c r="GC87" i="4"/>
  <c r="GW87" i="4"/>
  <c r="HB66" i="4"/>
  <c r="HA65" i="4"/>
  <c r="GG65" i="4"/>
  <c r="HB64" i="4"/>
  <c r="HA63" i="4"/>
  <c r="GG63" i="4"/>
  <c r="GX62" i="4"/>
  <c r="HB80" i="4"/>
  <c r="HB81" i="4"/>
  <c r="GW82" i="4"/>
  <c r="GG59" i="4"/>
  <c r="FM59" i="4"/>
  <c r="GG58" i="4"/>
  <c r="FI69" i="4"/>
  <c r="GG69" i="4"/>
  <c r="FM70" i="4"/>
  <c r="GC70" i="4"/>
  <c r="FJ75" i="4"/>
  <c r="GD75" i="4"/>
  <c r="FI76" i="4"/>
  <c r="GC76" i="4"/>
  <c r="FM86" i="4"/>
  <c r="GC86" i="4"/>
  <c r="FN87" i="4"/>
  <c r="GD87" i="4"/>
  <c r="GC66" i="4"/>
  <c r="GD65" i="4"/>
  <c r="FJ65" i="4"/>
  <c r="GC64" i="4"/>
  <c r="GD63" i="4"/>
  <c r="FJ63" i="4"/>
  <c r="GG62" i="4"/>
  <c r="GG80" i="4"/>
  <c r="GG81" i="4"/>
  <c r="GH82" i="4"/>
  <c r="GD59" i="4"/>
  <c r="FJ59" i="4"/>
  <c r="GD58" i="4"/>
  <c r="FJ69" i="4"/>
  <c r="GH69" i="4"/>
  <c r="FN70" i="4"/>
  <c r="GD70" i="4"/>
  <c r="FM75" i="4"/>
  <c r="GG75" i="4"/>
  <c r="FJ76" i="4"/>
  <c r="GD76" i="4"/>
  <c r="FN86" i="4"/>
  <c r="GD86" i="4"/>
  <c r="FI87" i="4"/>
  <c r="GG87" i="4"/>
  <c r="GH66" i="4"/>
  <c r="GC65" i="4"/>
  <c r="FI65" i="4"/>
  <c r="GH64" i="4"/>
  <c r="GC63" i="4"/>
  <c r="FI63" i="4"/>
  <c r="GD62" i="4"/>
  <c r="GH80" i="4"/>
  <c r="GH81" i="4"/>
  <c r="GC82" i="4"/>
  <c r="FI59" i="4"/>
  <c r="FM58" i="4"/>
  <c r="FM69" i="4"/>
  <c r="FI70" i="4"/>
  <c r="FN75" i="4"/>
  <c r="FM76" i="4"/>
  <c r="FI86" i="4"/>
  <c r="FJ87" i="4"/>
  <c r="FI66" i="4"/>
  <c r="FN65" i="4"/>
  <c r="FI64" i="4"/>
  <c r="FN63" i="4"/>
  <c r="FM62" i="4"/>
  <c r="FM80" i="4"/>
  <c r="FM81" i="4"/>
  <c r="FN82" i="4"/>
  <c r="FN59" i="4"/>
  <c r="FJ58" i="4"/>
  <c r="FN69" i="4"/>
  <c r="FJ70" i="4"/>
  <c r="FI75" i="4"/>
  <c r="FN76" i="4"/>
  <c r="FJ86" i="4"/>
  <c r="FM87" i="4"/>
  <c r="FN66" i="4"/>
  <c r="FM65" i="4"/>
  <c r="FN64" i="4"/>
  <c r="FM63" i="4"/>
  <c r="FJ62" i="4"/>
  <c r="FN80" i="4"/>
  <c r="FN81" i="4"/>
  <c r="FI82" i="4"/>
  <c r="DA59" i="4"/>
  <c r="DE69" i="4"/>
  <c r="DE70" i="4"/>
  <c r="DF75" i="4"/>
  <c r="DE76" i="4"/>
  <c r="DE86" i="4"/>
  <c r="DF87" i="4"/>
  <c r="DF65" i="4"/>
  <c r="DF63" i="4"/>
  <c r="DF59" i="4"/>
  <c r="DF69" i="4"/>
  <c r="DF70" i="4"/>
  <c r="DA75" i="4"/>
  <c r="DF76" i="4"/>
  <c r="DF86" i="4"/>
  <c r="DA87" i="4"/>
  <c r="DE65" i="4"/>
  <c r="DE63" i="4"/>
  <c r="DE59" i="4"/>
  <c r="DE58" i="4"/>
  <c r="DA69" i="4"/>
  <c r="DA70" i="4"/>
  <c r="DB75" i="4"/>
  <c r="DA76" i="4"/>
  <c r="DA86" i="4"/>
  <c r="DB87" i="4"/>
  <c r="DA66" i="4"/>
  <c r="DB65" i="4"/>
  <c r="DA64" i="4"/>
  <c r="DB63" i="4"/>
  <c r="DE62" i="4"/>
  <c r="DE80" i="4"/>
  <c r="DE81" i="4"/>
  <c r="DF82" i="4"/>
  <c r="DB59" i="4"/>
  <c r="DB58" i="4"/>
  <c r="DB69" i="4"/>
  <c r="DB70" i="4"/>
  <c r="DE75" i="4"/>
  <c r="DB76" i="4"/>
  <c r="DB86" i="4"/>
  <c r="DE87" i="4"/>
  <c r="DF66" i="4"/>
  <c r="DA65" i="4"/>
  <c r="DF64" i="4"/>
  <c r="DA63" i="4"/>
  <c r="DB62" i="4"/>
  <c r="DF80" i="4"/>
  <c r="DF81" i="4"/>
  <c r="DA82" i="4"/>
  <c r="AW66" i="4"/>
  <c r="AW64" i="4"/>
  <c r="AS62" i="4"/>
  <c r="AS80" i="4"/>
  <c r="AS81" i="4"/>
  <c r="AT82" i="4"/>
  <c r="F59" i="4"/>
  <c r="AT65" i="4"/>
  <c r="F65" i="4"/>
  <c r="AT63" i="4"/>
  <c r="F63" i="4"/>
  <c r="AS65" i="4"/>
  <c r="AS63" i="4"/>
  <c r="AS66" i="4"/>
  <c r="AX65" i="4"/>
  <c r="AS64" i="4"/>
  <c r="AX63" i="4"/>
  <c r="AW62" i="4"/>
  <c r="AW80" i="4"/>
  <c r="AW81" i="4"/>
  <c r="AX82" i="4"/>
  <c r="AX66" i="4"/>
  <c r="AW65" i="4"/>
  <c r="AX64" i="4"/>
  <c r="AW63" i="4"/>
  <c r="AT62" i="4"/>
  <c r="AX80" i="4"/>
  <c r="AX81" i="4"/>
  <c r="AS82" i="4"/>
  <c r="F58" i="4"/>
  <c r="F69" i="4"/>
  <c r="F70" i="4"/>
  <c r="F76" i="4"/>
  <c r="F86" i="4"/>
  <c r="F66" i="4"/>
  <c r="F64" i="4"/>
  <c r="J62" i="4"/>
  <c r="F80" i="4"/>
  <c r="F81" i="4"/>
  <c r="I59" i="4"/>
  <c r="E59" i="4"/>
  <c r="I63" i="4"/>
  <c r="E63" i="4"/>
  <c r="I82" i="4"/>
  <c r="E82" i="4"/>
  <c r="I69" i="4"/>
  <c r="E69" i="4"/>
  <c r="I86" i="4"/>
  <c r="E86" i="4"/>
  <c r="I58" i="4"/>
  <c r="E58" i="4"/>
  <c r="F57" i="4"/>
  <c r="F75" i="4"/>
  <c r="F87" i="4"/>
  <c r="J65" i="4"/>
  <c r="F82" i="4"/>
  <c r="I75" i="4"/>
  <c r="E75" i="4"/>
  <c r="I87" i="4"/>
  <c r="E87" i="4"/>
  <c r="I65" i="4"/>
  <c r="E65" i="4"/>
  <c r="I76" i="4"/>
  <c r="E76" i="4"/>
  <c r="F60" i="4"/>
  <c r="I57" i="4"/>
  <c r="E57" i="4"/>
  <c r="J66" i="4"/>
  <c r="F62" i="4"/>
  <c r="J80" i="4"/>
  <c r="J81" i="4"/>
  <c r="JW88" i="4"/>
  <c r="JW86" i="4"/>
  <c r="JW85" i="4"/>
  <c r="JW87" i="4"/>
  <c r="JG85" i="4"/>
  <c r="JG87" i="4"/>
  <c r="JG86" i="4"/>
  <c r="JG88" i="4"/>
  <c r="IQ88" i="4"/>
  <c r="IQ87" i="4"/>
  <c r="IQ86" i="4"/>
  <c r="IQ85" i="4"/>
  <c r="IO85" i="4" s="1"/>
  <c r="KY81" i="4"/>
  <c r="KY80" i="4"/>
  <c r="KY82" i="4"/>
  <c r="KY79" i="4"/>
  <c r="KY83" i="4"/>
  <c r="KY85" i="4"/>
  <c r="KY88" i="4"/>
  <c r="KM80" i="4"/>
  <c r="KM83" i="4"/>
  <c r="KM79" i="4"/>
  <c r="KM82" i="4"/>
  <c r="KM81" i="4"/>
  <c r="JW81" i="4"/>
  <c r="JW80" i="4"/>
  <c r="JW82" i="4"/>
  <c r="JW79" i="4"/>
  <c r="JW83" i="4"/>
  <c r="JS82" i="4"/>
  <c r="JS80" i="4"/>
  <c r="JS79" i="4"/>
  <c r="JS81" i="4"/>
  <c r="JS83" i="4"/>
  <c r="JC83" i="4"/>
  <c r="JC80" i="4"/>
  <c r="JC81" i="4"/>
  <c r="JC79" i="4"/>
  <c r="JC82" i="4"/>
  <c r="JC87" i="4"/>
  <c r="JC86" i="4"/>
  <c r="IQ82" i="4"/>
  <c r="IQ81" i="4"/>
  <c r="IQ80" i="4"/>
  <c r="IQ79" i="4"/>
  <c r="IQ83" i="4"/>
  <c r="KQ77" i="4"/>
  <c r="KQ74" i="4"/>
  <c r="KQ76" i="4"/>
  <c r="KQ75" i="4"/>
  <c r="KE76" i="4"/>
  <c r="KE75" i="4"/>
  <c r="KE74" i="4"/>
  <c r="KE77" i="4"/>
  <c r="JS77" i="4"/>
  <c r="JS74" i="4"/>
  <c r="JS76" i="4"/>
  <c r="JS75" i="4"/>
  <c r="JC76" i="4"/>
  <c r="JC75" i="4"/>
  <c r="JC77" i="4"/>
  <c r="JC74" i="4"/>
  <c r="IQ77" i="4"/>
  <c r="IQ74" i="4"/>
  <c r="IQ76" i="4"/>
  <c r="IQ75" i="4"/>
  <c r="LC69" i="4"/>
  <c r="LC68" i="4"/>
  <c r="LC70" i="4"/>
  <c r="LC71" i="4"/>
  <c r="JW69" i="4"/>
  <c r="JY69" i="4" s="1"/>
  <c r="JW68" i="4"/>
  <c r="JW71" i="4"/>
  <c r="JW70" i="4"/>
  <c r="JG68" i="4"/>
  <c r="JG71" i="4"/>
  <c r="JG70" i="4"/>
  <c r="JI70" i="4" s="1"/>
  <c r="JG69" i="4"/>
  <c r="IQ69" i="4"/>
  <c r="IQ68" i="4"/>
  <c r="IQ70" i="4"/>
  <c r="IQ71" i="4"/>
  <c r="LC66" i="4"/>
  <c r="LC62" i="4"/>
  <c r="LC65" i="4"/>
  <c r="LC63" i="4"/>
  <c r="LC64" i="4"/>
  <c r="JW66" i="4"/>
  <c r="JW63" i="4"/>
  <c r="JW64" i="4"/>
  <c r="JW65" i="4"/>
  <c r="JW62" i="4"/>
  <c r="JG65" i="4"/>
  <c r="JI65" i="4" s="1"/>
  <c r="JG63" i="4"/>
  <c r="JG64" i="4"/>
  <c r="JG66" i="4"/>
  <c r="JG62" i="4"/>
  <c r="IQ66" i="4"/>
  <c r="IQ62" i="4"/>
  <c r="IQ64" i="4"/>
  <c r="IQ63" i="4"/>
  <c r="IQ65" i="4"/>
  <c r="LC59" i="4"/>
  <c r="LC58" i="4"/>
  <c r="LC60" i="4"/>
  <c r="LC57" i="4"/>
  <c r="JW59" i="4"/>
  <c r="JW58" i="4"/>
  <c r="JW60" i="4"/>
  <c r="JW57" i="4"/>
  <c r="JG59" i="4"/>
  <c r="JG58" i="4"/>
  <c r="JG60" i="4"/>
  <c r="JG57" i="4"/>
  <c r="IQ59" i="4"/>
  <c r="IQ58" i="4"/>
  <c r="IQ60" i="4"/>
  <c r="IQ57" i="4"/>
  <c r="KF54" i="4"/>
  <c r="KF52" i="4"/>
  <c r="KF53" i="4"/>
  <c r="KF51" i="4"/>
  <c r="KB54" i="4"/>
  <c r="KB52" i="4"/>
  <c r="KB53" i="4"/>
  <c r="KB51" i="4"/>
  <c r="IR53" i="4"/>
  <c r="IR51" i="4"/>
  <c r="IR54" i="4"/>
  <c r="IR52" i="4"/>
  <c r="LH45" i="4"/>
  <c r="LH46" i="4"/>
  <c r="LH47" i="4"/>
  <c r="LH48" i="4"/>
  <c r="LH49" i="4"/>
  <c r="KR47" i="4"/>
  <c r="KR46" i="4"/>
  <c r="KR45" i="4"/>
  <c r="KR49" i="4"/>
  <c r="KR48" i="4"/>
  <c r="KB47" i="4"/>
  <c r="KB45" i="4"/>
  <c r="KB46" i="4"/>
  <c r="KB48" i="4"/>
  <c r="KB49" i="4"/>
  <c r="JD47" i="4"/>
  <c r="JD46" i="4"/>
  <c r="JD49" i="4"/>
  <c r="JD45" i="4"/>
  <c r="JD48" i="4"/>
  <c r="IP54" i="4"/>
  <c r="IN45" i="4"/>
  <c r="IN46" i="4"/>
  <c r="IN47" i="4"/>
  <c r="IN49" i="4"/>
  <c r="IN48" i="4"/>
  <c r="KP45" i="4"/>
  <c r="KP46" i="4"/>
  <c r="KP48" i="4"/>
  <c r="KP47" i="4"/>
  <c r="KP49" i="4"/>
  <c r="KP40" i="4"/>
  <c r="KP42" i="4"/>
  <c r="KP41" i="4"/>
  <c r="KP43" i="4"/>
  <c r="KB40" i="4"/>
  <c r="KB42" i="4"/>
  <c r="KB43" i="4"/>
  <c r="KB41" i="4"/>
  <c r="JB45" i="4"/>
  <c r="JB46" i="4"/>
  <c r="JB48" i="4"/>
  <c r="JB47" i="4"/>
  <c r="JB49" i="4"/>
  <c r="JB40" i="4"/>
  <c r="JB42" i="4"/>
  <c r="JB41" i="4"/>
  <c r="JB43" i="4"/>
  <c r="IN40" i="4"/>
  <c r="IN42" i="4"/>
  <c r="IN41" i="4"/>
  <c r="IN43" i="4"/>
  <c r="LJ34" i="4"/>
  <c r="LJ36" i="4"/>
  <c r="LJ35" i="4"/>
  <c r="LJ37" i="4"/>
  <c r="KP34" i="4"/>
  <c r="KP36" i="4"/>
  <c r="KP35" i="4"/>
  <c r="KP37" i="4"/>
  <c r="KB34" i="4"/>
  <c r="KB36" i="4"/>
  <c r="KB35" i="4"/>
  <c r="KB37" i="4"/>
  <c r="JV34" i="4"/>
  <c r="JV36" i="4"/>
  <c r="JV35" i="4"/>
  <c r="JV37" i="4"/>
  <c r="JH34" i="4"/>
  <c r="JH36" i="4"/>
  <c r="JH35" i="4"/>
  <c r="JH37" i="4"/>
  <c r="IN34" i="4"/>
  <c r="IN36" i="4"/>
  <c r="IN35" i="4"/>
  <c r="IN37" i="4"/>
  <c r="KB29" i="4"/>
  <c r="KB28" i="4"/>
  <c r="KB31" i="4"/>
  <c r="KB30" i="4"/>
  <c r="KB32" i="4"/>
  <c r="JH29" i="4"/>
  <c r="JH30" i="4"/>
  <c r="JH31" i="4"/>
  <c r="JH32" i="4"/>
  <c r="JH28" i="4"/>
  <c r="LH23" i="4"/>
  <c r="LH26" i="4"/>
  <c r="LH25" i="4"/>
  <c r="LH24" i="4"/>
  <c r="KR23" i="4"/>
  <c r="KR26" i="4"/>
  <c r="KR25" i="4"/>
  <c r="KR24" i="4"/>
  <c r="KB25" i="4"/>
  <c r="KB24" i="4"/>
  <c r="KB23" i="4"/>
  <c r="KB26" i="4"/>
  <c r="JL23" i="4"/>
  <c r="JL26" i="4"/>
  <c r="JL24" i="4"/>
  <c r="JL25" i="4"/>
  <c r="LJ18" i="4"/>
  <c r="LJ20" i="4"/>
  <c r="LJ17" i="4"/>
  <c r="LJ19" i="4"/>
  <c r="KV18" i="4"/>
  <c r="KV19" i="4"/>
  <c r="KV20" i="4"/>
  <c r="KV17" i="4"/>
  <c r="JV18" i="4"/>
  <c r="JV19" i="4"/>
  <c r="JV20" i="4"/>
  <c r="JV17" i="4"/>
  <c r="JH18" i="4"/>
  <c r="JH20" i="4"/>
  <c r="JH17" i="4"/>
  <c r="JH19" i="4"/>
  <c r="LJ15" i="4"/>
  <c r="LJ13" i="4"/>
  <c r="LJ11" i="4"/>
  <c r="LJ14" i="4"/>
  <c r="LJ12" i="4"/>
  <c r="KV15" i="4"/>
  <c r="KV13" i="4"/>
  <c r="KV11" i="4"/>
  <c r="KV14" i="4"/>
  <c r="KV12" i="4"/>
  <c r="JV15" i="4"/>
  <c r="JV13" i="4"/>
  <c r="JV11" i="4"/>
  <c r="JV14" i="4"/>
  <c r="JV12" i="4"/>
  <c r="JH15" i="4"/>
  <c r="JH13" i="4"/>
  <c r="JH11" i="4"/>
  <c r="JH14" i="4"/>
  <c r="JH12" i="4"/>
  <c r="IN15" i="4"/>
  <c r="IN13" i="4"/>
  <c r="IN11" i="4"/>
  <c r="IN12" i="4"/>
  <c r="IN14" i="4"/>
  <c r="KP9" i="4"/>
  <c r="KP7" i="4"/>
  <c r="KP8" i="4"/>
  <c r="KP6" i="4"/>
  <c r="JV9" i="4"/>
  <c r="JV7" i="4"/>
  <c r="JV8" i="4"/>
  <c r="JV6" i="4"/>
  <c r="JH9" i="4"/>
  <c r="JH7" i="4"/>
  <c r="JH8" i="4"/>
  <c r="JH6" i="4"/>
  <c r="IN9" i="4"/>
  <c r="IN7" i="4"/>
  <c r="IN8" i="4"/>
  <c r="IN6" i="4"/>
  <c r="MI88" i="4"/>
  <c r="MI86" i="4"/>
  <c r="MK86" i="4" s="1"/>
  <c r="MI85" i="4"/>
  <c r="MI87" i="4"/>
  <c r="MW77" i="4"/>
  <c r="MW74" i="4"/>
  <c r="MW76" i="4"/>
  <c r="MW75" i="4"/>
  <c r="MI77" i="4"/>
  <c r="MI76" i="4"/>
  <c r="MI75" i="4"/>
  <c r="MI74" i="4"/>
  <c r="MU71" i="4"/>
  <c r="MU69" i="4"/>
  <c r="MU70" i="4"/>
  <c r="MU68" i="4"/>
  <c r="MI62" i="4"/>
  <c r="MI64" i="4"/>
  <c r="MI65" i="4"/>
  <c r="MI66" i="4"/>
  <c r="MI63" i="4"/>
  <c r="MI69" i="4"/>
  <c r="MM57" i="4"/>
  <c r="MM58" i="4"/>
  <c r="MM59" i="4"/>
  <c r="NQ85" i="4"/>
  <c r="NQ87" i="4"/>
  <c r="NQ86" i="4"/>
  <c r="NQ88" i="4"/>
  <c r="NC88" i="4"/>
  <c r="NC87" i="4"/>
  <c r="NC86" i="4"/>
  <c r="NE86" i="4" s="1"/>
  <c r="NC85" i="4"/>
  <c r="NQ77" i="4"/>
  <c r="NQ74" i="4"/>
  <c r="NQ76" i="4"/>
  <c r="NQ75" i="4"/>
  <c r="NO68" i="4"/>
  <c r="NO70" i="4"/>
  <c r="NO69" i="4"/>
  <c r="NO71" i="4"/>
  <c r="NG71" i="4"/>
  <c r="NG70" i="4"/>
  <c r="NG68" i="4"/>
  <c r="NG69" i="4"/>
  <c r="NK65" i="4"/>
  <c r="NK66" i="4"/>
  <c r="NK62" i="4"/>
  <c r="NK64" i="4"/>
  <c r="NK63" i="4"/>
  <c r="NO57" i="4"/>
  <c r="NO60" i="4"/>
  <c r="NO59" i="4"/>
  <c r="NO58" i="4"/>
  <c r="MY57" i="4"/>
  <c r="MY60" i="4"/>
  <c r="NW87" i="4"/>
  <c r="NW85" i="4"/>
  <c r="NW88" i="4"/>
  <c r="NW86" i="4"/>
  <c r="OK74" i="4"/>
  <c r="OK76" i="4"/>
  <c r="OK75" i="4"/>
  <c r="OK77" i="4"/>
  <c r="OA70" i="4"/>
  <c r="OA68" i="4"/>
  <c r="OA69" i="4"/>
  <c r="OA71" i="4"/>
  <c r="OE63" i="4"/>
  <c r="OE65" i="4"/>
  <c r="OE66" i="4"/>
  <c r="OE62" i="4"/>
  <c r="OE68" i="4"/>
  <c r="OE64" i="4"/>
  <c r="OI57" i="4"/>
  <c r="OI60" i="4"/>
  <c r="OI59" i="4"/>
  <c r="OI58" i="4"/>
  <c r="OI66" i="4"/>
  <c r="NS59" i="4"/>
  <c r="NS57" i="4"/>
  <c r="OZ59" i="4"/>
  <c r="OZ60" i="4"/>
  <c r="OQ87" i="4"/>
  <c r="OQ86" i="4"/>
  <c r="OQ88" i="4"/>
  <c r="OQ85" i="4"/>
  <c r="OQ74" i="4"/>
  <c r="OS74" i="4" s="1"/>
  <c r="OQ76" i="4"/>
  <c r="OQ75" i="4"/>
  <c r="OQ77" i="4"/>
  <c r="OQ62" i="4"/>
  <c r="OQ65" i="4"/>
  <c r="OQ66" i="4"/>
  <c r="OQ64" i="4"/>
  <c r="OQ63" i="4"/>
  <c r="OU62" i="4"/>
  <c r="OU64" i="4"/>
  <c r="OU58" i="4"/>
  <c r="OU63" i="4"/>
  <c r="OU57" i="4"/>
  <c r="OU60" i="4"/>
  <c r="QB83" i="4"/>
  <c r="QB81" i="4"/>
  <c r="QB80" i="4"/>
  <c r="QB79" i="4"/>
  <c r="QB82" i="4"/>
  <c r="RM85" i="4"/>
  <c r="RM87" i="4"/>
  <c r="RM86" i="4"/>
  <c r="RM88" i="4"/>
  <c r="RC68" i="4"/>
  <c r="RC71" i="4"/>
  <c r="RC70" i="4"/>
  <c r="RC69" i="4"/>
  <c r="RG68" i="4"/>
  <c r="RG71" i="4"/>
  <c r="RG70" i="4"/>
  <c r="OY69" i="4"/>
  <c r="KU85" i="4"/>
  <c r="KU88" i="4"/>
  <c r="KU86" i="4"/>
  <c r="KU87" i="4"/>
  <c r="KE87" i="4"/>
  <c r="KE86" i="4"/>
  <c r="KE88" i="4"/>
  <c r="KE85" i="4"/>
  <c r="II85" i="4"/>
  <c r="IK85" i="4" s="1"/>
  <c r="II88" i="4"/>
  <c r="II86" i="4"/>
  <c r="II87" i="4"/>
  <c r="LG83" i="4"/>
  <c r="LG80" i="4"/>
  <c r="LG81" i="4"/>
  <c r="LG79" i="4"/>
  <c r="LG82" i="4"/>
  <c r="KQ82" i="4"/>
  <c r="KQ80" i="4"/>
  <c r="KQ79" i="4"/>
  <c r="KQ81" i="4"/>
  <c r="KQ87" i="4"/>
  <c r="KQ83" i="4"/>
  <c r="KQ85" i="4"/>
  <c r="KS85" i="4" s="1"/>
  <c r="KE83" i="4"/>
  <c r="KE80" i="4"/>
  <c r="KE81" i="4"/>
  <c r="KE79" i="4"/>
  <c r="KE82" i="4"/>
  <c r="JK80" i="4"/>
  <c r="JK83" i="4"/>
  <c r="JK79" i="4"/>
  <c r="JK81" i="4"/>
  <c r="JK82" i="4"/>
  <c r="IY81" i="4"/>
  <c r="IY80" i="4"/>
  <c r="IY82" i="4"/>
  <c r="IY79" i="4"/>
  <c r="IY83" i="4"/>
  <c r="II81" i="4"/>
  <c r="II80" i="4"/>
  <c r="II83" i="4"/>
  <c r="II79" i="4"/>
  <c r="II82" i="4"/>
  <c r="KY75" i="4"/>
  <c r="KY77" i="4"/>
  <c r="KY76" i="4"/>
  <c r="KY74" i="4"/>
  <c r="KM74" i="4"/>
  <c r="KM76" i="4"/>
  <c r="KM77" i="4"/>
  <c r="KM75" i="4"/>
  <c r="JW75" i="4"/>
  <c r="JW77" i="4"/>
  <c r="JW74" i="4"/>
  <c r="JW76" i="4"/>
  <c r="JK74" i="4"/>
  <c r="JK76" i="4"/>
  <c r="JK75" i="4"/>
  <c r="JK77" i="4"/>
  <c r="IY75" i="4"/>
  <c r="IY77" i="4"/>
  <c r="IY76" i="4"/>
  <c r="IY74" i="4"/>
  <c r="II74" i="4"/>
  <c r="II76" i="4"/>
  <c r="II77" i="4"/>
  <c r="II75" i="4"/>
  <c r="KU68" i="4"/>
  <c r="KW68" i="4" s="1"/>
  <c r="KU70" i="4"/>
  <c r="KU71" i="4"/>
  <c r="KU69" i="4"/>
  <c r="KE71" i="4"/>
  <c r="KE70" i="4"/>
  <c r="KE68" i="4"/>
  <c r="KE69" i="4"/>
  <c r="KC69" i="4" s="1"/>
  <c r="JO68" i="4"/>
  <c r="JO71" i="4"/>
  <c r="JO69" i="4"/>
  <c r="JO70" i="4"/>
  <c r="II68" i="4"/>
  <c r="II70" i="4"/>
  <c r="II71" i="4"/>
  <c r="II69" i="4"/>
  <c r="KU64" i="4"/>
  <c r="KU62" i="4"/>
  <c r="KU66" i="4"/>
  <c r="KU63" i="4"/>
  <c r="KU65" i="4"/>
  <c r="KE63" i="4"/>
  <c r="KE62" i="4"/>
  <c r="KE65" i="4"/>
  <c r="KE66" i="4"/>
  <c r="KE64" i="4"/>
  <c r="JO64" i="4"/>
  <c r="JO62" i="4"/>
  <c r="JO65" i="4"/>
  <c r="JO66" i="4"/>
  <c r="JO63" i="4"/>
  <c r="II64" i="4"/>
  <c r="II65" i="4"/>
  <c r="II63" i="4"/>
  <c r="II66" i="4"/>
  <c r="II62" i="4"/>
  <c r="KU59" i="4"/>
  <c r="KW59" i="4" s="1"/>
  <c r="KU58" i="4"/>
  <c r="KU60" i="4"/>
  <c r="KU57" i="4"/>
  <c r="KE59" i="4"/>
  <c r="KE58" i="4"/>
  <c r="KE60" i="4"/>
  <c r="KE57" i="4"/>
  <c r="JO59" i="4"/>
  <c r="JO58" i="4"/>
  <c r="JO60" i="4"/>
  <c r="JO57" i="4"/>
  <c r="II59" i="4"/>
  <c r="II58" i="4"/>
  <c r="II60" i="4"/>
  <c r="II57" i="4"/>
  <c r="KR54" i="4"/>
  <c r="KR52" i="4"/>
  <c r="KR53" i="4"/>
  <c r="KR51" i="4"/>
  <c r="JD54" i="4"/>
  <c r="JD52" i="4"/>
  <c r="JD53" i="4"/>
  <c r="JD51" i="4"/>
  <c r="IN53" i="4"/>
  <c r="IN51" i="4"/>
  <c r="IN54" i="4"/>
  <c r="IN52" i="4"/>
  <c r="KZ47" i="4"/>
  <c r="KZ45" i="4"/>
  <c r="KZ48" i="4"/>
  <c r="KZ46" i="4"/>
  <c r="KZ49" i="4"/>
  <c r="KJ45" i="4"/>
  <c r="KJ46" i="4"/>
  <c r="KJ48" i="4"/>
  <c r="KJ49" i="4"/>
  <c r="KJ47" i="4"/>
  <c r="JT45" i="4"/>
  <c r="JT46" i="4"/>
  <c r="JT47" i="4"/>
  <c r="JT48" i="4"/>
  <c r="JT49" i="4"/>
  <c r="JL47" i="4"/>
  <c r="JL45" i="4"/>
  <c r="JL46" i="4"/>
  <c r="JL48" i="4"/>
  <c r="JL49" i="4"/>
  <c r="LJ47" i="4"/>
  <c r="LJ46" i="4"/>
  <c r="LJ40" i="4"/>
  <c r="LJ42" i="4"/>
  <c r="LJ45" i="4"/>
  <c r="LJ48" i="4"/>
  <c r="LJ49" i="4"/>
  <c r="LJ41" i="4"/>
  <c r="LJ43" i="4"/>
  <c r="KV40" i="4"/>
  <c r="KV41" i="4"/>
  <c r="KV42" i="4"/>
  <c r="KV43" i="4"/>
  <c r="JV47" i="4"/>
  <c r="JV46" i="4"/>
  <c r="JV40" i="4"/>
  <c r="JV49" i="4"/>
  <c r="JV41" i="4"/>
  <c r="JV42" i="4"/>
  <c r="JV48" i="4"/>
  <c r="JV45" i="4"/>
  <c r="JV43" i="4"/>
  <c r="JH40" i="4"/>
  <c r="JH42" i="4"/>
  <c r="JH41" i="4"/>
  <c r="JH43" i="4"/>
  <c r="KV34" i="4"/>
  <c r="KV36" i="4"/>
  <c r="KV35" i="4"/>
  <c r="KV37" i="4"/>
  <c r="JB34" i="4"/>
  <c r="JB36" i="4"/>
  <c r="JB35" i="4"/>
  <c r="JB37" i="4"/>
  <c r="KV29" i="4"/>
  <c r="KV28" i="4"/>
  <c r="KV31" i="4"/>
  <c r="KV30" i="4"/>
  <c r="KV32" i="4"/>
  <c r="JB29" i="4"/>
  <c r="JB28" i="4"/>
  <c r="JB31" i="4"/>
  <c r="JB30" i="4"/>
  <c r="JB32" i="4"/>
  <c r="IN29" i="4"/>
  <c r="IN28" i="4"/>
  <c r="IN32" i="4"/>
  <c r="IN31" i="4"/>
  <c r="IN30" i="4"/>
  <c r="KZ23" i="4"/>
  <c r="KZ26" i="4"/>
  <c r="KZ24" i="4"/>
  <c r="KZ25" i="4"/>
  <c r="JT23" i="4"/>
  <c r="JT26" i="4"/>
  <c r="JT25" i="4"/>
  <c r="JT24" i="4"/>
  <c r="JD23" i="4"/>
  <c r="JD26" i="4"/>
  <c r="JD25" i="4"/>
  <c r="JD24" i="4"/>
  <c r="IN25" i="4"/>
  <c r="IN24" i="4"/>
  <c r="IN23" i="4"/>
  <c r="IN26" i="4"/>
  <c r="KP18" i="4"/>
  <c r="KP17" i="4"/>
  <c r="KP19" i="4"/>
  <c r="KP20" i="4"/>
  <c r="KB18" i="4"/>
  <c r="KB17" i="4"/>
  <c r="KB20" i="4"/>
  <c r="KB19" i="4"/>
  <c r="JB18" i="4"/>
  <c r="JB17" i="4"/>
  <c r="JB20" i="4"/>
  <c r="JB19" i="4"/>
  <c r="IN18" i="4"/>
  <c r="IN17" i="4"/>
  <c r="IN19" i="4"/>
  <c r="IN20" i="4"/>
  <c r="KP15" i="4"/>
  <c r="KP13" i="4"/>
  <c r="KP11" i="4"/>
  <c r="KP12" i="4"/>
  <c r="KP14" i="4"/>
  <c r="KB15" i="4"/>
  <c r="KB13" i="4"/>
  <c r="KB11" i="4"/>
  <c r="KB12" i="4"/>
  <c r="KB14" i="4"/>
  <c r="JB15" i="4"/>
  <c r="JB13" i="4"/>
  <c r="JB11" i="4"/>
  <c r="JB12" i="4"/>
  <c r="JB14" i="4"/>
  <c r="LJ9" i="4"/>
  <c r="LJ7" i="4"/>
  <c r="LJ8" i="4"/>
  <c r="LJ6" i="4"/>
  <c r="KV9" i="4"/>
  <c r="KV7" i="4"/>
  <c r="KV8" i="4"/>
  <c r="KV6" i="4"/>
  <c r="KB9" i="4"/>
  <c r="KB7" i="4"/>
  <c r="KB8" i="4"/>
  <c r="KB6" i="4"/>
  <c r="JB9" i="4"/>
  <c r="JB7" i="4"/>
  <c r="JB8" i="4"/>
  <c r="JB6" i="4"/>
  <c r="MW88" i="4"/>
  <c r="MW86" i="4"/>
  <c r="MW85" i="4"/>
  <c r="MW87" i="4"/>
  <c r="MW83" i="4"/>
  <c r="MW82" i="4"/>
  <c r="MW79" i="4"/>
  <c r="MW80" i="4"/>
  <c r="MW81" i="4"/>
  <c r="MI83" i="4"/>
  <c r="MI82" i="4"/>
  <c r="MI79" i="4"/>
  <c r="MI81" i="4"/>
  <c r="MI80" i="4"/>
  <c r="MM71" i="4"/>
  <c r="MM69" i="4"/>
  <c r="MM70" i="4"/>
  <c r="MM68" i="4"/>
  <c r="MQ62" i="4"/>
  <c r="MQ64" i="4"/>
  <c r="MQ63" i="4"/>
  <c r="MQ65" i="4"/>
  <c r="MQ66" i="4"/>
  <c r="MQ69" i="4"/>
  <c r="MQ71" i="4"/>
  <c r="MU57" i="4"/>
  <c r="MU58" i="4"/>
  <c r="MU59" i="4"/>
  <c r="MU60" i="4"/>
  <c r="NQ82" i="4"/>
  <c r="NQ80" i="4"/>
  <c r="NQ79" i="4"/>
  <c r="NQ81" i="4"/>
  <c r="NQ83" i="4"/>
  <c r="NC80" i="4"/>
  <c r="NE80" i="4" s="1"/>
  <c r="NC81" i="4"/>
  <c r="NC79" i="4"/>
  <c r="NC83" i="4"/>
  <c r="NC82" i="4"/>
  <c r="NC76" i="4"/>
  <c r="NC75" i="4"/>
  <c r="NC74" i="4"/>
  <c r="NC77" i="4"/>
  <c r="NC63" i="4"/>
  <c r="NC62" i="4"/>
  <c r="NC65" i="4"/>
  <c r="NC64" i="4"/>
  <c r="NC66" i="4"/>
  <c r="NG57" i="4"/>
  <c r="NG59" i="4"/>
  <c r="NG60" i="4"/>
  <c r="NG58" i="4"/>
  <c r="OK82" i="4"/>
  <c r="OK80" i="4"/>
  <c r="OK79" i="4"/>
  <c r="OK83" i="4"/>
  <c r="OK81" i="4"/>
  <c r="NW81" i="4"/>
  <c r="NW80" i="4"/>
  <c r="NW82" i="4"/>
  <c r="NW79" i="4"/>
  <c r="NW83" i="4"/>
  <c r="NW74" i="4"/>
  <c r="NW76" i="4"/>
  <c r="NW75" i="4"/>
  <c r="NY75" i="4" s="1"/>
  <c r="NW77" i="4"/>
  <c r="OI70" i="4"/>
  <c r="OI69" i="4"/>
  <c r="OI68" i="4"/>
  <c r="OI71" i="4"/>
  <c r="NW63" i="4"/>
  <c r="NW65" i="4"/>
  <c r="NW66" i="4"/>
  <c r="NW64" i="4"/>
  <c r="NW62" i="4"/>
  <c r="OA57" i="4"/>
  <c r="OA60" i="4"/>
  <c r="OA59" i="4"/>
  <c r="OA58" i="4"/>
  <c r="OA63" i="4"/>
  <c r="PE83" i="4"/>
  <c r="PE81" i="4"/>
  <c r="PE82" i="4"/>
  <c r="PE79" i="4"/>
  <c r="PE80" i="4"/>
  <c r="OQ83" i="4"/>
  <c r="OQ81" i="4"/>
  <c r="OQ79" i="4"/>
  <c r="OQ82" i="4"/>
  <c r="OQ80" i="4"/>
  <c r="OU70" i="4"/>
  <c r="OU69" i="4"/>
  <c r="OU68" i="4"/>
  <c r="OU71" i="4"/>
  <c r="OY62" i="4"/>
  <c r="OY64" i="4"/>
  <c r="OY63" i="4"/>
  <c r="OY70" i="4"/>
  <c r="OY66" i="4"/>
  <c r="OY68" i="4"/>
  <c r="OY65" i="4"/>
  <c r="QR85" i="4"/>
  <c r="QR88" i="4"/>
  <c r="QR87" i="4"/>
  <c r="QR86" i="4"/>
  <c r="QR83" i="4"/>
  <c r="QR82" i="4"/>
  <c r="QR80" i="4"/>
  <c r="QR79" i="4"/>
  <c r="QR81" i="4"/>
  <c r="QR75" i="4"/>
  <c r="QR74" i="4"/>
  <c r="QR77" i="4"/>
  <c r="QR76" i="4"/>
  <c r="QB75" i="4"/>
  <c r="QB74" i="4"/>
  <c r="QB76" i="4"/>
  <c r="QB77" i="4"/>
  <c r="QB65" i="4"/>
  <c r="QB66" i="4"/>
  <c r="QB62" i="4"/>
  <c r="QB63" i="4"/>
  <c r="QB64" i="4"/>
  <c r="QB69" i="4"/>
  <c r="RM83" i="4"/>
  <c r="RM80" i="4"/>
  <c r="RM79" i="4"/>
  <c r="RM81" i="4"/>
  <c r="RM82" i="4"/>
  <c r="RM74" i="4"/>
  <c r="RM76" i="4"/>
  <c r="RM75" i="4"/>
  <c r="RM77" i="4"/>
  <c r="MM60" i="4"/>
  <c r="JK8" i="4"/>
  <c r="OU59" i="4"/>
  <c r="KE54" i="4"/>
  <c r="KE52" i="4"/>
  <c r="KE53" i="4"/>
  <c r="KE51" i="4"/>
  <c r="IQ54" i="4"/>
  <c r="IQ52" i="4"/>
  <c r="IQ51" i="4"/>
  <c r="IQ53" i="4"/>
  <c r="IM54" i="4"/>
  <c r="IM52" i="4"/>
  <c r="IM51" i="4"/>
  <c r="IM53" i="4"/>
  <c r="KY47" i="4"/>
  <c r="KY46" i="4"/>
  <c r="KY48" i="4"/>
  <c r="KY45" i="4"/>
  <c r="KY49" i="4"/>
  <c r="KI45" i="4"/>
  <c r="KI46" i="4"/>
  <c r="KI47" i="4"/>
  <c r="KI49" i="4"/>
  <c r="KI48" i="4"/>
  <c r="JS45" i="4"/>
  <c r="JS46" i="4"/>
  <c r="JS47" i="4"/>
  <c r="JS49" i="4"/>
  <c r="JS48" i="4"/>
  <c r="JC45" i="4"/>
  <c r="JC48" i="4"/>
  <c r="JC47" i="4"/>
  <c r="JC49" i="4"/>
  <c r="IM45" i="4"/>
  <c r="IM46" i="4"/>
  <c r="IM47" i="4"/>
  <c r="IM49" i="4"/>
  <c r="IM48" i="4"/>
  <c r="KU40" i="4"/>
  <c r="KU42" i="4"/>
  <c r="KU41" i="4"/>
  <c r="KU43" i="4"/>
  <c r="JU45" i="4"/>
  <c r="JU47" i="4"/>
  <c r="JU48" i="4"/>
  <c r="JU46" i="4"/>
  <c r="JU40" i="4"/>
  <c r="JU41" i="4"/>
  <c r="JU42" i="4"/>
  <c r="JU49" i="4"/>
  <c r="JU43" i="4"/>
  <c r="JG41" i="4"/>
  <c r="JG40" i="4"/>
  <c r="JG42" i="4"/>
  <c r="JG43" i="4"/>
  <c r="KO34" i="4"/>
  <c r="KO36" i="4"/>
  <c r="KO35" i="4"/>
  <c r="KO37" i="4"/>
  <c r="KA34" i="4"/>
  <c r="KA36" i="4"/>
  <c r="KA35" i="4"/>
  <c r="KA37" i="4"/>
  <c r="JG34" i="4"/>
  <c r="JI34" i="4" s="1"/>
  <c r="JG36" i="4"/>
  <c r="JG35" i="4"/>
  <c r="JG37" i="4"/>
  <c r="IM34" i="4"/>
  <c r="IM36" i="4"/>
  <c r="IM35" i="4"/>
  <c r="IM37" i="4"/>
  <c r="KU28" i="4"/>
  <c r="KU31" i="4"/>
  <c r="KU30" i="4"/>
  <c r="KU32" i="4"/>
  <c r="KU29" i="4"/>
  <c r="KA28" i="4"/>
  <c r="KA30" i="4"/>
  <c r="KA32" i="4"/>
  <c r="KA31" i="4"/>
  <c r="JA28" i="4"/>
  <c r="JA30" i="4"/>
  <c r="JA32" i="4"/>
  <c r="JA29" i="4"/>
  <c r="JA31" i="4"/>
  <c r="IM28" i="4"/>
  <c r="IM29" i="4"/>
  <c r="IM31" i="4"/>
  <c r="IM32" i="4"/>
  <c r="IM30" i="4"/>
  <c r="LG26" i="4"/>
  <c r="LG25" i="4"/>
  <c r="LG24" i="4"/>
  <c r="LG23" i="4"/>
  <c r="KQ26" i="4"/>
  <c r="KQ25" i="4"/>
  <c r="KQ24" i="4"/>
  <c r="KQ23" i="4"/>
  <c r="KA24" i="4"/>
  <c r="KA23" i="4"/>
  <c r="KA26" i="4"/>
  <c r="KA25" i="4"/>
  <c r="JS26" i="4"/>
  <c r="JS25" i="4"/>
  <c r="JS24" i="4"/>
  <c r="JC26" i="4"/>
  <c r="JC25" i="4"/>
  <c r="JC24" i="4"/>
  <c r="JC23" i="4"/>
  <c r="IM24" i="4"/>
  <c r="IM23" i="4"/>
  <c r="IM26" i="4"/>
  <c r="KU17" i="4"/>
  <c r="KU20" i="4"/>
  <c r="KU18" i="4"/>
  <c r="KU19" i="4"/>
  <c r="KA17" i="4"/>
  <c r="KA18" i="4"/>
  <c r="KA20" i="4"/>
  <c r="JA18" i="4"/>
  <c r="JA17" i="4"/>
  <c r="JA20" i="4"/>
  <c r="JA19" i="4"/>
  <c r="IM18" i="4"/>
  <c r="IM17" i="4"/>
  <c r="IM19" i="4"/>
  <c r="IM20" i="4"/>
  <c r="LI15" i="4"/>
  <c r="LI13" i="4"/>
  <c r="LI11" i="4"/>
  <c r="LI12" i="4"/>
  <c r="LI14" i="4"/>
  <c r="KU15" i="4"/>
  <c r="KU13" i="4"/>
  <c r="KW13" i="4" s="1"/>
  <c r="KU11" i="4"/>
  <c r="KU12" i="4"/>
  <c r="KO15" i="4"/>
  <c r="KO13" i="4"/>
  <c r="KO11" i="4"/>
  <c r="KO14" i="4"/>
  <c r="KO12" i="4"/>
  <c r="KA15" i="4"/>
  <c r="KA13" i="4"/>
  <c r="KA11" i="4"/>
  <c r="KA14" i="4"/>
  <c r="JU15" i="4"/>
  <c r="JU13" i="4"/>
  <c r="JU11" i="4"/>
  <c r="JU12" i="4"/>
  <c r="JG15" i="4"/>
  <c r="JG13" i="4"/>
  <c r="JG11" i="4"/>
  <c r="JG12" i="4"/>
  <c r="LI9" i="4"/>
  <c r="LI7" i="4"/>
  <c r="LI6" i="4"/>
  <c r="LI8" i="4"/>
  <c r="KO9" i="4"/>
  <c r="KO7" i="4"/>
  <c r="KO6" i="4"/>
  <c r="KA9" i="4"/>
  <c r="KA7" i="4"/>
  <c r="KA6" i="4"/>
  <c r="KA8" i="4"/>
  <c r="JG9" i="4"/>
  <c r="JG7" i="4"/>
  <c r="JG6" i="4"/>
  <c r="JG8" i="4"/>
  <c r="MF87" i="4"/>
  <c r="MF86" i="4"/>
  <c r="MF88" i="4"/>
  <c r="MN82" i="4"/>
  <c r="MN80" i="4"/>
  <c r="MN79" i="4"/>
  <c r="MN81" i="4"/>
  <c r="MF80" i="4"/>
  <c r="MF83" i="4"/>
  <c r="MF79" i="4"/>
  <c r="MF81" i="4"/>
  <c r="MN77" i="4"/>
  <c r="MN74" i="4"/>
  <c r="MR68" i="4"/>
  <c r="MR71" i="4"/>
  <c r="MJ71" i="4"/>
  <c r="MJ68" i="4"/>
  <c r="MJ70" i="4"/>
  <c r="MJ69" i="4"/>
  <c r="MN62" i="4"/>
  <c r="MN63" i="4"/>
  <c r="MN64" i="4"/>
  <c r="MR57" i="4"/>
  <c r="MR58" i="4"/>
  <c r="MR59" i="4"/>
  <c r="MY59" i="4"/>
  <c r="NP87" i="4"/>
  <c r="NP85" i="4"/>
  <c r="NH87" i="4"/>
  <c r="NH85" i="4"/>
  <c r="NH86" i="4"/>
  <c r="NP83" i="4"/>
  <c r="NP81" i="4"/>
  <c r="NP82" i="4"/>
  <c r="NP80" i="4"/>
  <c r="NP79" i="4"/>
  <c r="MZ83" i="4"/>
  <c r="MZ80" i="4"/>
  <c r="MZ79" i="4"/>
  <c r="NP74" i="4"/>
  <c r="NP75" i="4"/>
  <c r="NP77" i="4"/>
  <c r="MZ74" i="4"/>
  <c r="MZ76" i="4"/>
  <c r="ND71" i="4"/>
  <c r="ND69" i="4"/>
  <c r="MZ62" i="4"/>
  <c r="MZ64" i="4"/>
  <c r="MZ65" i="4"/>
  <c r="MZ66" i="4"/>
  <c r="KZ57" i="4"/>
  <c r="JD57" i="4"/>
  <c r="MV68" i="4"/>
  <c r="JD69" i="4"/>
  <c r="MZ71" i="4"/>
  <c r="MV76" i="4"/>
  <c r="JH85" i="4"/>
  <c r="NP88" i="4"/>
  <c r="MR63" i="4"/>
  <c r="MZ81" i="4"/>
  <c r="KO8" i="4"/>
  <c r="JG14" i="4"/>
  <c r="JU14" i="4"/>
  <c r="JA24" i="4"/>
  <c r="JA23" i="4"/>
  <c r="JA26" i="4"/>
  <c r="JA25" i="4"/>
  <c r="JS23" i="4"/>
  <c r="KA29" i="4"/>
  <c r="JC46" i="4"/>
  <c r="KY87" i="4"/>
  <c r="KY86" i="4"/>
  <c r="KQ86" i="4"/>
  <c r="KQ88" i="4"/>
  <c r="KA85" i="4"/>
  <c r="KA87" i="4"/>
  <c r="JK86" i="4"/>
  <c r="JK88" i="4"/>
  <c r="JC88" i="4"/>
  <c r="JC85" i="4"/>
  <c r="IM87" i="4"/>
  <c r="IM86" i="4"/>
  <c r="LI81" i="4"/>
  <c r="LI82" i="4"/>
  <c r="LI83" i="4"/>
  <c r="LI80" i="4"/>
  <c r="LI79" i="4"/>
  <c r="KU81" i="4"/>
  <c r="KU83" i="4"/>
  <c r="KU80" i="4"/>
  <c r="KU79" i="4"/>
  <c r="KU82" i="4"/>
  <c r="KO81" i="4"/>
  <c r="KO83" i="4"/>
  <c r="KO79" i="4"/>
  <c r="KA81" i="4"/>
  <c r="KA82" i="4"/>
  <c r="KA79" i="4"/>
  <c r="KA83" i="4"/>
  <c r="KA80" i="4"/>
  <c r="JU81" i="4"/>
  <c r="JU83" i="4"/>
  <c r="JU82" i="4"/>
  <c r="JG81" i="4"/>
  <c r="JG82" i="4"/>
  <c r="JG83" i="4"/>
  <c r="JG80" i="4"/>
  <c r="JG79" i="4"/>
  <c r="JA81" i="4"/>
  <c r="JA82" i="4"/>
  <c r="JA79" i="4"/>
  <c r="JA83" i="4"/>
  <c r="IM83" i="4"/>
  <c r="IM79" i="4"/>
  <c r="LI76" i="4"/>
  <c r="LI75" i="4"/>
  <c r="LI77" i="4"/>
  <c r="LI74" i="4"/>
  <c r="KU76" i="4"/>
  <c r="KU75" i="4"/>
  <c r="KO76" i="4"/>
  <c r="KO75" i="4"/>
  <c r="KA76" i="4"/>
  <c r="KA75" i="4"/>
  <c r="KA77" i="4"/>
  <c r="KA74" i="4"/>
  <c r="JU76" i="4"/>
  <c r="JU75" i="4"/>
  <c r="JG76" i="4"/>
  <c r="JG75" i="4"/>
  <c r="JG77" i="4"/>
  <c r="JG74" i="4"/>
  <c r="JA76" i="4"/>
  <c r="JA75" i="4"/>
  <c r="JA77" i="4"/>
  <c r="JA74" i="4"/>
  <c r="IM76" i="4"/>
  <c r="IM75" i="4"/>
  <c r="KY70" i="4"/>
  <c r="KY71" i="4"/>
  <c r="KQ71" i="4"/>
  <c r="KQ69" i="4"/>
  <c r="JK71" i="4"/>
  <c r="JK69" i="4"/>
  <c r="IM70" i="4"/>
  <c r="IM71" i="4"/>
  <c r="KY62" i="4"/>
  <c r="KY65" i="4"/>
  <c r="KY63" i="4"/>
  <c r="KY64" i="4"/>
  <c r="KY66" i="4"/>
  <c r="KQ62" i="4"/>
  <c r="KQ63" i="4"/>
  <c r="KQ66" i="4"/>
  <c r="KQ65" i="4"/>
  <c r="KI62" i="4"/>
  <c r="KI64" i="4"/>
  <c r="KI66" i="4"/>
  <c r="KA62" i="4"/>
  <c r="KA65" i="4"/>
  <c r="KA63" i="4"/>
  <c r="JK62" i="4"/>
  <c r="JK63" i="4"/>
  <c r="JK66" i="4"/>
  <c r="JC62" i="4"/>
  <c r="JC64" i="4"/>
  <c r="JC65" i="4"/>
  <c r="IU62" i="4"/>
  <c r="IU63" i="4"/>
  <c r="IU64" i="4"/>
  <c r="IU66" i="4"/>
  <c r="IM62" i="4"/>
  <c r="IM65" i="4"/>
  <c r="KY58" i="4"/>
  <c r="KY57" i="4"/>
  <c r="KY60" i="4"/>
  <c r="KQ58" i="4"/>
  <c r="KQ57" i="4"/>
  <c r="KQ60" i="4"/>
  <c r="KI58" i="4"/>
  <c r="KI57" i="4"/>
  <c r="KI60" i="4"/>
  <c r="KA58" i="4"/>
  <c r="KA57" i="4"/>
  <c r="KA60" i="4"/>
  <c r="JK58" i="4"/>
  <c r="JK57" i="4"/>
  <c r="JK60" i="4"/>
  <c r="JC58" i="4"/>
  <c r="JC57" i="4"/>
  <c r="JC60" i="4"/>
  <c r="IU58" i="4"/>
  <c r="IU57" i="4"/>
  <c r="IU60" i="4"/>
  <c r="IM58" i="4"/>
  <c r="IM57" i="4"/>
  <c r="IO57" i="4" s="1"/>
  <c r="IM60" i="4"/>
  <c r="KZ54" i="4"/>
  <c r="KZ52" i="4"/>
  <c r="KZ53" i="4"/>
  <c r="KZ51" i="4"/>
  <c r="KV54" i="4"/>
  <c r="KV52" i="4"/>
  <c r="KV53" i="4"/>
  <c r="KV51" i="4"/>
  <c r="JX54" i="4"/>
  <c r="JX52" i="4"/>
  <c r="JX53" i="4"/>
  <c r="JX51" i="4"/>
  <c r="JL54" i="4"/>
  <c r="JL52" i="4"/>
  <c r="JL53" i="4"/>
  <c r="JL51" i="4"/>
  <c r="JH54" i="4"/>
  <c r="JH52" i="4"/>
  <c r="JH53" i="4"/>
  <c r="JH51" i="4"/>
  <c r="IJ53" i="4"/>
  <c r="IJ51" i="4"/>
  <c r="IJ54" i="4"/>
  <c r="IJ52" i="4"/>
  <c r="LD47" i="4"/>
  <c r="LD45" i="4"/>
  <c r="LD46" i="4"/>
  <c r="LD49" i="4"/>
  <c r="LD48" i="4"/>
  <c r="KV45" i="4"/>
  <c r="KV46" i="4"/>
  <c r="KV48" i="4"/>
  <c r="KV49" i="4"/>
  <c r="KV47" i="4"/>
  <c r="KN47" i="4"/>
  <c r="KN45" i="4"/>
  <c r="KN46" i="4"/>
  <c r="KN48" i="4"/>
  <c r="KN49" i="4"/>
  <c r="KF45" i="4"/>
  <c r="KF46" i="4"/>
  <c r="KF47" i="4"/>
  <c r="KF48" i="4"/>
  <c r="KF49" i="4"/>
  <c r="JX45" i="4"/>
  <c r="JX46" i="4"/>
  <c r="JX48" i="4"/>
  <c r="JX49" i="4"/>
  <c r="JX47" i="4"/>
  <c r="JP47" i="4"/>
  <c r="JP45" i="4"/>
  <c r="JP48" i="4"/>
  <c r="JP46" i="4"/>
  <c r="JP49" i="4"/>
  <c r="JJ53" i="4"/>
  <c r="JH45" i="4"/>
  <c r="JH46" i="4"/>
  <c r="JH48" i="4"/>
  <c r="JH49" i="4"/>
  <c r="JH47" i="4"/>
  <c r="IZ47" i="4"/>
  <c r="IZ45" i="4"/>
  <c r="IZ48" i="4"/>
  <c r="IZ49" i="4"/>
  <c r="IZ46" i="4"/>
  <c r="IR47" i="4"/>
  <c r="IR46" i="4"/>
  <c r="IR45" i="4"/>
  <c r="IR49" i="4"/>
  <c r="IR48" i="4"/>
  <c r="IJ47" i="4"/>
  <c r="IJ48" i="4"/>
  <c r="IJ45" i="4"/>
  <c r="IJ46" i="4"/>
  <c r="IJ49" i="4"/>
  <c r="LH41" i="4"/>
  <c r="LH43" i="4"/>
  <c r="LH42" i="4"/>
  <c r="LH40" i="4"/>
  <c r="KZ41" i="4"/>
  <c r="KZ43" i="4"/>
  <c r="KZ42" i="4"/>
  <c r="KZ40" i="4"/>
  <c r="KR40" i="4"/>
  <c r="KR43" i="4"/>
  <c r="KR41" i="4"/>
  <c r="KR42" i="4"/>
  <c r="KN40" i="4"/>
  <c r="KN43" i="4"/>
  <c r="KN41" i="4"/>
  <c r="KN42" i="4"/>
  <c r="KF41" i="4"/>
  <c r="KF43" i="4"/>
  <c r="KF40" i="4"/>
  <c r="KF42" i="4"/>
  <c r="JX41" i="4"/>
  <c r="JX43" i="4"/>
  <c r="JZ43" i="4" s="1"/>
  <c r="JX40" i="4"/>
  <c r="JX42" i="4"/>
  <c r="JT40" i="4"/>
  <c r="JT43" i="4"/>
  <c r="JT41" i="4"/>
  <c r="JT42" i="4"/>
  <c r="JL40" i="4"/>
  <c r="JL43" i="4"/>
  <c r="JL42" i="4"/>
  <c r="JL41" i="4"/>
  <c r="JD41" i="4"/>
  <c r="JD43" i="4"/>
  <c r="JD40" i="4"/>
  <c r="JD42" i="4"/>
  <c r="IZ41" i="4"/>
  <c r="IZ43" i="4"/>
  <c r="IZ42" i="4"/>
  <c r="IZ40" i="4"/>
  <c r="IR40" i="4"/>
  <c r="IR43" i="4"/>
  <c r="IR41" i="4"/>
  <c r="IR42" i="4"/>
  <c r="IJ42" i="4"/>
  <c r="IJ40" i="4"/>
  <c r="IJ43" i="4"/>
  <c r="IJ41" i="4"/>
  <c r="LH35" i="4"/>
  <c r="LH37" i="4"/>
  <c r="LH34" i="4"/>
  <c r="LH36" i="4"/>
  <c r="KZ35" i="4"/>
  <c r="KZ37" i="4"/>
  <c r="KZ34" i="4"/>
  <c r="KZ36" i="4"/>
  <c r="KR35" i="4"/>
  <c r="KR37" i="4"/>
  <c r="KR34" i="4"/>
  <c r="KR36" i="4"/>
  <c r="KN35" i="4"/>
  <c r="KN37" i="4"/>
  <c r="KN34" i="4"/>
  <c r="KN36" i="4"/>
  <c r="KF35" i="4"/>
  <c r="KF37" i="4"/>
  <c r="KF34" i="4"/>
  <c r="KF36" i="4"/>
  <c r="JX35" i="4"/>
  <c r="JX37" i="4"/>
  <c r="JT35" i="4"/>
  <c r="JT37" i="4"/>
  <c r="JT34" i="4"/>
  <c r="JT36" i="4"/>
  <c r="JL35" i="4"/>
  <c r="JL37" i="4"/>
  <c r="JL34" i="4"/>
  <c r="JL36" i="4"/>
  <c r="JD35" i="4"/>
  <c r="JD37" i="4"/>
  <c r="JF37" i="4" s="1"/>
  <c r="JD34" i="4"/>
  <c r="JD36" i="4"/>
  <c r="IZ35" i="4"/>
  <c r="IZ37" i="4"/>
  <c r="IZ34" i="4"/>
  <c r="IZ36" i="4"/>
  <c r="IR35" i="4"/>
  <c r="IR37" i="4"/>
  <c r="IR34" i="4"/>
  <c r="IR36" i="4"/>
  <c r="IJ35" i="4"/>
  <c r="IJ37" i="4"/>
  <c r="IL37" i="4" s="1"/>
  <c r="IJ34" i="4"/>
  <c r="IJ36" i="4"/>
  <c r="LH31" i="4"/>
  <c r="LH29" i="4"/>
  <c r="LH32" i="4"/>
  <c r="LH28" i="4"/>
  <c r="LH30" i="4"/>
  <c r="KZ31" i="4"/>
  <c r="KZ32" i="4"/>
  <c r="KZ29" i="4"/>
  <c r="KZ30" i="4"/>
  <c r="KZ28" i="4"/>
  <c r="KR31" i="4"/>
  <c r="KR30" i="4"/>
  <c r="KR32" i="4"/>
  <c r="KR28" i="4"/>
  <c r="KR29" i="4"/>
  <c r="KN31" i="4"/>
  <c r="KN28" i="4"/>
  <c r="KN32" i="4"/>
  <c r="KN30" i="4"/>
  <c r="KN29" i="4"/>
  <c r="KF28" i="4"/>
  <c r="KF31" i="4"/>
  <c r="KF29" i="4"/>
  <c r="KF32" i="4"/>
  <c r="KF30" i="4"/>
  <c r="JX28" i="4"/>
  <c r="JX31" i="4"/>
  <c r="JX32" i="4"/>
  <c r="JX29" i="4"/>
  <c r="JX30" i="4"/>
  <c r="JT28" i="4"/>
  <c r="JT31" i="4"/>
  <c r="JT30" i="4"/>
  <c r="JT32" i="4"/>
  <c r="JT29" i="4"/>
  <c r="JL28" i="4"/>
  <c r="JL31" i="4"/>
  <c r="JL32" i="4"/>
  <c r="JL30" i="4"/>
  <c r="JL29" i="4"/>
  <c r="JD28" i="4"/>
  <c r="JD31" i="4"/>
  <c r="JD29" i="4"/>
  <c r="JD32" i="4"/>
  <c r="JD30" i="4"/>
  <c r="IZ28" i="4"/>
  <c r="IZ31" i="4"/>
  <c r="IZ32" i="4"/>
  <c r="IZ29" i="4"/>
  <c r="IZ30" i="4"/>
  <c r="IR28" i="4"/>
  <c r="IR31" i="4"/>
  <c r="IR30" i="4"/>
  <c r="IR32" i="4"/>
  <c r="IR29" i="4"/>
  <c r="IJ28" i="4"/>
  <c r="IJ31" i="4"/>
  <c r="IJ32" i="4"/>
  <c r="IJ30" i="4"/>
  <c r="IJ29" i="4"/>
  <c r="KV25" i="4"/>
  <c r="KV24" i="4"/>
  <c r="KV26" i="4"/>
  <c r="KV23" i="4"/>
  <c r="KX23" i="4" s="1"/>
  <c r="KN23" i="4"/>
  <c r="KN26" i="4"/>
  <c r="KN24" i="4"/>
  <c r="KN25" i="4"/>
  <c r="KF23" i="4"/>
  <c r="KF26" i="4"/>
  <c r="KF25" i="4"/>
  <c r="KF24" i="4"/>
  <c r="JX23" i="4"/>
  <c r="JX26" i="4"/>
  <c r="JX24" i="4"/>
  <c r="JX25" i="4"/>
  <c r="JH25" i="4"/>
  <c r="JH24" i="4"/>
  <c r="JH26" i="4"/>
  <c r="JH23" i="4"/>
  <c r="IZ23" i="4"/>
  <c r="IZ26" i="4"/>
  <c r="IZ24" i="4"/>
  <c r="IZ25" i="4"/>
  <c r="IR23" i="4"/>
  <c r="IR26" i="4"/>
  <c r="IR25" i="4"/>
  <c r="IR24" i="4"/>
  <c r="IJ23" i="4"/>
  <c r="IJ26" i="4"/>
  <c r="IJ24" i="4"/>
  <c r="IJ25" i="4"/>
  <c r="LH17" i="4"/>
  <c r="LH19" i="4"/>
  <c r="LH18" i="4"/>
  <c r="LH20" i="4"/>
  <c r="KZ17" i="4"/>
  <c r="KZ19" i="4"/>
  <c r="KZ18" i="4"/>
  <c r="KZ20" i="4"/>
  <c r="KR17" i="4"/>
  <c r="KR18" i="4"/>
  <c r="KR19" i="4"/>
  <c r="KR20" i="4"/>
  <c r="KN17" i="4"/>
  <c r="KN18" i="4"/>
  <c r="KN20" i="4"/>
  <c r="KF17" i="4"/>
  <c r="KF19" i="4"/>
  <c r="KF20" i="4"/>
  <c r="KF18" i="4"/>
  <c r="JX17" i="4"/>
  <c r="JX19" i="4"/>
  <c r="JX20" i="4"/>
  <c r="JX18" i="4"/>
  <c r="JT17" i="4"/>
  <c r="JT18" i="4"/>
  <c r="JT19" i="4"/>
  <c r="JT20" i="4"/>
  <c r="JL17" i="4"/>
  <c r="JL18" i="4"/>
  <c r="JL19" i="4"/>
  <c r="JL20" i="4"/>
  <c r="JD17" i="4"/>
  <c r="JD19" i="4"/>
  <c r="JD18" i="4"/>
  <c r="JD20" i="4"/>
  <c r="IZ17" i="4"/>
  <c r="IZ18" i="4"/>
  <c r="IZ19" i="4"/>
  <c r="IZ20" i="4"/>
  <c r="IJ17" i="4"/>
  <c r="IJ18" i="4"/>
  <c r="IJ20" i="4"/>
  <c r="IJ19" i="4"/>
  <c r="LH14" i="4"/>
  <c r="LH12" i="4"/>
  <c r="LH15" i="4"/>
  <c r="LH11" i="4"/>
  <c r="KZ14" i="4"/>
  <c r="KZ12" i="4"/>
  <c r="KZ13" i="4"/>
  <c r="KZ11" i="4"/>
  <c r="KZ15" i="4"/>
  <c r="KR14" i="4"/>
  <c r="KR12" i="4"/>
  <c r="KR15" i="4"/>
  <c r="KR11" i="4"/>
  <c r="KT11" i="4" s="1"/>
  <c r="KR13" i="4"/>
  <c r="KN14" i="4"/>
  <c r="KN12" i="4"/>
  <c r="KN13" i="4"/>
  <c r="KN15" i="4"/>
  <c r="KF14" i="4"/>
  <c r="KF12" i="4"/>
  <c r="KF15" i="4"/>
  <c r="KF11" i="4"/>
  <c r="KF13" i="4"/>
  <c r="JX14" i="4"/>
  <c r="JX12" i="4"/>
  <c r="JX13" i="4"/>
  <c r="JX11" i="4"/>
  <c r="JX15" i="4"/>
  <c r="JT14" i="4"/>
  <c r="JT12" i="4"/>
  <c r="JT15" i="4"/>
  <c r="JT11" i="4"/>
  <c r="JT13" i="4"/>
  <c r="JL14" i="4"/>
  <c r="JL12" i="4"/>
  <c r="JL13" i="4"/>
  <c r="JL15" i="4"/>
  <c r="JL11" i="4"/>
  <c r="JD14" i="4"/>
  <c r="JD12" i="4"/>
  <c r="JD15" i="4"/>
  <c r="JD11" i="4"/>
  <c r="JD13" i="4"/>
  <c r="IZ14" i="4"/>
  <c r="IZ12" i="4"/>
  <c r="IZ13" i="4"/>
  <c r="IZ11" i="4"/>
  <c r="IR14" i="4"/>
  <c r="IR12" i="4"/>
  <c r="IR15" i="4"/>
  <c r="IR11" i="4"/>
  <c r="IR13" i="4"/>
  <c r="IJ14" i="4"/>
  <c r="IJ12" i="4"/>
  <c r="IJ13" i="4"/>
  <c r="IJ15" i="4"/>
  <c r="IJ11" i="4"/>
  <c r="LH9" i="4"/>
  <c r="LH7" i="4"/>
  <c r="LH8" i="4"/>
  <c r="KZ9" i="4"/>
  <c r="KZ7" i="4"/>
  <c r="KZ8" i="4"/>
  <c r="KR9" i="4"/>
  <c r="KR7" i="4"/>
  <c r="KR8" i="4"/>
  <c r="KR6" i="4"/>
  <c r="KN9" i="4"/>
  <c r="KN7" i="4"/>
  <c r="KN8" i="4"/>
  <c r="KN6" i="4"/>
  <c r="KF9" i="4"/>
  <c r="KF7" i="4"/>
  <c r="KF8" i="4"/>
  <c r="JX9" i="4"/>
  <c r="JX7" i="4"/>
  <c r="JX8" i="4"/>
  <c r="JT9" i="4"/>
  <c r="JT7" i="4"/>
  <c r="JT8" i="4"/>
  <c r="JT6" i="4"/>
  <c r="JL9" i="4"/>
  <c r="JL7" i="4"/>
  <c r="JL8" i="4"/>
  <c r="JL6" i="4"/>
  <c r="JD9" i="4"/>
  <c r="JD7" i="4"/>
  <c r="JD8" i="4"/>
  <c r="IZ9" i="4"/>
  <c r="IZ7" i="4"/>
  <c r="IZ8" i="4"/>
  <c r="IR9" i="4"/>
  <c r="IR7" i="4"/>
  <c r="IR8" i="4"/>
  <c r="IR6" i="4"/>
  <c r="IJ9" i="4"/>
  <c r="IJ7" i="4"/>
  <c r="IJ8" i="4"/>
  <c r="IJ6" i="4"/>
  <c r="MF59" i="4"/>
  <c r="MU87" i="4"/>
  <c r="MU85" i="4"/>
  <c r="MU88" i="4"/>
  <c r="MM87" i="4"/>
  <c r="MM85" i="4"/>
  <c r="MU81" i="4"/>
  <c r="MU80" i="4"/>
  <c r="MU82" i="4"/>
  <c r="MU83" i="4"/>
  <c r="MU79" i="4"/>
  <c r="MM83" i="4"/>
  <c r="MM81" i="4"/>
  <c r="MM82" i="4"/>
  <c r="MM80" i="4"/>
  <c r="MU74" i="4"/>
  <c r="MU76" i="4"/>
  <c r="MU75" i="4"/>
  <c r="MM74" i="4"/>
  <c r="MM75" i="4"/>
  <c r="MM77" i="4"/>
  <c r="MQ70" i="4"/>
  <c r="MQ68" i="4"/>
  <c r="MI70" i="4"/>
  <c r="MI71" i="4"/>
  <c r="MK71" i="4" s="1"/>
  <c r="MI68" i="4"/>
  <c r="MU63" i="4"/>
  <c r="MU65" i="4"/>
  <c r="MU66" i="4"/>
  <c r="MU62" i="4"/>
  <c r="MU64" i="4"/>
  <c r="MM63" i="4"/>
  <c r="MM65" i="4"/>
  <c r="MM66" i="4"/>
  <c r="MM62" i="4"/>
  <c r="MQ59" i="4"/>
  <c r="MQ60" i="4"/>
  <c r="MZ58" i="4"/>
  <c r="NO88" i="4"/>
  <c r="NO85" i="4"/>
  <c r="NG85" i="4"/>
  <c r="NG87" i="4"/>
  <c r="NO83" i="4"/>
  <c r="NO81" i="4"/>
  <c r="NO79" i="4"/>
  <c r="NO82" i="4"/>
  <c r="NG83" i="4"/>
  <c r="NG81" i="4"/>
  <c r="NG82" i="4"/>
  <c r="NO76" i="4"/>
  <c r="NO75" i="4"/>
  <c r="NG76" i="4"/>
  <c r="NG75" i="4"/>
  <c r="NG77" i="4"/>
  <c r="NG74" i="4"/>
  <c r="NK70" i="4"/>
  <c r="NK69" i="4"/>
  <c r="NK68" i="4"/>
  <c r="NC68" i="4"/>
  <c r="NE68" i="4" s="1"/>
  <c r="NO62" i="4"/>
  <c r="NO64" i="4"/>
  <c r="NO65" i="4"/>
  <c r="NO66" i="4"/>
  <c r="NG62" i="4"/>
  <c r="NG65" i="4"/>
  <c r="NG66" i="4"/>
  <c r="NG64" i="4"/>
  <c r="NG63" i="4"/>
  <c r="NK59" i="4"/>
  <c r="NK60" i="4"/>
  <c r="NK58" i="4"/>
  <c r="NC57" i="4"/>
  <c r="NC59" i="4"/>
  <c r="NT57" i="4"/>
  <c r="OA88" i="4"/>
  <c r="OA86" i="4"/>
  <c r="OA85" i="4"/>
  <c r="OA87" i="4"/>
  <c r="OI83" i="4"/>
  <c r="OI82" i="4"/>
  <c r="OI81" i="4"/>
  <c r="OI79" i="4"/>
  <c r="OA83" i="4"/>
  <c r="OA82" i="4"/>
  <c r="OA79" i="4"/>
  <c r="OA81" i="4"/>
  <c r="OA80" i="4"/>
  <c r="OI77" i="4"/>
  <c r="OI75" i="4"/>
  <c r="OA77" i="4"/>
  <c r="OA74" i="4"/>
  <c r="OE71" i="4"/>
  <c r="OE69" i="4"/>
  <c r="OE70" i="4"/>
  <c r="NW71" i="4"/>
  <c r="NW69" i="4"/>
  <c r="NW70" i="4"/>
  <c r="OI62" i="4"/>
  <c r="OI64" i="4"/>
  <c r="OI63" i="4"/>
  <c r="OA62" i="4"/>
  <c r="OA64" i="4"/>
  <c r="OA65" i="4"/>
  <c r="OA66" i="4"/>
  <c r="OE58" i="4"/>
  <c r="ON57" i="4"/>
  <c r="OU88" i="4"/>
  <c r="OU85" i="4"/>
  <c r="PC81" i="4"/>
  <c r="PC80" i="4"/>
  <c r="PC83" i="4"/>
  <c r="PC82" i="4"/>
  <c r="PC79" i="4"/>
  <c r="OU82" i="4"/>
  <c r="OU80" i="4"/>
  <c r="OU79" i="4"/>
  <c r="OU81" i="4"/>
  <c r="OU83" i="4"/>
  <c r="OU76" i="4"/>
  <c r="OU75" i="4"/>
  <c r="OQ71" i="4"/>
  <c r="OQ70" i="4"/>
  <c r="OU65" i="4"/>
  <c r="OY57" i="4"/>
  <c r="QB71" i="4"/>
  <c r="RG69" i="4"/>
  <c r="NP60" i="4"/>
  <c r="KZ60" i="4"/>
  <c r="KJ60" i="4"/>
  <c r="JD60" i="4"/>
  <c r="IN60" i="4"/>
  <c r="OE59" i="4"/>
  <c r="NH59" i="4"/>
  <c r="MN59" i="4"/>
  <c r="KR59" i="4"/>
  <c r="KB59" i="4"/>
  <c r="JL59" i="4"/>
  <c r="IV59" i="4"/>
  <c r="OV58" i="4"/>
  <c r="NP57" i="4"/>
  <c r="MV57" i="4"/>
  <c r="IU68" i="4"/>
  <c r="JK68" i="4"/>
  <c r="KA68" i="4"/>
  <c r="KQ68" i="4"/>
  <c r="ND68" i="4"/>
  <c r="NW68" i="4"/>
  <c r="ON68" i="4"/>
  <c r="IM69" i="4"/>
  <c r="KY69" i="4"/>
  <c r="MR69" i="4"/>
  <c r="OQ69" i="4"/>
  <c r="KQ70" i="4"/>
  <c r="MR70" i="4"/>
  <c r="KI71" i="4"/>
  <c r="MF71" i="4"/>
  <c r="NC71" i="4"/>
  <c r="OY71" i="4"/>
  <c r="RH71" i="4"/>
  <c r="IM74" i="4"/>
  <c r="KO74" i="4"/>
  <c r="NO74" i="4"/>
  <c r="OI74" i="4"/>
  <c r="JH75" i="4"/>
  <c r="JX75" i="4"/>
  <c r="LJ75" i="4"/>
  <c r="OU77" i="4"/>
  <c r="JK85" i="4"/>
  <c r="KF85" i="4"/>
  <c r="MU86" i="4"/>
  <c r="NO86" i="4"/>
  <c r="JK87" i="4"/>
  <c r="NT66" i="4"/>
  <c r="MN66" i="4"/>
  <c r="OI65" i="4"/>
  <c r="KI65" i="4"/>
  <c r="JD65" i="4"/>
  <c r="NT64" i="4"/>
  <c r="MM64" i="4"/>
  <c r="NO63" i="4"/>
  <c r="KI63" i="4"/>
  <c r="NT62" i="4"/>
  <c r="MM79" i="4"/>
  <c r="JA80" i="4"/>
  <c r="KF6" i="4"/>
  <c r="IZ15" i="4"/>
  <c r="KA12" i="4"/>
  <c r="KA19" i="4"/>
  <c r="IR18" i="4"/>
  <c r="JK36" i="4"/>
  <c r="KZ87" i="4"/>
  <c r="KZ85" i="4"/>
  <c r="KZ86" i="4"/>
  <c r="KZ88" i="4"/>
  <c r="KR87" i="4"/>
  <c r="KR85" i="4"/>
  <c r="KR88" i="4"/>
  <c r="KB87" i="4"/>
  <c r="KD87" i="4" s="1"/>
  <c r="KB85" i="4"/>
  <c r="KB86" i="4"/>
  <c r="JL87" i="4"/>
  <c r="JL85" i="4"/>
  <c r="JL88" i="4"/>
  <c r="JD87" i="4"/>
  <c r="JD85" i="4"/>
  <c r="IN87" i="4"/>
  <c r="IN85" i="4"/>
  <c r="IN86" i="4"/>
  <c r="IN88" i="4"/>
  <c r="LJ82" i="4"/>
  <c r="LJ80" i="4"/>
  <c r="LJ79" i="4"/>
  <c r="KV83" i="4"/>
  <c r="KV81" i="4"/>
  <c r="KV80" i="4"/>
  <c r="KV82" i="4"/>
  <c r="KP81" i="4"/>
  <c r="KP82" i="4"/>
  <c r="KP80" i="4"/>
  <c r="KP83" i="4"/>
  <c r="KP79" i="4"/>
  <c r="KB83" i="4"/>
  <c r="KB80" i="4"/>
  <c r="KB82" i="4"/>
  <c r="KB79" i="4"/>
  <c r="JV83" i="4"/>
  <c r="JV81" i="4"/>
  <c r="JV80" i="4"/>
  <c r="JV82" i="4"/>
  <c r="JV79" i="4"/>
  <c r="JH82" i="4"/>
  <c r="JH80" i="4"/>
  <c r="JH83" i="4"/>
  <c r="JH79" i="4"/>
  <c r="JB83" i="4"/>
  <c r="JB80" i="4"/>
  <c r="JB82" i="4"/>
  <c r="JB81" i="4"/>
  <c r="IN82" i="4"/>
  <c r="IN81" i="4"/>
  <c r="IP81" i="4" s="1"/>
  <c r="IN80" i="4"/>
  <c r="IN83" i="4"/>
  <c r="IN79" i="4"/>
  <c r="LJ74" i="4"/>
  <c r="LJ77" i="4"/>
  <c r="KV74" i="4"/>
  <c r="KV76" i="4"/>
  <c r="KV75" i="4"/>
  <c r="KX75" i="4" s="1"/>
  <c r="KP74" i="4"/>
  <c r="KP75" i="4"/>
  <c r="KP77" i="4"/>
  <c r="KB74" i="4"/>
  <c r="KD74" i="4" s="1"/>
  <c r="KB76" i="4"/>
  <c r="JV74" i="4"/>
  <c r="JV76" i="4"/>
  <c r="JV75" i="4"/>
  <c r="JH74" i="4"/>
  <c r="JH77" i="4"/>
  <c r="JB74" i="4"/>
  <c r="JB76" i="4"/>
  <c r="IN74" i="4"/>
  <c r="IN75" i="4"/>
  <c r="IN77" i="4"/>
  <c r="KZ70" i="4"/>
  <c r="KZ71" i="4"/>
  <c r="KZ69" i="4"/>
  <c r="KZ68" i="4"/>
  <c r="KR70" i="4"/>
  <c r="KR69" i="4"/>
  <c r="KR68" i="4"/>
  <c r="KJ70" i="4"/>
  <c r="KJ68" i="4"/>
  <c r="KB70" i="4"/>
  <c r="KD70" i="4" s="1"/>
  <c r="KB71" i="4"/>
  <c r="KB68" i="4"/>
  <c r="JL70" i="4"/>
  <c r="JL69" i="4"/>
  <c r="JL68" i="4"/>
  <c r="JD70" i="4"/>
  <c r="JD68" i="4"/>
  <c r="IV70" i="4"/>
  <c r="IV71" i="4"/>
  <c r="IV68" i="4"/>
  <c r="IN70" i="4"/>
  <c r="IP70" i="4" s="1"/>
  <c r="IN71" i="4"/>
  <c r="IN69" i="4"/>
  <c r="IN68" i="4"/>
  <c r="KZ62" i="4"/>
  <c r="KZ64" i="4"/>
  <c r="KZ66" i="4"/>
  <c r="KZ63" i="4"/>
  <c r="KR62" i="4"/>
  <c r="KR64" i="4"/>
  <c r="KR66" i="4"/>
  <c r="KR65" i="4"/>
  <c r="KJ62" i="4"/>
  <c r="KJ64" i="4"/>
  <c r="KJ66" i="4"/>
  <c r="KJ63" i="4"/>
  <c r="KB62" i="4"/>
  <c r="KB64" i="4"/>
  <c r="KB66" i="4"/>
  <c r="KB65" i="4"/>
  <c r="JL62" i="4"/>
  <c r="JL64" i="4"/>
  <c r="JL66" i="4"/>
  <c r="JL65" i="4"/>
  <c r="JL63" i="4"/>
  <c r="JD62" i="4"/>
  <c r="JD64" i="4"/>
  <c r="JD66" i="4"/>
  <c r="IV62" i="4"/>
  <c r="IV64" i="4"/>
  <c r="IV66" i="4"/>
  <c r="IV65" i="4"/>
  <c r="IV63" i="4"/>
  <c r="IN62" i="4"/>
  <c r="IN64" i="4"/>
  <c r="IN66" i="4"/>
  <c r="IN63" i="4"/>
  <c r="IN65" i="4"/>
  <c r="KQ54" i="4"/>
  <c r="KQ52" i="4"/>
  <c r="KQ53" i="4"/>
  <c r="KQ51" i="4"/>
  <c r="KA54" i="4"/>
  <c r="KA52" i="4"/>
  <c r="KA53" i="4"/>
  <c r="KA51" i="4"/>
  <c r="JC54" i="4"/>
  <c r="JC52" i="4"/>
  <c r="JC53" i="4"/>
  <c r="LG45" i="4"/>
  <c r="LG46" i="4"/>
  <c r="LG47" i="4"/>
  <c r="LG48" i="4"/>
  <c r="LG49" i="4"/>
  <c r="KQ45" i="4"/>
  <c r="KQ48" i="4"/>
  <c r="KQ46" i="4"/>
  <c r="KQ47" i="4"/>
  <c r="KQ49" i="4"/>
  <c r="KC51" i="4"/>
  <c r="KA46" i="4"/>
  <c r="KA48" i="4"/>
  <c r="KA45" i="4"/>
  <c r="KA49" i="4"/>
  <c r="KA47" i="4"/>
  <c r="JK47" i="4"/>
  <c r="JK46" i="4"/>
  <c r="JK48" i="4"/>
  <c r="JK49" i="4"/>
  <c r="JK45" i="4"/>
  <c r="LI45" i="4"/>
  <c r="LI47" i="4"/>
  <c r="LI48" i="4"/>
  <c r="LI49" i="4"/>
  <c r="LI41" i="4"/>
  <c r="LI40" i="4"/>
  <c r="LI42" i="4"/>
  <c r="LI43" i="4"/>
  <c r="LI46" i="4"/>
  <c r="KO45" i="4"/>
  <c r="KO46" i="4"/>
  <c r="KO47" i="4"/>
  <c r="KO49" i="4"/>
  <c r="KO41" i="4"/>
  <c r="KO48" i="4"/>
  <c r="KO43" i="4"/>
  <c r="KO40" i="4"/>
  <c r="KA40" i="4"/>
  <c r="KA43" i="4"/>
  <c r="KA41" i="4"/>
  <c r="KA42" i="4"/>
  <c r="JA45" i="4"/>
  <c r="JA46" i="4"/>
  <c r="JA47" i="4"/>
  <c r="JA49" i="4"/>
  <c r="JA40" i="4"/>
  <c r="JA48" i="4"/>
  <c r="JA43" i="4"/>
  <c r="JA41" i="4"/>
  <c r="JA42" i="4"/>
  <c r="IM41" i="4"/>
  <c r="IM43" i="4"/>
  <c r="IM40" i="4"/>
  <c r="IM42" i="4"/>
  <c r="LI34" i="4"/>
  <c r="LI36" i="4"/>
  <c r="LI35" i="4"/>
  <c r="LI37" i="4"/>
  <c r="KU34" i="4"/>
  <c r="KU36" i="4"/>
  <c r="KU35" i="4"/>
  <c r="KU37" i="4"/>
  <c r="JU34" i="4"/>
  <c r="JU36" i="4"/>
  <c r="JU35" i="4"/>
  <c r="JU37" i="4"/>
  <c r="JA34" i="4"/>
  <c r="JA36" i="4"/>
  <c r="JA35" i="4"/>
  <c r="JA37" i="4"/>
  <c r="JG28" i="4"/>
  <c r="JG29" i="4"/>
  <c r="JG32" i="4"/>
  <c r="JG30" i="4"/>
  <c r="JG31" i="4"/>
  <c r="KY26" i="4"/>
  <c r="KY25" i="4"/>
  <c r="KY23" i="4"/>
  <c r="KY24" i="4"/>
  <c r="JK26" i="4"/>
  <c r="JK25" i="4"/>
  <c r="JK23" i="4"/>
  <c r="JK24" i="4"/>
  <c r="LI17" i="4"/>
  <c r="LI20" i="4"/>
  <c r="LI19" i="4"/>
  <c r="LI18" i="4"/>
  <c r="KO17" i="4"/>
  <c r="KO19" i="4"/>
  <c r="KO20" i="4"/>
  <c r="KO18" i="4"/>
  <c r="JU17" i="4"/>
  <c r="JU20" i="4"/>
  <c r="JU18" i="4"/>
  <c r="JU19" i="4"/>
  <c r="JG17" i="4"/>
  <c r="JG20" i="4"/>
  <c r="JG19" i="4"/>
  <c r="JA15" i="4"/>
  <c r="JA13" i="4"/>
  <c r="JA11" i="4"/>
  <c r="JA14" i="4"/>
  <c r="IM15" i="4"/>
  <c r="IO15" i="4" s="1"/>
  <c r="IM13" i="4"/>
  <c r="IM11" i="4"/>
  <c r="IM14" i="4"/>
  <c r="KU9" i="4"/>
  <c r="KU7" i="4"/>
  <c r="KU6" i="4"/>
  <c r="JU9" i="4"/>
  <c r="JU7" i="4"/>
  <c r="JU6" i="4"/>
  <c r="JA9" i="4"/>
  <c r="JA7" i="4"/>
  <c r="JA6" i="4"/>
  <c r="JA8" i="4"/>
  <c r="IM9" i="4"/>
  <c r="IM7" i="4"/>
  <c r="IM6" i="4"/>
  <c r="MN85" i="4"/>
  <c r="MN87" i="4"/>
  <c r="MN86" i="4"/>
  <c r="MV81" i="4"/>
  <c r="MV80" i="4"/>
  <c r="MV83" i="4"/>
  <c r="MV82" i="4"/>
  <c r="MV79" i="4"/>
  <c r="MV75" i="4"/>
  <c r="MV77" i="4"/>
  <c r="MF74" i="4"/>
  <c r="MF76" i="4"/>
  <c r="MV62" i="4"/>
  <c r="MV63" i="4"/>
  <c r="MV65" i="4"/>
  <c r="MV66" i="4"/>
  <c r="MF62" i="4"/>
  <c r="MF64" i="4"/>
  <c r="MF65" i="4"/>
  <c r="MF66" i="4"/>
  <c r="MZ87" i="4"/>
  <c r="NB87" i="4" s="1"/>
  <c r="MZ85" i="4"/>
  <c r="MZ86" i="4"/>
  <c r="MZ88" i="4"/>
  <c r="NH82" i="4"/>
  <c r="NH80" i="4"/>
  <c r="NH81" i="4"/>
  <c r="NH83" i="4"/>
  <c r="NH74" i="4"/>
  <c r="NH77" i="4"/>
  <c r="NL71" i="4"/>
  <c r="NL69" i="4"/>
  <c r="NP62" i="4"/>
  <c r="NP64" i="4"/>
  <c r="NP65" i="4"/>
  <c r="NP66" i="4"/>
  <c r="NP63" i="4"/>
  <c r="NH62" i="4"/>
  <c r="NH64" i="4"/>
  <c r="NH63" i="4"/>
  <c r="NL57" i="4"/>
  <c r="NL59" i="4"/>
  <c r="NL60" i="4"/>
  <c r="NS58" i="4"/>
  <c r="OB87" i="4"/>
  <c r="OB86" i="4"/>
  <c r="NZ86" i="4" s="1"/>
  <c r="NT86" i="4"/>
  <c r="NV86" i="4" s="1"/>
  <c r="NT88" i="4"/>
  <c r="OJ83" i="4"/>
  <c r="OJ81" i="4"/>
  <c r="OJ82" i="4"/>
  <c r="OJ80" i="4"/>
  <c r="OJ79" i="4"/>
  <c r="NT83" i="4"/>
  <c r="NT81" i="4"/>
  <c r="NT82" i="4"/>
  <c r="NT80" i="4"/>
  <c r="NT79" i="4"/>
  <c r="OJ76" i="4"/>
  <c r="OJ75" i="4"/>
  <c r="OJ77" i="4"/>
  <c r="OJ74" i="4"/>
  <c r="OB76" i="4"/>
  <c r="OB75" i="4"/>
  <c r="OB77" i="4"/>
  <c r="OB74" i="4"/>
  <c r="NT76" i="4"/>
  <c r="NT75" i="4"/>
  <c r="OF71" i="4"/>
  <c r="OF70" i="4"/>
  <c r="OF69" i="4"/>
  <c r="OJ64" i="4"/>
  <c r="OJ62" i="4"/>
  <c r="OJ63" i="4"/>
  <c r="OB64" i="4"/>
  <c r="OB65" i="4"/>
  <c r="OB66" i="4"/>
  <c r="OB62" i="4"/>
  <c r="OF59" i="4"/>
  <c r="OM59" i="4"/>
  <c r="OZ57" i="4"/>
  <c r="MI60" i="4"/>
  <c r="OF58" i="4"/>
  <c r="NL58" i="4"/>
  <c r="KJ57" i="4"/>
  <c r="IN57" i="4"/>
  <c r="MF68" i="4"/>
  <c r="OF68" i="4"/>
  <c r="OJ69" i="4"/>
  <c r="MN70" i="4"/>
  <c r="OJ70" i="4"/>
  <c r="NX71" i="4"/>
  <c r="JB75" i="4"/>
  <c r="KP76" i="4"/>
  <c r="NP76" i="4"/>
  <c r="KB77" i="4"/>
  <c r="MZ77" i="4"/>
  <c r="NT77" i="4"/>
  <c r="OB85" i="4"/>
  <c r="JD86" i="4"/>
  <c r="MV88" i="4"/>
  <c r="OJ65" i="4"/>
  <c r="KV88" i="4"/>
  <c r="KV86" i="4"/>
  <c r="KV85" i="4"/>
  <c r="KV87" i="4"/>
  <c r="KX87" i="4" s="1"/>
  <c r="KF88" i="4"/>
  <c r="KF86" i="4"/>
  <c r="JX88" i="4"/>
  <c r="JX86" i="4"/>
  <c r="JZ86" i="4" s="1"/>
  <c r="JX85" i="4"/>
  <c r="JH88" i="4"/>
  <c r="JH86" i="4"/>
  <c r="JH87" i="4"/>
  <c r="IR88" i="4"/>
  <c r="IR86" i="4"/>
  <c r="IR85" i="4"/>
  <c r="IJ88" i="4"/>
  <c r="IJ86" i="4"/>
  <c r="IJ85" i="4"/>
  <c r="IJ87" i="4"/>
  <c r="LH83" i="4"/>
  <c r="LH82" i="4"/>
  <c r="LH81" i="4"/>
  <c r="LH79" i="4"/>
  <c r="KZ83" i="4"/>
  <c r="KZ82" i="4"/>
  <c r="KZ79" i="4"/>
  <c r="KZ81" i="4"/>
  <c r="KZ80" i="4"/>
  <c r="KR83" i="4"/>
  <c r="KR82" i="4"/>
  <c r="KR79" i="4"/>
  <c r="KR81" i="4"/>
  <c r="KR80" i="4"/>
  <c r="KN83" i="4"/>
  <c r="KN82" i="4"/>
  <c r="KN79" i="4"/>
  <c r="KN81" i="4"/>
  <c r="KN80" i="4"/>
  <c r="KF83" i="4"/>
  <c r="KF82" i="4"/>
  <c r="KF81" i="4"/>
  <c r="KF79" i="4"/>
  <c r="KF80" i="4"/>
  <c r="JX83" i="4"/>
  <c r="JX82" i="4"/>
  <c r="JX79" i="4"/>
  <c r="JX80" i="4"/>
  <c r="JX81" i="4"/>
  <c r="JT83" i="4"/>
  <c r="JT82" i="4"/>
  <c r="JT79" i="4"/>
  <c r="JT81" i="4"/>
  <c r="JL83" i="4"/>
  <c r="JL82" i="4"/>
  <c r="JL79" i="4"/>
  <c r="JL81" i="4"/>
  <c r="JL80" i="4"/>
  <c r="JD83" i="4"/>
  <c r="JD82" i="4"/>
  <c r="JD81" i="4"/>
  <c r="JD79" i="4"/>
  <c r="IZ83" i="4"/>
  <c r="IZ82" i="4"/>
  <c r="IZ79" i="4"/>
  <c r="IZ81" i="4"/>
  <c r="IZ80" i="4"/>
  <c r="IR83" i="4"/>
  <c r="IR82" i="4"/>
  <c r="IR79" i="4"/>
  <c r="IR80" i="4"/>
  <c r="IJ83" i="4"/>
  <c r="IJ82" i="4"/>
  <c r="IJ79" i="4"/>
  <c r="IL79" i="4" s="1"/>
  <c r="IJ81" i="4"/>
  <c r="IL81" i="4" s="1"/>
  <c r="IJ80" i="4"/>
  <c r="IL80" i="4" s="1"/>
  <c r="LH77" i="4"/>
  <c r="LH75" i="4"/>
  <c r="KZ77" i="4"/>
  <c r="KZ74" i="4"/>
  <c r="KR77" i="4"/>
  <c r="KT77" i="4" s="1"/>
  <c r="KR74" i="4"/>
  <c r="KR76" i="4"/>
  <c r="KN77" i="4"/>
  <c r="KN76" i="4"/>
  <c r="KN75" i="4"/>
  <c r="KF77" i="4"/>
  <c r="KF75" i="4"/>
  <c r="JX77" i="4"/>
  <c r="JX74" i="4"/>
  <c r="JT77" i="4"/>
  <c r="JT74" i="4"/>
  <c r="JT76" i="4"/>
  <c r="JL77" i="4"/>
  <c r="JL76" i="4"/>
  <c r="JL75" i="4"/>
  <c r="JD77" i="4"/>
  <c r="JD75" i="4"/>
  <c r="IZ77" i="4"/>
  <c r="IZ74" i="4"/>
  <c r="IR77" i="4"/>
  <c r="IR74" i="4"/>
  <c r="IR76" i="4"/>
  <c r="IJ77" i="4"/>
  <c r="IL77" i="4" s="1"/>
  <c r="IJ76" i="4"/>
  <c r="IJ75" i="4"/>
  <c r="LD71" i="4"/>
  <c r="LD69" i="4"/>
  <c r="KV71" i="4"/>
  <c r="KX71" i="4" s="1"/>
  <c r="KV69" i="4"/>
  <c r="KV70" i="4"/>
  <c r="KF71" i="4"/>
  <c r="KF69" i="4"/>
  <c r="JX71" i="4"/>
  <c r="JX69" i="4"/>
  <c r="JP71" i="4"/>
  <c r="JP69" i="4"/>
  <c r="JP70" i="4"/>
  <c r="JH71" i="4"/>
  <c r="JJ71" i="4" s="1"/>
  <c r="JH69" i="4"/>
  <c r="JH70" i="4"/>
  <c r="IR71" i="4"/>
  <c r="IR69" i="4"/>
  <c r="IJ71" i="4"/>
  <c r="IL71" i="4" s="1"/>
  <c r="IJ69" i="4"/>
  <c r="IL69" i="4" s="1"/>
  <c r="IJ70" i="4"/>
  <c r="LD63" i="4"/>
  <c r="LD65" i="4"/>
  <c r="LD64" i="4"/>
  <c r="LD62" i="4"/>
  <c r="KV63" i="4"/>
  <c r="KV65" i="4"/>
  <c r="KV62" i="4"/>
  <c r="KV64" i="4"/>
  <c r="KV66" i="4"/>
  <c r="KF63" i="4"/>
  <c r="KF65" i="4"/>
  <c r="KF62" i="4"/>
  <c r="KF66" i="4"/>
  <c r="KF64" i="4"/>
  <c r="JX63" i="4"/>
  <c r="JX65" i="4"/>
  <c r="JX64" i="4"/>
  <c r="JX66" i="4"/>
  <c r="JP63" i="4"/>
  <c r="JP65" i="4"/>
  <c r="JP62" i="4"/>
  <c r="JH63" i="4"/>
  <c r="JH65" i="4"/>
  <c r="JH62" i="4"/>
  <c r="JH64" i="4"/>
  <c r="JH66" i="4"/>
  <c r="IR63" i="4"/>
  <c r="IR65" i="4"/>
  <c r="IR64" i="4"/>
  <c r="IR66" i="4"/>
  <c r="IR62" i="4"/>
  <c r="IJ63" i="4"/>
  <c r="IJ65" i="4"/>
  <c r="IJ62" i="4"/>
  <c r="LD57" i="4"/>
  <c r="LD60" i="4"/>
  <c r="LD59" i="4"/>
  <c r="KV57" i="4"/>
  <c r="KV60" i="4"/>
  <c r="KV59" i="4"/>
  <c r="KF57" i="4"/>
  <c r="KF60" i="4"/>
  <c r="KF59" i="4"/>
  <c r="JX57" i="4"/>
  <c r="JX60" i="4"/>
  <c r="JX59" i="4"/>
  <c r="JP57" i="4"/>
  <c r="JP60" i="4"/>
  <c r="JP59" i="4"/>
  <c r="JH57" i="4"/>
  <c r="JH60" i="4"/>
  <c r="JJ60" i="4" s="1"/>
  <c r="JH59" i="4"/>
  <c r="IR57" i="4"/>
  <c r="IR60" i="4"/>
  <c r="IR59" i="4"/>
  <c r="IJ57" i="4"/>
  <c r="IJ60" i="4"/>
  <c r="IJ59" i="4"/>
  <c r="KY54" i="4"/>
  <c r="KY52" i="4"/>
  <c r="KY53" i="4"/>
  <c r="KY51" i="4"/>
  <c r="KU54" i="4"/>
  <c r="KU52" i="4"/>
  <c r="KU53" i="4"/>
  <c r="KU51" i="4"/>
  <c r="JW54" i="4"/>
  <c r="JY54" i="4" s="1"/>
  <c r="JW52" i="4"/>
  <c r="JY52" i="4" s="1"/>
  <c r="JW53" i="4"/>
  <c r="JY53" i="4" s="1"/>
  <c r="JW51" i="4"/>
  <c r="JK54" i="4"/>
  <c r="JK52" i="4"/>
  <c r="JK53" i="4"/>
  <c r="JK51" i="4"/>
  <c r="JG54" i="4"/>
  <c r="JG52" i="4"/>
  <c r="JG53" i="4"/>
  <c r="JG51" i="4"/>
  <c r="II54" i="4"/>
  <c r="II52" i="4"/>
  <c r="II51" i="4"/>
  <c r="II53" i="4"/>
  <c r="LC46" i="4"/>
  <c r="LC48" i="4"/>
  <c r="LC45" i="4"/>
  <c r="LC49" i="4"/>
  <c r="LC47" i="4"/>
  <c r="KU45" i="4"/>
  <c r="KU46" i="4"/>
  <c r="KU47" i="4"/>
  <c r="KU49" i="4"/>
  <c r="KU48" i="4"/>
  <c r="KM47" i="4"/>
  <c r="KM46" i="4"/>
  <c r="KM48" i="4"/>
  <c r="KM49" i="4"/>
  <c r="KM45" i="4"/>
  <c r="KE45" i="4"/>
  <c r="KE46" i="4"/>
  <c r="KE47" i="4"/>
  <c r="KE49" i="4"/>
  <c r="KE48" i="4"/>
  <c r="JW45" i="4"/>
  <c r="JW46" i="4"/>
  <c r="JW47" i="4"/>
  <c r="JW49" i="4"/>
  <c r="JW48" i="4"/>
  <c r="JO46" i="4"/>
  <c r="JO48" i="4"/>
  <c r="JO47" i="4"/>
  <c r="JO49" i="4"/>
  <c r="JO45" i="4"/>
  <c r="JG45" i="4"/>
  <c r="JG46" i="4"/>
  <c r="JG47" i="4"/>
  <c r="JG49" i="4"/>
  <c r="JI51" i="4"/>
  <c r="JG48" i="4"/>
  <c r="IY48" i="4"/>
  <c r="IY47" i="4"/>
  <c r="IY46" i="4"/>
  <c r="IY45" i="4"/>
  <c r="IY49" i="4"/>
  <c r="IQ48" i="4"/>
  <c r="IQ45" i="4"/>
  <c r="IQ46" i="4"/>
  <c r="IQ49" i="4"/>
  <c r="IQ47" i="4"/>
  <c r="II48" i="4"/>
  <c r="II47" i="4"/>
  <c r="II46" i="4"/>
  <c r="II49" i="4"/>
  <c r="II45" i="4"/>
  <c r="LG41" i="4"/>
  <c r="LG43" i="4"/>
  <c r="LG40" i="4"/>
  <c r="LG42" i="4"/>
  <c r="KY41" i="4"/>
  <c r="KY43" i="4"/>
  <c r="KY42" i="4"/>
  <c r="KY40" i="4"/>
  <c r="KQ41" i="4"/>
  <c r="KQ43" i="4"/>
  <c r="KQ42" i="4"/>
  <c r="KQ40" i="4"/>
  <c r="KM41" i="4"/>
  <c r="KM40" i="4"/>
  <c r="KM43" i="4"/>
  <c r="KM42" i="4"/>
  <c r="KE41" i="4"/>
  <c r="KE43" i="4"/>
  <c r="KE40" i="4"/>
  <c r="KE42" i="4"/>
  <c r="JW41" i="4"/>
  <c r="JW43" i="4"/>
  <c r="JW42" i="4"/>
  <c r="JS41" i="4"/>
  <c r="JS43" i="4"/>
  <c r="JS42" i="4"/>
  <c r="JS40" i="4"/>
  <c r="JK41" i="4"/>
  <c r="JK40" i="4"/>
  <c r="JK43" i="4"/>
  <c r="JK42" i="4"/>
  <c r="JC41" i="4"/>
  <c r="JC43" i="4"/>
  <c r="JC40" i="4"/>
  <c r="JC42" i="4"/>
  <c r="IY41" i="4"/>
  <c r="IY43" i="4"/>
  <c r="IY42" i="4"/>
  <c r="IY40" i="4"/>
  <c r="IQ41" i="4"/>
  <c r="IQ43" i="4"/>
  <c r="IQ42" i="4"/>
  <c r="IQ40" i="4"/>
  <c r="II41" i="4"/>
  <c r="II40" i="4"/>
  <c r="II43" i="4"/>
  <c r="II42" i="4"/>
  <c r="LG35" i="4"/>
  <c r="LG37" i="4"/>
  <c r="LG34" i="4"/>
  <c r="LG36" i="4"/>
  <c r="KY35" i="4"/>
  <c r="KY37" i="4"/>
  <c r="KY34" i="4"/>
  <c r="KY36" i="4"/>
  <c r="KQ35" i="4"/>
  <c r="KQ37" i="4"/>
  <c r="KQ34" i="4"/>
  <c r="KQ36" i="4"/>
  <c r="KM35" i="4"/>
  <c r="KM37" i="4"/>
  <c r="KM34" i="4"/>
  <c r="KM36" i="4"/>
  <c r="KE35" i="4"/>
  <c r="KE37" i="4"/>
  <c r="KE34" i="4"/>
  <c r="KE36" i="4"/>
  <c r="JW35" i="4"/>
  <c r="JW37" i="4"/>
  <c r="JW34" i="4"/>
  <c r="JW36" i="4"/>
  <c r="JS35" i="4"/>
  <c r="JS37" i="4"/>
  <c r="JS34" i="4"/>
  <c r="JS36" i="4"/>
  <c r="JK35" i="4"/>
  <c r="JK37" i="4"/>
  <c r="JC35" i="4"/>
  <c r="JC37" i="4"/>
  <c r="JC34" i="4"/>
  <c r="JC36" i="4"/>
  <c r="IY35" i="4"/>
  <c r="IY37" i="4"/>
  <c r="IY34" i="4"/>
  <c r="IY36" i="4"/>
  <c r="IQ35" i="4"/>
  <c r="IQ37" i="4"/>
  <c r="IQ34" i="4"/>
  <c r="IQ36" i="4"/>
  <c r="II35" i="4"/>
  <c r="II37" i="4"/>
  <c r="II34" i="4"/>
  <c r="II36" i="4"/>
  <c r="LG30" i="4"/>
  <c r="LG28" i="4"/>
  <c r="LG31" i="4"/>
  <c r="LG32" i="4"/>
  <c r="LG29" i="4"/>
  <c r="KY30" i="4"/>
  <c r="KY29" i="4"/>
  <c r="KY28" i="4"/>
  <c r="KY32" i="4"/>
  <c r="KY31" i="4"/>
  <c r="KQ30" i="4"/>
  <c r="KQ29" i="4"/>
  <c r="KQ31" i="4"/>
  <c r="KQ28" i="4"/>
  <c r="KM30" i="4"/>
  <c r="KM31" i="4"/>
  <c r="KM28" i="4"/>
  <c r="KM32" i="4"/>
  <c r="KM29" i="4"/>
  <c r="KE30" i="4"/>
  <c r="KE28" i="4"/>
  <c r="KE31" i="4"/>
  <c r="KE29" i="4"/>
  <c r="KE32" i="4"/>
  <c r="JW30" i="4"/>
  <c r="JW29" i="4"/>
  <c r="JW32" i="4"/>
  <c r="JW28" i="4"/>
  <c r="JS30" i="4"/>
  <c r="JS28" i="4"/>
  <c r="JS29" i="4"/>
  <c r="JK30" i="4"/>
  <c r="JK31" i="4"/>
  <c r="JK28" i="4"/>
  <c r="JK32" i="4"/>
  <c r="JK29" i="4"/>
  <c r="JC30" i="4"/>
  <c r="JC28" i="4"/>
  <c r="JC31" i="4"/>
  <c r="JC29" i="4"/>
  <c r="JC32" i="4"/>
  <c r="IY30" i="4"/>
  <c r="IY29" i="4"/>
  <c r="IY32" i="4"/>
  <c r="IY31" i="4"/>
  <c r="IY28" i="4"/>
  <c r="IQ30" i="4"/>
  <c r="IQ28" i="4"/>
  <c r="IQ29" i="4"/>
  <c r="IQ31" i="4"/>
  <c r="IQ32" i="4"/>
  <c r="II30" i="4"/>
  <c r="II31" i="4"/>
  <c r="II28" i="4"/>
  <c r="II32" i="4"/>
  <c r="II29" i="4"/>
  <c r="KU24" i="4"/>
  <c r="KU23" i="4"/>
  <c r="KU25" i="4"/>
  <c r="KU26" i="4"/>
  <c r="KE26" i="4"/>
  <c r="KE25" i="4"/>
  <c r="KE24" i="4"/>
  <c r="KE23" i="4"/>
  <c r="JW26" i="4"/>
  <c r="JW25" i="4"/>
  <c r="JW23" i="4"/>
  <c r="JW24" i="4"/>
  <c r="JG24" i="4"/>
  <c r="JG23" i="4"/>
  <c r="JG25" i="4"/>
  <c r="JG26" i="4"/>
  <c r="IY26" i="4"/>
  <c r="IY25" i="4"/>
  <c r="IY23" i="4"/>
  <c r="IY24" i="4"/>
  <c r="IQ26" i="4"/>
  <c r="IQ25" i="4"/>
  <c r="IQ24" i="4"/>
  <c r="IQ23" i="4"/>
  <c r="II26" i="4"/>
  <c r="II25" i="4"/>
  <c r="II23" i="4"/>
  <c r="II24" i="4"/>
  <c r="LG19" i="4"/>
  <c r="LG18" i="4"/>
  <c r="LG17" i="4"/>
  <c r="LG20" i="4"/>
  <c r="KY19" i="4"/>
  <c r="KY17" i="4"/>
  <c r="KY20" i="4"/>
  <c r="KQ19" i="4"/>
  <c r="KQ20" i="4"/>
  <c r="KM19" i="4"/>
  <c r="KM17" i="4"/>
  <c r="KM18" i="4"/>
  <c r="KE19" i="4"/>
  <c r="KE18" i="4"/>
  <c r="KE17" i="4"/>
  <c r="KE20" i="4"/>
  <c r="JW19" i="4"/>
  <c r="JW17" i="4"/>
  <c r="JW18" i="4"/>
  <c r="JS19" i="4"/>
  <c r="JS18" i="4"/>
  <c r="JS20" i="4"/>
  <c r="JS17" i="4"/>
  <c r="JK19" i="4"/>
  <c r="JK17" i="4"/>
  <c r="JK18" i="4"/>
  <c r="JK20" i="4"/>
  <c r="JC19" i="4"/>
  <c r="JC18" i="4"/>
  <c r="JC17" i="4"/>
  <c r="JC20" i="4"/>
  <c r="IY19" i="4"/>
  <c r="IY17" i="4"/>
  <c r="IY18" i="4"/>
  <c r="IQ19" i="4"/>
  <c r="IQ18" i="4"/>
  <c r="IQ20" i="4"/>
  <c r="II19" i="4"/>
  <c r="II17" i="4"/>
  <c r="II18" i="4"/>
  <c r="II20" i="4"/>
  <c r="LG14" i="4"/>
  <c r="LG12" i="4"/>
  <c r="LG13" i="4"/>
  <c r="LG15" i="4"/>
  <c r="KY14" i="4"/>
  <c r="KY12" i="4"/>
  <c r="KY15" i="4"/>
  <c r="KY11" i="4"/>
  <c r="KQ14" i="4"/>
  <c r="KQ12" i="4"/>
  <c r="KQ13" i="4"/>
  <c r="KQ15" i="4"/>
  <c r="KM14" i="4"/>
  <c r="KM12" i="4"/>
  <c r="KM15" i="4"/>
  <c r="KM11" i="4"/>
  <c r="KM13" i="4"/>
  <c r="KE14" i="4"/>
  <c r="KE12" i="4"/>
  <c r="KE13" i="4"/>
  <c r="KE15" i="4"/>
  <c r="JW14" i="4"/>
  <c r="JW12" i="4"/>
  <c r="JW15" i="4"/>
  <c r="JW11" i="4"/>
  <c r="JW13" i="4"/>
  <c r="JS14" i="4"/>
  <c r="JS12" i="4"/>
  <c r="JS13" i="4"/>
  <c r="JS15" i="4"/>
  <c r="JS11" i="4"/>
  <c r="JK14" i="4"/>
  <c r="JK12" i="4"/>
  <c r="JK15" i="4"/>
  <c r="JK11" i="4"/>
  <c r="JK13" i="4"/>
  <c r="JC14" i="4"/>
  <c r="JC12" i="4"/>
  <c r="JC13" i="4"/>
  <c r="JC11" i="4"/>
  <c r="IY14" i="4"/>
  <c r="IY12" i="4"/>
  <c r="IY15" i="4"/>
  <c r="IY11" i="4"/>
  <c r="IY13" i="4"/>
  <c r="IQ14" i="4"/>
  <c r="IQ12" i="4"/>
  <c r="IQ13" i="4"/>
  <c r="IQ11" i="4"/>
  <c r="II14" i="4"/>
  <c r="II12" i="4"/>
  <c r="II15" i="4"/>
  <c r="II11" i="4"/>
  <c r="LG9" i="4"/>
  <c r="LG7" i="4"/>
  <c r="LG6" i="4"/>
  <c r="KY9" i="4"/>
  <c r="KY7" i="4"/>
  <c r="KY6" i="4"/>
  <c r="KY8" i="4"/>
  <c r="KQ9" i="4"/>
  <c r="KQ7" i="4"/>
  <c r="KQ6" i="4"/>
  <c r="KQ8" i="4"/>
  <c r="KM9" i="4"/>
  <c r="KM7" i="4"/>
  <c r="KM6" i="4"/>
  <c r="KE9" i="4"/>
  <c r="KE7" i="4"/>
  <c r="KE6" i="4"/>
  <c r="JW9" i="4"/>
  <c r="JW7" i="4"/>
  <c r="JW6" i="4"/>
  <c r="JW8" i="4"/>
  <c r="JS9" i="4"/>
  <c r="JS7" i="4"/>
  <c r="JS6" i="4"/>
  <c r="JS8" i="4"/>
  <c r="JK9" i="4"/>
  <c r="JK7" i="4"/>
  <c r="JK6" i="4"/>
  <c r="JC9" i="4"/>
  <c r="JC7" i="4"/>
  <c r="JC6" i="4"/>
  <c r="IQ9" i="4"/>
  <c r="IQ7" i="4"/>
  <c r="IQ6" i="4"/>
  <c r="IQ8" i="4"/>
  <c r="II9" i="4"/>
  <c r="II7" i="4"/>
  <c r="II6" i="4"/>
  <c r="MX87" i="4"/>
  <c r="MX86" i="4"/>
  <c r="MJ88" i="4"/>
  <c r="ML88" i="4" s="1"/>
  <c r="MJ85" i="4"/>
  <c r="MX83" i="4"/>
  <c r="MX81" i="4"/>
  <c r="MX82" i="4"/>
  <c r="MX79" i="4"/>
  <c r="MX80" i="4"/>
  <c r="MJ83" i="4"/>
  <c r="MJ81" i="4"/>
  <c r="MJ79" i="4"/>
  <c r="MJ80" i="4"/>
  <c r="MJ82" i="4"/>
  <c r="MX76" i="4"/>
  <c r="MX75" i="4"/>
  <c r="MX77" i="4"/>
  <c r="MX74" i="4"/>
  <c r="MJ76" i="4"/>
  <c r="ML76" i="4" s="1"/>
  <c r="MJ75" i="4"/>
  <c r="MV71" i="4"/>
  <c r="MV70" i="4"/>
  <c r="MV69" i="4"/>
  <c r="MN69" i="4"/>
  <c r="MR64" i="4"/>
  <c r="MR65" i="4"/>
  <c r="MR66" i="4"/>
  <c r="MJ63" i="4"/>
  <c r="MJ62" i="4"/>
  <c r="MJ65" i="4"/>
  <c r="MJ66" i="4"/>
  <c r="MF58" i="4"/>
  <c r="MF60" i="4"/>
  <c r="NR88" i="4"/>
  <c r="NR86" i="4"/>
  <c r="NR87" i="4"/>
  <c r="ND88" i="4"/>
  <c r="NF88" i="4" s="1"/>
  <c r="ND86" i="4"/>
  <c r="ND85" i="4"/>
  <c r="NR83" i="4"/>
  <c r="NR82" i="4"/>
  <c r="NR79" i="4"/>
  <c r="NR80" i="4"/>
  <c r="ND83" i="4"/>
  <c r="ND82" i="4"/>
  <c r="ND81" i="4"/>
  <c r="ND79" i="4"/>
  <c r="NF79" i="4" s="1"/>
  <c r="ND80" i="4"/>
  <c r="NR77" i="4"/>
  <c r="NR74" i="4"/>
  <c r="NR76" i="4"/>
  <c r="ND77" i="4"/>
  <c r="ND75" i="4"/>
  <c r="NP70" i="4"/>
  <c r="NP71" i="4"/>
  <c r="NP68" i="4"/>
  <c r="NH70" i="4"/>
  <c r="NH71" i="4"/>
  <c r="NH69" i="4"/>
  <c r="NH68" i="4"/>
  <c r="MZ70" i="4"/>
  <c r="MZ69" i="4"/>
  <c r="MZ68" i="4"/>
  <c r="NL63" i="4"/>
  <c r="NL65" i="4"/>
  <c r="NL66" i="4"/>
  <c r="NL62" i="4"/>
  <c r="ND63" i="4"/>
  <c r="ND65" i="4"/>
  <c r="ND66" i="4"/>
  <c r="ND64" i="4"/>
  <c r="ND62" i="4"/>
  <c r="OL80" i="4"/>
  <c r="OL83" i="4"/>
  <c r="OL79" i="4"/>
  <c r="OL81" i="4"/>
  <c r="OL82" i="4"/>
  <c r="NX81" i="4"/>
  <c r="NX80" i="4"/>
  <c r="NZ80" i="4" s="1"/>
  <c r="NX83" i="4"/>
  <c r="NX82" i="4"/>
  <c r="NX79" i="4"/>
  <c r="OL74" i="4"/>
  <c r="OL76" i="4"/>
  <c r="OL75" i="4"/>
  <c r="OL77" i="4"/>
  <c r="NX75" i="4"/>
  <c r="NX77" i="4"/>
  <c r="OJ68" i="4"/>
  <c r="OB68" i="4"/>
  <c r="OB71" i="4"/>
  <c r="NT71" i="4"/>
  <c r="NT68" i="4"/>
  <c r="NT70" i="4"/>
  <c r="NT69" i="4"/>
  <c r="OF62" i="4"/>
  <c r="OF63" i="4"/>
  <c r="OF65" i="4"/>
  <c r="OF66" i="4"/>
  <c r="NX62" i="4"/>
  <c r="NX63" i="4"/>
  <c r="NX64" i="4"/>
  <c r="OJ58" i="4"/>
  <c r="OJ57" i="4"/>
  <c r="OJ60" i="4"/>
  <c r="OB58" i="4"/>
  <c r="OB57" i="4"/>
  <c r="OB60" i="4"/>
  <c r="NT59" i="4"/>
  <c r="NT58" i="4"/>
  <c r="OR88" i="4"/>
  <c r="OR86" i="4"/>
  <c r="PF83" i="4"/>
  <c r="PF80" i="4"/>
  <c r="PF79" i="4"/>
  <c r="PF81" i="4"/>
  <c r="OR83" i="4"/>
  <c r="OR81" i="4"/>
  <c r="OR82" i="4"/>
  <c r="OR80" i="4"/>
  <c r="OT80" i="4" s="1"/>
  <c r="OR77" i="4"/>
  <c r="OR76" i="4"/>
  <c r="OR75" i="4"/>
  <c r="OV71" i="4"/>
  <c r="OV69" i="4"/>
  <c r="ON71" i="4"/>
  <c r="ON69" i="4"/>
  <c r="OZ62" i="4"/>
  <c r="OZ64" i="4"/>
  <c r="OZ65" i="4"/>
  <c r="OZ66" i="4"/>
  <c r="OZ63" i="4"/>
  <c r="OR62" i="4"/>
  <c r="OR64" i="4"/>
  <c r="OR63" i="4"/>
  <c r="OR65" i="4"/>
  <c r="OR66" i="4"/>
  <c r="OV59" i="4"/>
  <c r="OV60" i="4"/>
  <c r="QS85" i="4"/>
  <c r="QS87" i="4"/>
  <c r="QS86" i="4"/>
  <c r="QS83" i="4"/>
  <c r="QS82" i="4"/>
  <c r="QS81" i="4"/>
  <c r="QS79" i="4"/>
  <c r="QS80" i="4"/>
  <c r="QS74" i="4"/>
  <c r="QS76" i="4"/>
  <c r="QS75" i="4"/>
  <c r="RN85" i="4"/>
  <c r="RN87" i="4"/>
  <c r="RN88" i="4"/>
  <c r="RN86" i="4"/>
  <c r="RN83" i="4"/>
  <c r="RN82" i="4"/>
  <c r="RN81" i="4"/>
  <c r="RN80" i="4"/>
  <c r="RN79" i="4"/>
  <c r="RN74" i="4"/>
  <c r="RN76" i="4"/>
  <c r="RN77" i="4"/>
  <c r="RN75" i="4"/>
  <c r="RD71" i="4"/>
  <c r="RD69" i="4"/>
  <c r="J58" i="4"/>
  <c r="ON60" i="4"/>
  <c r="MR60" i="4"/>
  <c r="OB59" i="4"/>
  <c r="KQ59" i="4"/>
  <c r="KA59" i="4"/>
  <c r="JK59" i="4"/>
  <c r="IU59" i="4"/>
  <c r="NW58" i="4"/>
  <c r="MV58" i="4"/>
  <c r="OF57" i="4"/>
  <c r="NK57" i="4"/>
  <c r="MQ57" i="4"/>
  <c r="KR57" i="4"/>
  <c r="KB57" i="4"/>
  <c r="JL57" i="4"/>
  <c r="IV57" i="4"/>
  <c r="IJ68" i="4"/>
  <c r="JP68" i="4"/>
  <c r="KF68" i="4"/>
  <c r="KV68" i="4"/>
  <c r="MN68" i="4"/>
  <c r="NX68" i="4"/>
  <c r="OQ68" i="4"/>
  <c r="IU69" i="4"/>
  <c r="KJ69" i="4"/>
  <c r="NC69" i="4"/>
  <c r="JC70" i="4"/>
  <c r="JX70" i="4"/>
  <c r="NC70" i="4"/>
  <c r="NX70" i="4"/>
  <c r="OV70" i="4"/>
  <c r="RD70" i="4"/>
  <c r="IU71" i="4"/>
  <c r="KJ71" i="4"/>
  <c r="MN71" i="4"/>
  <c r="NK71" i="4"/>
  <c r="JL74" i="4"/>
  <c r="KU74" i="4"/>
  <c r="NT74" i="4"/>
  <c r="NV74" i="4" s="1"/>
  <c r="OR74" i="4"/>
  <c r="IR75" i="4"/>
  <c r="KB75" i="4"/>
  <c r="KR75" i="4"/>
  <c r="MF75" i="4"/>
  <c r="MZ75" i="4"/>
  <c r="NR75" i="4"/>
  <c r="KF76" i="4"/>
  <c r="MM76" i="4"/>
  <c r="ND76" i="4"/>
  <c r="NX76" i="4"/>
  <c r="JB77" i="4"/>
  <c r="JU77" i="4"/>
  <c r="MF85" i="4"/>
  <c r="MX85" i="4"/>
  <c r="NR85" i="4"/>
  <c r="MV86" i="4"/>
  <c r="NP86" i="4"/>
  <c r="IR87" i="4"/>
  <c r="MV87" i="4"/>
  <c r="NO87" i="4"/>
  <c r="JD88" i="4"/>
  <c r="KA88" i="4"/>
  <c r="MM88" i="4"/>
  <c r="NG88" i="4"/>
  <c r="NX88" i="4"/>
  <c r="NZ88" i="4" s="1"/>
  <c r="OJ66" i="4"/>
  <c r="NH66" i="4"/>
  <c r="JC66" i="4"/>
  <c r="NX65" i="4"/>
  <c r="KZ65" i="4"/>
  <c r="IU65" i="4"/>
  <c r="NL64" i="4"/>
  <c r="MJ64" i="4"/>
  <c r="KA64" i="4"/>
  <c r="MF63" i="4"/>
  <c r="KB63" i="4"/>
  <c r="JC63" i="4"/>
  <c r="JB79" i="4"/>
  <c r="JD80" i="4"/>
  <c r="KO80" i="4"/>
  <c r="OI80" i="4"/>
  <c r="LJ81" i="4"/>
  <c r="MF82" i="4"/>
  <c r="MN83" i="4"/>
  <c r="IZ6" i="4"/>
  <c r="KE8" i="4"/>
  <c r="KZ6" i="4"/>
  <c r="IM12" i="4"/>
  <c r="JA12" i="4"/>
  <c r="KE11" i="4"/>
  <c r="KQ11" i="4"/>
  <c r="LH13" i="4"/>
  <c r="JW20" i="4"/>
  <c r="IR19" i="4"/>
  <c r="KY18" i="4"/>
  <c r="IQ17" i="4"/>
  <c r="IM25" i="4"/>
  <c r="JS32" i="4"/>
  <c r="JW31" i="4"/>
  <c r="OV87" i="4"/>
  <c r="OT87" i="4" s="1"/>
  <c r="OV85" i="4"/>
  <c r="ON87" i="4"/>
  <c r="OP87" i="4" s="1"/>
  <c r="ON85" i="4"/>
  <c r="PD83" i="4"/>
  <c r="PD82" i="4"/>
  <c r="PD79" i="4"/>
  <c r="PD80" i="4"/>
  <c r="OV83" i="4"/>
  <c r="OV82" i="4"/>
  <c r="OV79" i="4"/>
  <c r="ON83" i="4"/>
  <c r="OP83" i="4" s="1"/>
  <c r="ON82" i="4"/>
  <c r="ON79" i="4"/>
  <c r="ON81" i="4"/>
  <c r="ON80" i="4"/>
  <c r="OZ70" i="4"/>
  <c r="OR70" i="4"/>
  <c r="OV63" i="4"/>
  <c r="OV65" i="4"/>
  <c r="OV66" i="4"/>
  <c r="OV62" i="4"/>
  <c r="ON63" i="4"/>
  <c r="ON65" i="4"/>
  <c r="ON66" i="4"/>
  <c r="ON64" i="4"/>
  <c r="QQ88" i="4"/>
  <c r="QQ86" i="4"/>
  <c r="QQ82" i="4"/>
  <c r="QQ80" i="4"/>
  <c r="QQ79" i="4"/>
  <c r="QA82" i="4"/>
  <c r="QA81" i="4"/>
  <c r="QA79" i="4"/>
  <c r="QA83" i="4"/>
  <c r="QQ77" i="4"/>
  <c r="QQ76" i="4"/>
  <c r="QA77" i="4"/>
  <c r="QA76" i="4"/>
  <c r="QA63" i="4"/>
  <c r="RL87" i="4"/>
  <c r="RL85" i="4"/>
  <c r="QV87" i="4"/>
  <c r="QV85" i="4"/>
  <c r="RL82" i="4"/>
  <c r="RL83" i="4"/>
  <c r="RL80" i="4"/>
  <c r="RL79" i="4"/>
  <c r="QV81" i="4"/>
  <c r="QV83" i="4"/>
  <c r="QV80" i="4"/>
  <c r="QV79" i="4"/>
  <c r="RH70" i="4"/>
  <c r="J60" i="4"/>
  <c r="OY60" i="4"/>
  <c r="OY59" i="4"/>
  <c r="OZ58" i="4"/>
  <c r="I68" i="4"/>
  <c r="OR68" i="4"/>
  <c r="OZ68" i="4"/>
  <c r="QB68" i="4"/>
  <c r="RH68" i="4"/>
  <c r="OR69" i="4"/>
  <c r="I70" i="4"/>
  <c r="QB70" i="4"/>
  <c r="OZ71" i="4"/>
  <c r="QV74" i="4"/>
  <c r="J75" i="4"/>
  <c r="QQ75" i="4"/>
  <c r="OV77" i="4"/>
  <c r="I85" i="4"/>
  <c r="ON86" i="4"/>
  <c r="QV86" i="4"/>
  <c r="RK88" i="4"/>
  <c r="OU66" i="4"/>
  <c r="RK80" i="4"/>
  <c r="QQ83" i="4"/>
  <c r="QT85" i="4"/>
  <c r="QT87" i="4"/>
  <c r="QT88" i="4"/>
  <c r="QT74" i="4"/>
  <c r="QT76" i="4"/>
  <c r="QT77" i="4"/>
  <c r="RK75" i="4"/>
  <c r="RK74" i="4"/>
  <c r="I60" i="4"/>
  <c r="OY58" i="4"/>
  <c r="J68" i="4"/>
  <c r="OR71" i="4"/>
  <c r="I74" i="4"/>
  <c r="QA74" i="4"/>
  <c r="OV75" i="4"/>
  <c r="QV75" i="4"/>
  <c r="J76" i="4"/>
  <c r="ON77" i="4"/>
  <c r="RK86" i="4"/>
  <c r="RL88" i="4"/>
  <c r="RK79" i="4"/>
  <c r="QT80" i="4"/>
  <c r="RK81" i="4"/>
  <c r="QT83" i="4"/>
  <c r="J71" i="4"/>
  <c r="J77" i="4"/>
  <c r="J85" i="4"/>
  <c r="J87" i="4"/>
  <c r="J64" i="4"/>
  <c r="I66" i="4"/>
  <c r="I64" i="4"/>
  <c r="I62" i="4"/>
  <c r="I79" i="4"/>
  <c r="J63" i="4"/>
  <c r="J79" i="4"/>
  <c r="I80" i="4"/>
  <c r="I81" i="4"/>
  <c r="I83" i="4"/>
  <c r="JB25" i="4"/>
  <c r="JB24" i="4"/>
  <c r="JB23" i="4"/>
  <c r="J82" i="4"/>
  <c r="J83" i="4"/>
  <c r="LQ51" i="4"/>
  <c r="LR51" i="4"/>
  <c r="LQ54" i="4"/>
  <c r="LR54" i="4"/>
  <c r="NX60" i="4"/>
  <c r="OR59" i="4"/>
  <c r="OR57" i="4"/>
  <c r="MJ57" i="4"/>
  <c r="ND60" i="4"/>
  <c r="OQ59" i="4"/>
  <c r="MJ59" i="4"/>
  <c r="ND58" i="4"/>
  <c r="OQ57" i="4"/>
  <c r="NX57" i="4"/>
  <c r="MI57" i="4"/>
  <c r="OR60" i="4"/>
  <c r="OT60" i="4" s="1"/>
  <c r="NT60" i="4"/>
  <c r="NC60" i="4"/>
  <c r="ON59" i="4"/>
  <c r="NX59" i="4"/>
  <c r="MI59" i="4"/>
  <c r="MJ58" i="4"/>
  <c r="NW57" i="4"/>
  <c r="MF57" i="4"/>
  <c r="ME59" i="4"/>
  <c r="OM60" i="4"/>
  <c r="NW60" i="4"/>
  <c r="QB58" i="4"/>
  <c r="ME58" i="4"/>
  <c r="QA57" i="4"/>
  <c r="OQ60" i="4"/>
  <c r="MZ60" i="4"/>
  <c r="QB59" i="4"/>
  <c r="ND59" i="4"/>
  <c r="ME88" i="4"/>
  <c r="MG88" i="4" s="1"/>
  <c r="ME87" i="4"/>
  <c r="ME86" i="4"/>
  <c r="ME85" i="4"/>
  <c r="ME83" i="4"/>
  <c r="ME81" i="4"/>
  <c r="ME79" i="4"/>
  <c r="ME82" i="4"/>
  <c r="ME80" i="4"/>
  <c r="ME76" i="4"/>
  <c r="ME74" i="4"/>
  <c r="ME75" i="4"/>
  <c r="ME77" i="4"/>
  <c r="ME62" i="4"/>
  <c r="ME64" i="4"/>
  <c r="ME71" i="4"/>
  <c r="ME70" i="4"/>
  <c r="ME63" i="4"/>
  <c r="ME65" i="4"/>
  <c r="ME66" i="4"/>
  <c r="ME69" i="4"/>
  <c r="MY86" i="4"/>
  <c r="MY85" i="4"/>
  <c r="MY88" i="4"/>
  <c r="MY87" i="4"/>
  <c r="MY83" i="4"/>
  <c r="MY81" i="4"/>
  <c r="MY82" i="4"/>
  <c r="MY80" i="4"/>
  <c r="MY79" i="4"/>
  <c r="MY76" i="4"/>
  <c r="MY74" i="4"/>
  <c r="MY77" i="4"/>
  <c r="MY75" i="4"/>
  <c r="MY63" i="4"/>
  <c r="MY65" i="4"/>
  <c r="MY66" i="4"/>
  <c r="MY62" i="4"/>
  <c r="MY64" i="4"/>
  <c r="NS88" i="4"/>
  <c r="NS87" i="4"/>
  <c r="NS86" i="4"/>
  <c r="NS85" i="4"/>
  <c r="NS79" i="4"/>
  <c r="NS82" i="4"/>
  <c r="NS80" i="4"/>
  <c r="NS83" i="4"/>
  <c r="NS81" i="4"/>
  <c r="NS76" i="4"/>
  <c r="NS74" i="4"/>
  <c r="NS75" i="4"/>
  <c r="NS77" i="4"/>
  <c r="NS62" i="4"/>
  <c r="NS64" i="4"/>
  <c r="NS63" i="4"/>
  <c r="NS70" i="4"/>
  <c r="NS69" i="4"/>
  <c r="NS65" i="4"/>
  <c r="NS66" i="4"/>
  <c r="NS71" i="4"/>
  <c r="OM88" i="4"/>
  <c r="OM87" i="4"/>
  <c r="OM86" i="4"/>
  <c r="OM85" i="4"/>
  <c r="OM83" i="4"/>
  <c r="OM79" i="4"/>
  <c r="OM82" i="4"/>
  <c r="OM80" i="4"/>
  <c r="OM81" i="4"/>
  <c r="OM77" i="4"/>
  <c r="OM75" i="4"/>
  <c r="OM76" i="4"/>
  <c r="OM74" i="4"/>
  <c r="OM63" i="4"/>
  <c r="OM65" i="4"/>
  <c r="OM66" i="4"/>
  <c r="OM64" i="4"/>
  <c r="OM62" i="4"/>
  <c r="QU87" i="4"/>
  <c r="QU85" i="4"/>
  <c r="QU88" i="4"/>
  <c r="QU86" i="4"/>
  <c r="QU83" i="4"/>
  <c r="QU81" i="4"/>
  <c r="QU82" i="4"/>
  <c r="QU80" i="4"/>
  <c r="QU79" i="4"/>
  <c r="QU76" i="4"/>
  <c r="QU74" i="4"/>
  <c r="QU75" i="4"/>
  <c r="QU77" i="4"/>
  <c r="ME68" i="4"/>
  <c r="NS68" i="4"/>
  <c r="QA62" i="4"/>
  <c r="NS60" i="4"/>
  <c r="ME60" i="4"/>
  <c r="QA58" i="4"/>
  <c r="OM58" i="4"/>
  <c r="MY58" i="4"/>
  <c r="MY68" i="4"/>
  <c r="OM68" i="4"/>
  <c r="QA68" i="4"/>
  <c r="QA80" i="4"/>
  <c r="QA59" i="4"/>
  <c r="QA64" i="4"/>
  <c r="MY69" i="4"/>
  <c r="OM69" i="4"/>
  <c r="QA69" i="4"/>
  <c r="MY70" i="4"/>
  <c r="OM70" i="4"/>
  <c r="QA70" i="4"/>
  <c r="QA75" i="4"/>
  <c r="QA66" i="4"/>
  <c r="QA65" i="4"/>
  <c r="LQ52" i="4"/>
  <c r="LR52" i="4"/>
  <c r="LJ29" i="4"/>
  <c r="KP29" i="4"/>
  <c r="JV32" i="4"/>
  <c r="LI28" i="4"/>
  <c r="KO32" i="4"/>
  <c r="DS61" i="4"/>
  <c r="DT61" i="4"/>
  <c r="DW61" i="4"/>
  <c r="DX61" i="4"/>
  <c r="EA61" i="4"/>
  <c r="EB61" i="4"/>
  <c r="EE61" i="4"/>
  <c r="EF61" i="4"/>
  <c r="EI61" i="4"/>
  <c r="EJ61" i="4"/>
  <c r="EM61" i="4"/>
  <c r="EN61" i="4"/>
  <c r="EQ61" i="4"/>
  <c r="ER61" i="4"/>
  <c r="EU61" i="4"/>
  <c r="EV61" i="4"/>
  <c r="EY61" i="4"/>
  <c r="EZ61" i="4"/>
  <c r="FC61" i="4"/>
  <c r="FD61" i="4"/>
  <c r="DS67" i="4"/>
  <c r="DT67" i="4"/>
  <c r="DW67" i="4"/>
  <c r="DX67" i="4"/>
  <c r="EA67" i="4"/>
  <c r="EB67" i="4"/>
  <c r="EE67" i="4"/>
  <c r="EF67" i="4"/>
  <c r="EI67" i="4"/>
  <c r="EJ67" i="4"/>
  <c r="EM67" i="4"/>
  <c r="EN67" i="4"/>
  <c r="EQ67" i="4"/>
  <c r="ER67" i="4"/>
  <c r="EU67" i="4"/>
  <c r="EV67" i="4"/>
  <c r="EY67" i="4"/>
  <c r="EZ67" i="4"/>
  <c r="FC67" i="4"/>
  <c r="FD67" i="4"/>
  <c r="DS72" i="4"/>
  <c r="DT72" i="4"/>
  <c r="DW72" i="4"/>
  <c r="DX72" i="4"/>
  <c r="EA72" i="4"/>
  <c r="EB72" i="4"/>
  <c r="EE72" i="4"/>
  <c r="EF72" i="4"/>
  <c r="EI72" i="4"/>
  <c r="EJ72" i="4"/>
  <c r="EM72" i="4"/>
  <c r="EN72" i="4"/>
  <c r="EQ72" i="4"/>
  <c r="ER72" i="4"/>
  <c r="EU72" i="4"/>
  <c r="EV72" i="4"/>
  <c r="EY72" i="4"/>
  <c r="EZ72" i="4"/>
  <c r="FC72" i="4"/>
  <c r="FD72" i="4"/>
  <c r="DS73" i="4"/>
  <c r="DT73" i="4"/>
  <c r="DW73" i="4"/>
  <c r="DX73" i="4"/>
  <c r="EA73" i="4"/>
  <c r="EB73" i="4"/>
  <c r="EE73" i="4"/>
  <c r="EF73" i="4"/>
  <c r="EI73" i="4"/>
  <c r="EJ73" i="4"/>
  <c r="EK73" i="4"/>
  <c r="EL73" i="4"/>
  <c r="EM73" i="4"/>
  <c r="EN73" i="4"/>
  <c r="EQ73" i="4"/>
  <c r="ER73" i="4"/>
  <c r="EU73" i="4"/>
  <c r="EV73" i="4"/>
  <c r="EY73" i="4"/>
  <c r="EZ73" i="4"/>
  <c r="FC73" i="4"/>
  <c r="FD73" i="4"/>
  <c r="FE73" i="4"/>
  <c r="FF73" i="4"/>
  <c r="DS78" i="4"/>
  <c r="DT78" i="4"/>
  <c r="DW78" i="4"/>
  <c r="DX78" i="4"/>
  <c r="EA78" i="4"/>
  <c r="EB78" i="4"/>
  <c r="EE78" i="4"/>
  <c r="EF78" i="4"/>
  <c r="EI78" i="4"/>
  <c r="EJ78" i="4"/>
  <c r="EK78" i="4"/>
  <c r="EL78" i="4"/>
  <c r="EM78" i="4"/>
  <c r="EN78" i="4"/>
  <c r="EQ78" i="4"/>
  <c r="ER78" i="4"/>
  <c r="EU78" i="4"/>
  <c r="EV78" i="4"/>
  <c r="EY78" i="4"/>
  <c r="EZ78" i="4"/>
  <c r="FC78" i="4"/>
  <c r="FD78" i="4"/>
  <c r="FE78" i="4"/>
  <c r="FF78" i="4"/>
  <c r="DS84" i="4"/>
  <c r="DT84" i="4"/>
  <c r="DW84" i="4"/>
  <c r="DX84" i="4"/>
  <c r="EA84" i="4"/>
  <c r="EB84" i="4"/>
  <c r="EE84" i="4"/>
  <c r="EF84" i="4"/>
  <c r="EI84" i="4"/>
  <c r="EJ84" i="4"/>
  <c r="EM84" i="4"/>
  <c r="EN84" i="4"/>
  <c r="EQ84" i="4"/>
  <c r="ER84" i="4"/>
  <c r="EU84" i="4"/>
  <c r="EV84" i="4"/>
  <c r="EY84" i="4"/>
  <c r="EZ84" i="4"/>
  <c r="FC84" i="4"/>
  <c r="FD84" i="4"/>
  <c r="DS89" i="4"/>
  <c r="DT89" i="4"/>
  <c r="DW89" i="4"/>
  <c r="DX89" i="4"/>
  <c r="EA89" i="4"/>
  <c r="EB89" i="4"/>
  <c r="EM89" i="4"/>
  <c r="EN89" i="4"/>
  <c r="EQ89" i="4"/>
  <c r="ER89" i="4"/>
  <c r="EU89" i="4"/>
  <c r="EV89" i="4"/>
  <c r="EN56" i="4"/>
  <c r="EQ56" i="4"/>
  <c r="ER56" i="4"/>
  <c r="EU56" i="4"/>
  <c r="EV56" i="4"/>
  <c r="EY56" i="4"/>
  <c r="EZ56" i="4"/>
  <c r="FC56" i="4"/>
  <c r="FD56" i="4"/>
  <c r="EM56" i="4"/>
  <c r="EO56" i="4" s="1"/>
  <c r="DT56" i="4"/>
  <c r="DW56" i="4"/>
  <c r="DX56" i="4"/>
  <c r="EA56" i="4"/>
  <c r="EB56" i="4"/>
  <c r="EE56" i="4"/>
  <c r="EF56" i="4"/>
  <c r="EI56" i="4"/>
  <c r="EJ56" i="4"/>
  <c r="DS56" i="4"/>
  <c r="DU56" i="4" s="1"/>
  <c r="BK61" i="4"/>
  <c r="BL61" i="4"/>
  <c r="BO61" i="4"/>
  <c r="BP61" i="4"/>
  <c r="BS61" i="4"/>
  <c r="BT61" i="4"/>
  <c r="BW61" i="4"/>
  <c r="BX61" i="4"/>
  <c r="CA61" i="4"/>
  <c r="CB61" i="4"/>
  <c r="CE61" i="4"/>
  <c r="CF61" i="4"/>
  <c r="CI61" i="4"/>
  <c r="CJ61" i="4"/>
  <c r="CM61" i="4"/>
  <c r="CN61" i="4"/>
  <c r="CQ61" i="4"/>
  <c r="CR61" i="4"/>
  <c r="CU61" i="4"/>
  <c r="CV61" i="4"/>
  <c r="BK67" i="4"/>
  <c r="BL67" i="4"/>
  <c r="BO67" i="4"/>
  <c r="BP67" i="4"/>
  <c r="BS67" i="4"/>
  <c r="BT67" i="4"/>
  <c r="BW67" i="4"/>
  <c r="BX67" i="4"/>
  <c r="CA67" i="4"/>
  <c r="CB67" i="4"/>
  <c r="CE67" i="4"/>
  <c r="CF67" i="4"/>
  <c r="CI67" i="4"/>
  <c r="CJ67" i="4"/>
  <c r="CM67" i="4"/>
  <c r="CN67" i="4"/>
  <c r="CQ67" i="4"/>
  <c r="CR67" i="4"/>
  <c r="CU67" i="4"/>
  <c r="CV67" i="4"/>
  <c r="BK72" i="4"/>
  <c r="BL72" i="4"/>
  <c r="BO72" i="4"/>
  <c r="BP72" i="4"/>
  <c r="BS72" i="4"/>
  <c r="BT72" i="4"/>
  <c r="BW72" i="4"/>
  <c r="BX72" i="4"/>
  <c r="CA72" i="4"/>
  <c r="CB72" i="4"/>
  <c r="CE72" i="4"/>
  <c r="CF72" i="4"/>
  <c r="CI72" i="4"/>
  <c r="CJ72" i="4"/>
  <c r="CM72" i="4"/>
  <c r="CN72" i="4"/>
  <c r="CQ72" i="4"/>
  <c r="CR72" i="4"/>
  <c r="CU72" i="4"/>
  <c r="CV72" i="4"/>
  <c r="BK73" i="4"/>
  <c r="BL73" i="4"/>
  <c r="BO73" i="4"/>
  <c r="BP73" i="4"/>
  <c r="BS73" i="4"/>
  <c r="BT73" i="4"/>
  <c r="BW73" i="4"/>
  <c r="BX73" i="4"/>
  <c r="CA73" i="4"/>
  <c r="CB73" i="4"/>
  <c r="CC73" i="4"/>
  <c r="CD73" i="4"/>
  <c r="CE73" i="4"/>
  <c r="CF73" i="4"/>
  <c r="CI73" i="4"/>
  <c r="CJ73" i="4"/>
  <c r="CM73" i="4"/>
  <c r="CN73" i="4"/>
  <c r="CQ73" i="4"/>
  <c r="CR73" i="4"/>
  <c r="CU73" i="4"/>
  <c r="CV73" i="4"/>
  <c r="CW73" i="4"/>
  <c r="CX73" i="4"/>
  <c r="BK78" i="4"/>
  <c r="BL78" i="4"/>
  <c r="BO78" i="4"/>
  <c r="BP78" i="4"/>
  <c r="BS78" i="4"/>
  <c r="BT78" i="4"/>
  <c r="BW78" i="4"/>
  <c r="BX78" i="4"/>
  <c r="CA78" i="4"/>
  <c r="CB78" i="4"/>
  <c r="CC78" i="4"/>
  <c r="CD78" i="4"/>
  <c r="CE78" i="4"/>
  <c r="CF78" i="4"/>
  <c r="CI78" i="4"/>
  <c r="CJ78" i="4"/>
  <c r="CM78" i="4"/>
  <c r="CN78" i="4"/>
  <c r="CQ78" i="4"/>
  <c r="CR78" i="4"/>
  <c r="CU78" i="4"/>
  <c r="CV78" i="4"/>
  <c r="CW78" i="4"/>
  <c r="CX78" i="4"/>
  <c r="BK84" i="4"/>
  <c r="BL84" i="4"/>
  <c r="BO84" i="4"/>
  <c r="BP84" i="4"/>
  <c r="BS84" i="4"/>
  <c r="BT84" i="4"/>
  <c r="BW84" i="4"/>
  <c r="BX84" i="4"/>
  <c r="CA84" i="4"/>
  <c r="CB84" i="4"/>
  <c r="CE84" i="4"/>
  <c r="CF84" i="4"/>
  <c r="CI84" i="4"/>
  <c r="CJ84" i="4"/>
  <c r="CM84" i="4"/>
  <c r="CN84" i="4"/>
  <c r="CQ84" i="4"/>
  <c r="CR84" i="4"/>
  <c r="CU84" i="4"/>
  <c r="CV84" i="4"/>
  <c r="BK89" i="4"/>
  <c r="BL89" i="4"/>
  <c r="BO89" i="4"/>
  <c r="BP89" i="4"/>
  <c r="BS89" i="4"/>
  <c r="BT89" i="4"/>
  <c r="CE89" i="4"/>
  <c r="CF89" i="4"/>
  <c r="CI89" i="4"/>
  <c r="CJ89" i="4"/>
  <c r="CM89" i="4"/>
  <c r="CN89" i="4"/>
  <c r="CF56" i="4"/>
  <c r="CI56" i="4"/>
  <c r="CJ56" i="4"/>
  <c r="CM56" i="4"/>
  <c r="CN56" i="4"/>
  <c r="CQ56" i="4"/>
  <c r="CR56" i="4"/>
  <c r="CU56" i="4"/>
  <c r="CV56" i="4"/>
  <c r="CE56" i="4"/>
  <c r="CG56" i="4" s="1"/>
  <c r="BL56" i="4"/>
  <c r="BO56" i="4"/>
  <c r="BP56" i="4"/>
  <c r="BS56" i="4"/>
  <c r="BT56" i="4"/>
  <c r="BW56" i="4"/>
  <c r="BX56" i="4"/>
  <c r="CA56" i="4"/>
  <c r="CB56" i="4"/>
  <c r="BK56" i="4"/>
  <c r="BM56" i="4" s="1"/>
  <c r="W61" i="4"/>
  <c r="X61" i="4"/>
  <c r="AA61" i="4"/>
  <c r="AB61" i="4"/>
  <c r="AE61" i="4"/>
  <c r="AF61" i="4"/>
  <c r="AI61" i="4"/>
  <c r="AJ61" i="4"/>
  <c r="AM61" i="4"/>
  <c r="AN61" i="4"/>
  <c r="W67" i="4"/>
  <c r="X67" i="4"/>
  <c r="AA67" i="4"/>
  <c r="AB67" i="4"/>
  <c r="AE67" i="4"/>
  <c r="AF67" i="4"/>
  <c r="AI67" i="4"/>
  <c r="AJ67" i="4"/>
  <c r="AM67" i="4"/>
  <c r="AN67" i="4"/>
  <c r="W72" i="4"/>
  <c r="X72" i="4"/>
  <c r="AA72" i="4"/>
  <c r="AB72" i="4"/>
  <c r="AE72" i="4"/>
  <c r="AF72" i="4"/>
  <c r="AI72" i="4"/>
  <c r="AJ72" i="4"/>
  <c r="AM72" i="4"/>
  <c r="AN72" i="4"/>
  <c r="W73" i="4"/>
  <c r="X73" i="4"/>
  <c r="AA73" i="4"/>
  <c r="AB73" i="4"/>
  <c r="AE73" i="4"/>
  <c r="AF73" i="4"/>
  <c r="AI73" i="4"/>
  <c r="AJ73" i="4"/>
  <c r="AM73" i="4"/>
  <c r="AN73" i="4"/>
  <c r="AO73" i="4"/>
  <c r="AP73" i="4"/>
  <c r="W78" i="4"/>
  <c r="X78" i="4"/>
  <c r="AA78" i="4"/>
  <c r="AB78" i="4"/>
  <c r="AE78" i="4"/>
  <c r="AF78" i="4"/>
  <c r="AI78" i="4"/>
  <c r="AJ78" i="4"/>
  <c r="AM78" i="4"/>
  <c r="AN78" i="4"/>
  <c r="AO78" i="4"/>
  <c r="AP78" i="4"/>
  <c r="W84" i="4"/>
  <c r="X84" i="4"/>
  <c r="AA84" i="4"/>
  <c r="AB84" i="4"/>
  <c r="AE84" i="4"/>
  <c r="AF84" i="4"/>
  <c r="AI84" i="4"/>
  <c r="AJ84" i="4"/>
  <c r="W89" i="4"/>
  <c r="X89" i="4"/>
  <c r="AA89" i="4"/>
  <c r="AC89" i="4" s="1"/>
  <c r="AB89" i="4"/>
  <c r="AD89" i="4" s="1"/>
  <c r="X56" i="4"/>
  <c r="AA56" i="4"/>
  <c r="AB56" i="4"/>
  <c r="AE56" i="4"/>
  <c r="AF56" i="4"/>
  <c r="AI56" i="4"/>
  <c r="AJ56" i="4"/>
  <c r="AM56" i="4"/>
  <c r="AN56" i="4"/>
  <c r="W56" i="4"/>
  <c r="Y56" i="4" s="1"/>
  <c r="IL86" i="4" l="1"/>
  <c r="OP59" i="4"/>
  <c r="IO25" i="4"/>
  <c r="KT57" i="4"/>
  <c r="KX86" i="4"/>
  <c r="IL87" i="4"/>
  <c r="NU60" i="4"/>
  <c r="JJ59" i="4"/>
  <c r="KX69" i="4"/>
  <c r="KT83" i="4"/>
  <c r="KD85" i="4"/>
  <c r="KT17" i="4"/>
  <c r="IL68" i="4"/>
  <c r="NY69" i="4"/>
  <c r="KX68" i="4"/>
  <c r="IL64" i="4"/>
  <c r="JJ70" i="4"/>
  <c r="IK68" i="4"/>
  <c r="JY71" i="4"/>
  <c r="MH60" i="4"/>
  <c r="MG60" i="4"/>
  <c r="IK64" i="4"/>
  <c r="IO64" i="4"/>
  <c r="KX58" i="4"/>
  <c r="JE60" i="4"/>
  <c r="OT57" i="4"/>
  <c r="ML57" i="4"/>
  <c r="OP58" i="4"/>
  <c r="IL59" i="4"/>
  <c r="JZ60" i="4"/>
  <c r="OP85" i="4"/>
  <c r="IK88" i="4"/>
  <c r="KD81" i="4"/>
  <c r="JF85" i="4"/>
  <c r="IO82" i="4"/>
  <c r="JY86" i="4"/>
  <c r="IO83" i="4"/>
  <c r="IK80" i="4"/>
  <c r="JI83" i="4"/>
  <c r="IK81" i="4"/>
  <c r="NF76" i="4"/>
  <c r="NB74" i="4"/>
  <c r="OT74" i="4"/>
  <c r="IO74" i="4"/>
  <c r="KC77" i="4"/>
  <c r="IP20" i="4"/>
  <c r="IL15" i="4"/>
  <c r="KS6" i="4"/>
  <c r="JF9" i="4"/>
  <c r="IL34" i="4"/>
  <c r="JF34" i="4"/>
  <c r="JZ32" i="4"/>
  <c r="KX49" i="4"/>
  <c r="IL45" i="4"/>
  <c r="IK40" i="4"/>
  <c r="JY49" i="4"/>
  <c r="KW54" i="4"/>
  <c r="IL40" i="4"/>
  <c r="KX53" i="4"/>
  <c r="KW53" i="4"/>
  <c r="IP52" i="4"/>
  <c r="H20" i="7"/>
  <c r="F39" i="7"/>
  <c r="E39" i="7"/>
  <c r="E37" i="7"/>
  <c r="F37" i="7"/>
  <c r="OT64" i="4"/>
  <c r="OT86" i="4"/>
  <c r="OP62" i="4"/>
  <c r="NV69" i="4"/>
  <c r="NV66" i="4"/>
  <c r="NY59" i="4"/>
  <c r="NU59" i="4"/>
  <c r="NZ66" i="4"/>
  <c r="NZ87" i="4"/>
  <c r="MG58" i="4"/>
  <c r="JE18" i="4"/>
  <c r="IL66" i="4"/>
  <c r="KS18" i="4"/>
  <c r="IK63" i="4"/>
  <c r="NB70" i="4"/>
  <c r="NF70" i="4"/>
  <c r="KX76" i="4"/>
  <c r="JF63" i="4"/>
  <c r="IP59" i="4"/>
  <c r="JJ76" i="4"/>
  <c r="JI64" i="4"/>
  <c r="IO80" i="4"/>
  <c r="JF58" i="4"/>
  <c r="JF76" i="4"/>
  <c r="IO53" i="4"/>
  <c r="NV87" i="4"/>
  <c r="JJ54" i="4"/>
  <c r="JY28" i="4"/>
  <c r="JE43" i="4"/>
  <c r="IK54" i="4"/>
  <c r="OO69" i="4"/>
  <c r="NA58" i="4"/>
  <c r="NU85" i="4"/>
  <c r="NE60" i="4"/>
  <c r="KD75" i="4"/>
  <c r="KW74" i="4"/>
  <c r="OT81" i="4"/>
  <c r="NZ77" i="4"/>
  <c r="NZ79" i="4"/>
  <c r="ML63" i="4"/>
  <c r="IK7" i="4"/>
  <c r="IK14" i="4"/>
  <c r="KS12" i="4"/>
  <c r="JY23" i="4"/>
  <c r="KS30" i="4"/>
  <c r="IK48" i="4"/>
  <c r="KW47" i="4"/>
  <c r="OT58" i="4"/>
  <c r="IO51" i="4"/>
  <c r="NE79" i="4"/>
  <c r="IP17" i="4"/>
  <c r="NZ69" i="4"/>
  <c r="MG71" i="4"/>
  <c r="JY37" i="4"/>
  <c r="KW49" i="4"/>
  <c r="JJ52" i="4"/>
  <c r="OT68" i="4"/>
  <c r="NF65" i="4"/>
  <c r="NF75" i="4"/>
  <c r="JI18" i="4"/>
  <c r="KX59" i="4"/>
  <c r="MH68" i="4"/>
  <c r="NE71" i="4"/>
  <c r="JF17" i="4"/>
  <c r="KT20" i="4"/>
  <c r="KT40" i="4"/>
  <c r="KC60" i="4"/>
  <c r="JI79" i="4"/>
  <c r="KW79" i="4"/>
  <c r="NY76" i="4"/>
  <c r="NE58" i="4"/>
  <c r="MK58" i="4"/>
  <c r="JI52" i="4"/>
  <c r="JF77" i="4"/>
  <c r="Z56" i="4"/>
  <c r="Y89" i="4"/>
  <c r="Y84" i="4"/>
  <c r="Y78" i="4"/>
  <c r="Y73" i="4"/>
  <c r="AC72" i="4"/>
  <c r="Y67" i="4"/>
  <c r="AC61" i="4"/>
  <c r="BN56" i="4"/>
  <c r="CL56" i="4"/>
  <c r="CG89" i="4"/>
  <c r="BQ89" i="4"/>
  <c r="CG84" i="4"/>
  <c r="BQ84" i="4"/>
  <c r="CK78" i="4"/>
  <c r="BQ78" i="4"/>
  <c r="CK73" i="4"/>
  <c r="BQ73" i="4"/>
  <c r="CG72" i="4"/>
  <c r="BQ72" i="4"/>
  <c r="CG67" i="4"/>
  <c r="BQ67" i="4"/>
  <c r="CG61" i="4"/>
  <c r="BQ61" i="4"/>
  <c r="DV56" i="4"/>
  <c r="ET56" i="4"/>
  <c r="EO89" i="4"/>
  <c r="DY89" i="4"/>
  <c r="EO84" i="4"/>
  <c r="DY84" i="4"/>
  <c r="ES78" i="4"/>
  <c r="DY78" i="4"/>
  <c r="ES73" i="4"/>
  <c r="DY73" i="4"/>
  <c r="EO72" i="4"/>
  <c r="EO67" i="4"/>
  <c r="DY67" i="4"/>
  <c r="EO61" i="4"/>
  <c r="DY61" i="4"/>
  <c r="KS35" i="4"/>
  <c r="IO65" i="4"/>
  <c r="KW82" i="4"/>
  <c r="NA79" i="4"/>
  <c r="NZ65" i="4"/>
  <c r="OT76" i="4"/>
  <c r="NZ75" i="4"/>
  <c r="NZ82" i="4"/>
  <c r="NF80" i="4"/>
  <c r="IK9" i="4"/>
  <c r="IK11" i="4"/>
  <c r="JI23" i="4"/>
  <c r="KW23" i="4"/>
  <c r="IK28" i="4"/>
  <c r="JE28" i="4"/>
  <c r="KS28" i="4"/>
  <c r="IK51" i="4"/>
  <c r="JZ81" i="4"/>
  <c r="IL88" i="4"/>
  <c r="KX88" i="4"/>
  <c r="JZ49" i="4"/>
  <c r="KC54" i="4"/>
  <c r="NU83" i="4"/>
  <c r="IK23" i="4"/>
  <c r="IK45" i="4"/>
  <c r="JJ86" i="4"/>
  <c r="IL8" i="4"/>
  <c r="IL12" i="4"/>
  <c r="JF32" i="4"/>
  <c r="JI53" i="4"/>
  <c r="NB57" i="4"/>
  <c r="KD51" i="4"/>
  <c r="IK49" i="4"/>
  <c r="NY71" i="4"/>
  <c r="MK68" i="4"/>
  <c r="KX54" i="4"/>
  <c r="OT88" i="4"/>
  <c r="NV58" i="4"/>
  <c r="NZ58" i="4"/>
  <c r="ML65" i="4"/>
  <c r="MH71" i="4"/>
  <c r="JZ15" i="4"/>
  <c r="KT15" i="4"/>
  <c r="JF20" i="4"/>
  <c r="JJ26" i="4"/>
  <c r="JZ28" i="4"/>
  <c r="JZ51" i="4"/>
  <c r="KD53" i="4"/>
  <c r="JE57" i="4"/>
  <c r="KC85" i="4"/>
  <c r="KC66" i="4"/>
  <c r="KC86" i="4"/>
  <c r="KW88" i="4"/>
  <c r="JY66" i="4"/>
  <c r="JI54" i="4"/>
  <c r="OO77" i="4"/>
  <c r="NA83" i="4"/>
  <c r="JY20" i="4"/>
  <c r="ML85" i="4"/>
  <c r="KS36" i="4"/>
  <c r="JE42" i="4"/>
  <c r="IO54" i="4"/>
  <c r="MG69" i="4"/>
  <c r="NU77" i="4"/>
  <c r="NA74" i="4"/>
  <c r="NA88" i="4"/>
  <c r="MG85" i="4"/>
  <c r="KS11" i="4"/>
  <c r="KS37" i="4"/>
  <c r="KC68" i="4"/>
  <c r="OS71" i="4"/>
  <c r="JZ20" i="4"/>
  <c r="KX45" i="4"/>
  <c r="NB75" i="4"/>
  <c r="KD54" i="4"/>
  <c r="NU69" i="4"/>
  <c r="JY19" i="4"/>
  <c r="KS20" i="4"/>
  <c r="IK43" i="4"/>
  <c r="JZ71" i="4"/>
  <c r="IL76" i="4"/>
  <c r="JJ81" i="4"/>
  <c r="JZ83" i="4"/>
  <c r="JZ12" i="4"/>
  <c r="IL17" i="4"/>
  <c r="JJ23" i="4"/>
  <c r="JZ25" i="4"/>
  <c r="IL48" i="4"/>
  <c r="JJ45" i="4"/>
  <c r="JZ53" i="4"/>
  <c r="IO71" i="4"/>
  <c r="KC80" i="4"/>
  <c r="KS86" i="4"/>
  <c r="MH86" i="4"/>
  <c r="KS64" i="4"/>
  <c r="OP79" i="4"/>
  <c r="KC64" i="4"/>
  <c r="KC88" i="4"/>
  <c r="MH85" i="4"/>
  <c r="KT75" i="4"/>
  <c r="NZ63" i="4"/>
  <c r="NB68" i="4"/>
  <c r="NF85" i="4"/>
  <c r="IK6" i="4"/>
  <c r="JY9" i="4"/>
  <c r="JY12" i="4"/>
  <c r="JI26" i="4"/>
  <c r="KW26" i="4"/>
  <c r="IK47" i="4"/>
  <c r="IL60" i="4"/>
  <c r="KX60" i="4"/>
  <c r="KD69" i="4"/>
  <c r="KT79" i="4"/>
  <c r="JZ85" i="4"/>
  <c r="MH74" i="4"/>
  <c r="ML86" i="4"/>
  <c r="JF68" i="4"/>
  <c r="OS69" i="4"/>
  <c r="KS68" i="4"/>
  <c r="IL9" i="4"/>
  <c r="KT9" i="4"/>
  <c r="JZ18" i="4"/>
  <c r="KX26" i="4"/>
  <c r="IL32" i="4"/>
  <c r="JZ30" i="4"/>
  <c r="KT28" i="4"/>
  <c r="JZ42" i="4"/>
  <c r="IL49" i="4"/>
  <c r="JJ49" i="4"/>
  <c r="KX46" i="4"/>
  <c r="IL52" i="4"/>
  <c r="IP53" i="4"/>
  <c r="JZ52" i="4"/>
  <c r="IO60" i="4"/>
  <c r="JE58" i="4"/>
  <c r="KC57" i="4"/>
  <c r="KS65" i="4"/>
  <c r="IO70" i="4"/>
  <c r="KC83" i="4"/>
  <c r="JE85" i="4"/>
  <c r="NF87" i="4"/>
  <c r="MH87" i="4"/>
  <c r="JI8" i="4"/>
  <c r="IK66" i="4"/>
  <c r="IK82" i="4"/>
  <c r="KW85" i="4"/>
  <c r="OS86" i="4"/>
  <c r="IO59" i="4"/>
  <c r="KD52" i="4"/>
  <c r="MG77" i="4"/>
  <c r="NZ64" i="4"/>
  <c r="JY15" i="4"/>
  <c r="JE30" i="4"/>
  <c r="JE40" i="4"/>
  <c r="JY45" i="4"/>
  <c r="JF81" i="4"/>
  <c r="JJ88" i="4"/>
  <c r="KS70" i="4"/>
  <c r="IL7" i="4"/>
  <c r="IL11" i="4"/>
  <c r="JF15" i="4"/>
  <c r="JZ17" i="4"/>
  <c r="IL42" i="4"/>
  <c r="IL53" i="4"/>
  <c r="KS62" i="4"/>
  <c r="IO52" i="4"/>
  <c r="KX52" i="4"/>
  <c r="NA68" i="4"/>
  <c r="MG68" i="4"/>
  <c r="OO66" i="4"/>
  <c r="OO76" i="4"/>
  <c r="OO85" i="4"/>
  <c r="NU71" i="4"/>
  <c r="NU79" i="4"/>
  <c r="NU88" i="4"/>
  <c r="OS60" i="4"/>
  <c r="MK59" i="4"/>
  <c r="OS57" i="4"/>
  <c r="OO65" i="4"/>
  <c r="NA63" i="4"/>
  <c r="NA76" i="4"/>
  <c r="NA81" i="4"/>
  <c r="NA85" i="4"/>
  <c r="MG74" i="4"/>
  <c r="MG79" i="4"/>
  <c r="NY60" i="4"/>
  <c r="NY57" i="4"/>
  <c r="NF60" i="4"/>
  <c r="JE66" i="4"/>
  <c r="OS68" i="4"/>
  <c r="NV71" i="4"/>
  <c r="ML75" i="4"/>
  <c r="JE9" i="4"/>
  <c r="IK17" i="4"/>
  <c r="JE20" i="4"/>
  <c r="IK32" i="4"/>
  <c r="JY32" i="4"/>
  <c r="IK34" i="4"/>
  <c r="JE34" i="4"/>
  <c r="KS40" i="4"/>
  <c r="KX57" i="4"/>
  <c r="NE57" i="4"/>
  <c r="JZ9" i="4"/>
  <c r="JZ26" i="4"/>
  <c r="IP51" i="4"/>
  <c r="KC74" i="4"/>
  <c r="IO79" i="4"/>
  <c r="KW83" i="4"/>
  <c r="OS64" i="4"/>
  <c r="OS87" i="4"/>
  <c r="JZ58" i="4"/>
  <c r="KT58" i="4"/>
  <c r="JF88" i="4"/>
  <c r="AD73" i="4"/>
  <c r="Z72" i="4"/>
  <c r="CL89" i="4"/>
  <c r="BN89" i="4"/>
  <c r="CL84" i="4"/>
  <c r="BN84" i="4"/>
  <c r="BN72" i="4"/>
  <c r="BN67" i="4"/>
  <c r="BN61" i="4"/>
  <c r="ET84" i="4"/>
  <c r="DV84" i="4"/>
  <c r="EP73" i="4"/>
  <c r="DV67" i="4"/>
  <c r="DV61" i="4"/>
  <c r="OO58" i="4"/>
  <c r="NU80" i="4"/>
  <c r="NF83" i="4"/>
  <c r="KS9" i="4"/>
  <c r="KW14" i="4"/>
  <c r="JE17" i="4"/>
  <c r="IK37" i="4"/>
  <c r="JE37" i="4"/>
  <c r="JI49" i="4"/>
  <c r="IP76" i="4"/>
  <c r="JZ79" i="4"/>
  <c r="IL85" i="4"/>
  <c r="KX85" i="4"/>
  <c r="IP68" i="4"/>
  <c r="NY70" i="4"/>
  <c r="KT6" i="4"/>
  <c r="JZ11" i="4"/>
  <c r="IL20" i="4"/>
  <c r="IL26" i="4"/>
  <c r="JJ24" i="4"/>
  <c r="JF28" i="4"/>
  <c r="KT32" i="4"/>
  <c r="KT34" i="4"/>
  <c r="IL43" i="4"/>
  <c r="JF40" i="4"/>
  <c r="JZ40" i="4"/>
  <c r="JJ48" i="4"/>
  <c r="IL54" i="4"/>
  <c r="JZ54" i="4"/>
  <c r="KS60" i="4"/>
  <c r="JE64" i="4"/>
  <c r="KS69" i="4"/>
  <c r="JI74" i="4"/>
  <c r="KC79" i="4"/>
  <c r="JE88" i="4"/>
  <c r="IK77" i="4"/>
  <c r="OS58" i="4"/>
  <c r="IO66" i="4"/>
  <c r="KS77" i="4"/>
  <c r="IO81" i="4"/>
  <c r="JJ58" i="4"/>
  <c r="ML83" i="4"/>
  <c r="JI45" i="4"/>
  <c r="IL83" i="4"/>
  <c r="Z61" i="4"/>
  <c r="CK56" i="4"/>
  <c r="CH78" i="4"/>
  <c r="BN78" i="4"/>
  <c r="CH73" i="4"/>
  <c r="BN73" i="4"/>
  <c r="ES56" i="4"/>
  <c r="DV89" i="4"/>
  <c r="EP78" i="4"/>
  <c r="DV78" i="4"/>
  <c r="DV73" i="4"/>
  <c r="DV72" i="4"/>
  <c r="OO70" i="4"/>
  <c r="OO62" i="4"/>
  <c r="OO63" i="4"/>
  <c r="OO79" i="4"/>
  <c r="NU74" i="4"/>
  <c r="MG87" i="4"/>
  <c r="MK57" i="4"/>
  <c r="JY6" i="4"/>
  <c r="JY11" i="4"/>
  <c r="KS14" i="4"/>
  <c r="JY17" i="4"/>
  <c r="JF83" i="4"/>
  <c r="MK60" i="4"/>
  <c r="ML87" i="4"/>
  <c r="NY68" i="4"/>
  <c r="IL6" i="4"/>
  <c r="ES61" i="4"/>
  <c r="KC52" i="4"/>
  <c r="OO68" i="4"/>
  <c r="NU68" i="4"/>
  <c r="OO64" i="4"/>
  <c r="OO74" i="4"/>
  <c r="OO83" i="4"/>
  <c r="OO88" i="4"/>
  <c r="NU87" i="4"/>
  <c r="NA77" i="4"/>
  <c r="MG80" i="4"/>
  <c r="MG83" i="4"/>
  <c r="NB60" i="4"/>
  <c r="NZ57" i="4"/>
  <c r="NZ60" i="4"/>
  <c r="OT71" i="4"/>
  <c r="NZ70" i="4"/>
  <c r="KD57" i="4"/>
  <c r="OT77" i="4"/>
  <c r="NZ83" i="4"/>
  <c r="NB63" i="4"/>
  <c r="NF77" i="4"/>
  <c r="ML79" i="4"/>
  <c r="JE6" i="4"/>
  <c r="IK15" i="4"/>
  <c r="JE11" i="4"/>
  <c r="KS15" i="4"/>
  <c r="IK20" i="4"/>
  <c r="IK26" i="4"/>
  <c r="JY26" i="4"/>
  <c r="JE32" i="4"/>
  <c r="JY34" i="4"/>
  <c r="KS34" i="4"/>
  <c r="JY43" i="4"/>
  <c r="KS43" i="4"/>
  <c r="JI47" i="4"/>
  <c r="JY48" i="4"/>
  <c r="KW45" i="4"/>
  <c r="JY51" i="4"/>
  <c r="KC53" i="4"/>
  <c r="JZ69" i="4"/>
  <c r="JZ74" i="4"/>
  <c r="KT74" i="4"/>
  <c r="JF79" i="4"/>
  <c r="JZ88" i="4"/>
  <c r="KD77" i="4"/>
  <c r="JF11" i="4"/>
  <c r="IL23" i="4"/>
  <c r="JZ23" i="4"/>
  <c r="IL28" i="4"/>
  <c r="JZ37" i="4"/>
  <c r="KT37" i="4"/>
  <c r="JF43" i="4"/>
  <c r="KT43" i="4"/>
  <c r="JJ46" i="4"/>
  <c r="JZ45" i="4"/>
  <c r="IL51" i="4"/>
  <c r="KS57" i="4"/>
  <c r="KS71" i="4"/>
  <c r="JI77" i="4"/>
  <c r="KS88" i="4"/>
  <c r="NB71" i="4"/>
  <c r="IK59" i="4"/>
  <c r="KC70" i="4"/>
  <c r="IO63" i="4"/>
  <c r="JY70" i="4"/>
  <c r="IL58" i="4"/>
  <c r="Y72" i="4"/>
  <c r="Y61" i="4"/>
  <c r="CH56" i="4"/>
  <c r="CK84" i="4"/>
  <c r="CG73" i="4"/>
  <c r="BM73" i="4"/>
  <c r="BM72" i="4"/>
  <c r="CK61" i="4"/>
  <c r="BM61" i="4"/>
  <c r="EP56" i="4"/>
  <c r="DU89" i="4"/>
  <c r="ES84" i="4"/>
  <c r="DU84" i="4"/>
  <c r="EO78" i="4"/>
  <c r="DU78" i="4"/>
  <c r="EO73" i="4"/>
  <c r="ES72" i="4"/>
  <c r="AC56" i="4"/>
  <c r="Z89" i="4"/>
  <c r="Z84" i="4"/>
  <c r="Z78" i="4"/>
  <c r="Z73" i="4"/>
  <c r="AD72" i="4"/>
  <c r="Z67" i="4"/>
  <c r="AD61" i="4"/>
  <c r="BQ56" i="4"/>
  <c r="CH89" i="4"/>
  <c r="BR89" i="4"/>
  <c r="CH84" i="4"/>
  <c r="BR84" i="4"/>
  <c r="CL78" i="4"/>
  <c r="BR78" i="4"/>
  <c r="CL73" i="4"/>
  <c r="BR73" i="4"/>
  <c r="CH72" i="4"/>
  <c r="BR72" i="4"/>
  <c r="CH67" i="4"/>
  <c r="BR67" i="4"/>
  <c r="CH61" i="4"/>
  <c r="BR61" i="4"/>
  <c r="DY56" i="4"/>
  <c r="EP89" i="4"/>
  <c r="DZ89" i="4"/>
  <c r="EP84" i="4"/>
  <c r="DZ84" i="4"/>
  <c r="ET78" i="4"/>
  <c r="DZ78" i="4"/>
  <c r="ET73" i="4"/>
  <c r="DZ73" i="4"/>
  <c r="EP72" i="4"/>
  <c r="DZ72" i="4"/>
  <c r="EP67" i="4"/>
  <c r="DZ67" i="4"/>
  <c r="EP61" i="4"/>
  <c r="DZ61" i="4"/>
  <c r="MH57" i="4"/>
  <c r="NV68" i="4"/>
  <c r="JZ77" i="4"/>
  <c r="NV79" i="4"/>
  <c r="NV83" i="4"/>
  <c r="NB88" i="4"/>
  <c r="IO6" i="4"/>
  <c r="KW9" i="4"/>
  <c r="JI17" i="4"/>
  <c r="JI32" i="4"/>
  <c r="KO31" i="4"/>
  <c r="KW37" i="4"/>
  <c r="KC40" i="4"/>
  <c r="IP71" i="4"/>
  <c r="IP83" i="4"/>
  <c r="JJ79" i="4"/>
  <c r="KD79" i="4"/>
  <c r="IP85" i="4"/>
  <c r="KT85" i="4"/>
  <c r="IP60" i="4"/>
  <c r="NV57" i="4"/>
  <c r="MH79" i="4"/>
  <c r="JI9" i="4"/>
  <c r="KW15" i="4"/>
  <c r="IO17" i="4"/>
  <c r="KC17" i="4"/>
  <c r="KW17" i="4"/>
  <c r="JE23" i="4"/>
  <c r="KC26" i="4"/>
  <c r="IO32" i="4"/>
  <c r="KW32" i="4"/>
  <c r="IO34" i="4"/>
  <c r="KC34" i="4"/>
  <c r="KW40" i="4"/>
  <c r="NY79" i="4"/>
  <c r="KD9" i="4"/>
  <c r="KX9" i="4"/>
  <c r="KD17" i="4"/>
  <c r="JF26" i="4"/>
  <c r="IP32" i="4"/>
  <c r="KX28" i="4"/>
  <c r="JF54" i="4"/>
  <c r="KT54" i="4"/>
  <c r="JY77" i="4"/>
  <c r="IK83" i="4"/>
  <c r="OS85" i="4"/>
  <c r="NA60" i="4"/>
  <c r="NE85" i="4"/>
  <c r="MK77" i="4"/>
  <c r="IP11" i="4"/>
  <c r="JJ15" i="4"/>
  <c r="KT23" i="4"/>
  <c r="KD32" i="4"/>
  <c r="KD43" i="4"/>
  <c r="IP45" i="4"/>
  <c r="JF49" i="4"/>
  <c r="JI60" i="4"/>
  <c r="JY60" i="4"/>
  <c r="JE74" i="4"/>
  <c r="JE79" i="4"/>
  <c r="OP88" i="4"/>
  <c r="OT85" i="4"/>
  <c r="NF74" i="4"/>
  <c r="ML77" i="4"/>
  <c r="JY40" i="4"/>
  <c r="IO68" i="4"/>
  <c r="KC71" i="4"/>
  <c r="IO88" i="4"/>
  <c r="KD60" i="4"/>
  <c r="KX77" i="4"/>
  <c r="JF71" i="4"/>
  <c r="DY72" i="4"/>
  <c r="JZ57" i="4"/>
  <c r="NV77" i="4"/>
  <c r="IP57" i="4"/>
  <c r="KO29" i="4"/>
  <c r="IO40" i="4"/>
  <c r="KC49" i="4"/>
  <c r="IP77" i="4"/>
  <c r="JJ77" i="4"/>
  <c r="JJ83" i="4"/>
  <c r="OP68" i="4"/>
  <c r="JF60" i="4"/>
  <c r="OP57" i="4"/>
  <c r="JJ85" i="4"/>
  <c r="NF71" i="4"/>
  <c r="NB83" i="4"/>
  <c r="ML68" i="4"/>
  <c r="MH83" i="4"/>
  <c r="KC6" i="4"/>
  <c r="JI11" i="4"/>
  <c r="KC11" i="4"/>
  <c r="IO26" i="4"/>
  <c r="KC23" i="4"/>
  <c r="KC28" i="4"/>
  <c r="IO37" i="4"/>
  <c r="JI37" i="4"/>
  <c r="KC37" i="4"/>
  <c r="JI43" i="4"/>
  <c r="KW43" i="4"/>
  <c r="OS79" i="4"/>
  <c r="MK79" i="4"/>
  <c r="KD6" i="4"/>
  <c r="KX6" i="4"/>
  <c r="KD11" i="4"/>
  <c r="JF23" i="4"/>
  <c r="IP28" i="4"/>
  <c r="KX32" i="4"/>
  <c r="KX34" i="4"/>
  <c r="JJ40" i="4"/>
  <c r="JF51" i="4"/>
  <c r="KT51" i="4"/>
  <c r="IK57" i="4"/>
  <c r="KW57" i="4"/>
  <c r="IK74" i="4"/>
  <c r="OS88" i="4"/>
  <c r="NY88" i="4"/>
  <c r="NA57" i="4"/>
  <c r="MK74" i="4"/>
  <c r="MK88" i="4"/>
  <c r="IP9" i="4"/>
  <c r="JJ9" i="4"/>
  <c r="KX11" i="4"/>
  <c r="KX17" i="4"/>
  <c r="KD26" i="4"/>
  <c r="IP34" i="4"/>
  <c r="JJ34" i="4"/>
  <c r="KD34" i="4"/>
  <c r="IP40" i="4"/>
  <c r="IP49" i="4"/>
  <c r="JE77" i="4"/>
  <c r="JY83" i="4"/>
  <c r="JI85" i="4"/>
  <c r="JY88" i="4"/>
  <c r="JF6" i="4"/>
  <c r="NZ74" i="4"/>
  <c r="KS32" i="4"/>
  <c r="NV85" i="4"/>
  <c r="OO57" i="4"/>
  <c r="NA71" i="4"/>
  <c r="ML60" i="4"/>
  <c r="AD84" i="4"/>
  <c r="AD78" i="4"/>
  <c r="AD67" i="4"/>
  <c r="CL72" i="4"/>
  <c r="CL67" i="4"/>
  <c r="CL61" i="4"/>
  <c r="ET89" i="4"/>
  <c r="ET72" i="4"/>
  <c r="ET67" i="4"/>
  <c r="ET61" i="4"/>
  <c r="OO60" i="4"/>
  <c r="NV60" i="4"/>
  <c r="OP77" i="4"/>
  <c r="NZ68" i="4"/>
  <c r="OP60" i="4"/>
  <c r="OP71" i="4"/>
  <c r="OT83" i="4"/>
  <c r="IL57" i="4"/>
  <c r="NB77" i="4"/>
  <c r="NV88" i="4"/>
  <c r="NB85" i="4"/>
  <c r="IO9" i="4"/>
  <c r="KW6" i="4"/>
  <c r="IO11" i="4"/>
  <c r="JI28" i="4"/>
  <c r="IO43" i="4"/>
  <c r="KC45" i="4"/>
  <c r="KS49" i="4"/>
  <c r="KS45" i="4"/>
  <c r="JE54" i="4"/>
  <c r="KS54" i="4"/>
  <c r="KD68" i="4"/>
  <c r="JJ74" i="4"/>
  <c r="KX74" i="4"/>
  <c r="IP88" i="4"/>
  <c r="JF57" i="4"/>
  <c r="ML71" i="4"/>
  <c r="JI6" i="4"/>
  <c r="KW11" i="4"/>
  <c r="IO20" i="4"/>
  <c r="KC20" i="4"/>
  <c r="IO23" i="4"/>
  <c r="KS26" i="4"/>
  <c r="IO49" i="4"/>
  <c r="IO45" i="4"/>
  <c r="JE45" i="4"/>
  <c r="NY74" i="4"/>
  <c r="NE77" i="4"/>
  <c r="IP26" i="4"/>
  <c r="KX37" i="4"/>
  <c r="JJ43" i="4"/>
  <c r="KX40" i="4"/>
  <c r="IK60" i="4"/>
  <c r="KW60" i="4"/>
  <c r="KS79" i="4"/>
  <c r="NU57" i="4"/>
  <c r="NY85" i="4"/>
  <c r="IP6" i="4"/>
  <c r="JJ6" i="4"/>
  <c r="IP15" i="4"/>
  <c r="JJ11" i="4"/>
  <c r="JJ17" i="4"/>
  <c r="KX20" i="4"/>
  <c r="KD23" i="4"/>
  <c r="JJ28" i="4"/>
  <c r="IP37" i="4"/>
  <c r="JJ37" i="4"/>
  <c r="KD37" i="4"/>
  <c r="IP43" i="4"/>
  <c r="KD40" i="4"/>
  <c r="KD45" i="4"/>
  <c r="KT49" i="4"/>
  <c r="JI71" i="4"/>
  <c r="JY68" i="4"/>
  <c r="KS74" i="4"/>
  <c r="JY79" i="4"/>
  <c r="JI88" i="4"/>
  <c r="OT79" i="4"/>
  <c r="NZ85" i="4"/>
  <c r="ML74" i="4"/>
  <c r="JE15" i="4"/>
  <c r="KD88" i="4"/>
  <c r="JE68" i="4"/>
  <c r="IO77" i="4"/>
  <c r="KW77" i="4"/>
  <c r="OP74" i="4"/>
  <c r="JE51" i="4"/>
  <c r="KT60" i="4"/>
  <c r="AD56" i="4"/>
  <c r="AC84" i="4"/>
  <c r="AC78" i="4"/>
  <c r="AC73" i="4"/>
  <c r="AC67" i="4"/>
  <c r="BR56" i="4"/>
  <c r="CK89" i="4"/>
  <c r="BM89" i="4"/>
  <c r="BM84" i="4"/>
  <c r="CG78" i="4"/>
  <c r="BM78" i="4"/>
  <c r="CK72" i="4"/>
  <c r="CK67" i="4"/>
  <c r="BM67" i="4"/>
  <c r="DZ56" i="4"/>
  <c r="ES89" i="4"/>
  <c r="DU73" i="4"/>
  <c r="DU72" i="4"/>
  <c r="ES67" i="4"/>
  <c r="DU67" i="4"/>
  <c r="DU61" i="4"/>
  <c r="JJ57" i="4"/>
  <c r="NZ71" i="4"/>
  <c r="JI20" i="4"/>
  <c r="KW34" i="4"/>
  <c r="KC43" i="4"/>
  <c r="KS51" i="4"/>
  <c r="KW51" i="4"/>
  <c r="KD71" i="4"/>
  <c r="KT68" i="4"/>
  <c r="IP74" i="4"/>
  <c r="IP79" i="4"/>
  <c r="KD83" i="4"/>
  <c r="KX83" i="4"/>
  <c r="KT88" i="4"/>
  <c r="NF68" i="4"/>
  <c r="NB79" i="4"/>
  <c r="MH88" i="4"/>
  <c r="KC9" i="4"/>
  <c r="JI15" i="4"/>
  <c r="KC15" i="4"/>
  <c r="KW20" i="4"/>
  <c r="JE26" i="4"/>
  <c r="KS23" i="4"/>
  <c r="IO28" i="4"/>
  <c r="KC32" i="4"/>
  <c r="KW28" i="4"/>
  <c r="JI40" i="4"/>
  <c r="JE49" i="4"/>
  <c r="OS83" i="4"/>
  <c r="NY77" i="4"/>
  <c r="NY83" i="4"/>
  <c r="NE74" i="4"/>
  <c r="NE83" i="4"/>
  <c r="MK83" i="4"/>
  <c r="KD15" i="4"/>
  <c r="KD20" i="4"/>
  <c r="IP23" i="4"/>
  <c r="KX43" i="4"/>
  <c r="IK71" i="4"/>
  <c r="KW71" i="4"/>
  <c r="JY74" i="4"/>
  <c r="IK79" i="4"/>
  <c r="KS83" i="4"/>
  <c r="OS77" i="4"/>
  <c r="NE88" i="4"/>
  <c r="MK85" i="4"/>
  <c r="KX15" i="4"/>
  <c r="JJ20" i="4"/>
  <c r="KT26" i="4"/>
  <c r="JJ32" i="4"/>
  <c r="KD28" i="4"/>
  <c r="JF45" i="4"/>
  <c r="KD49" i="4"/>
  <c r="KT45" i="4"/>
  <c r="JI57" i="4"/>
  <c r="JY57" i="4"/>
  <c r="JI68" i="4"/>
  <c r="JE83" i="4"/>
  <c r="JY85" i="4"/>
  <c r="JZ6" i="4"/>
  <c r="KS17" i="4"/>
  <c r="JJ68" i="4"/>
  <c r="IL74" i="4"/>
  <c r="JF74" i="4"/>
  <c r="JZ34" i="4"/>
  <c r="JE71" i="4"/>
  <c r="KT71" i="4"/>
  <c r="MH77" i="4"/>
  <c r="KX79" i="4"/>
  <c r="OO71" i="4"/>
  <c r="NF57" i="4"/>
  <c r="MG57" i="4"/>
  <c r="JZ68" i="4"/>
  <c r="OO75" i="4"/>
  <c r="OO82" i="4"/>
  <c r="NU66" i="4"/>
  <c r="NU75" i="4"/>
  <c r="OO87" i="4"/>
  <c r="NU64" i="4"/>
  <c r="NU86" i="4"/>
  <c r="OP66" i="4"/>
  <c r="OP80" i="4"/>
  <c r="OS62" i="4"/>
  <c r="OO86" i="4"/>
  <c r="NU63" i="4"/>
  <c r="NA64" i="4"/>
  <c r="MG65" i="4"/>
  <c r="ML82" i="4"/>
  <c r="JY13" i="4"/>
  <c r="OP63" i="4"/>
  <c r="NU81" i="4"/>
  <c r="OO80" i="4"/>
  <c r="NA65" i="4"/>
  <c r="OS59" i="4"/>
  <c r="OT70" i="4"/>
  <c r="NE69" i="4"/>
  <c r="OT65" i="4"/>
  <c r="OP86" i="4"/>
  <c r="OT69" i="4"/>
  <c r="OP64" i="4"/>
  <c r="NZ81" i="4"/>
  <c r="NF66" i="4"/>
  <c r="NF82" i="4"/>
  <c r="NF86" i="4"/>
  <c r="JY35" i="4"/>
  <c r="IK53" i="4"/>
  <c r="JZ80" i="4"/>
  <c r="NV64" i="4"/>
  <c r="NE59" i="4"/>
  <c r="NY82" i="4"/>
  <c r="OS82" i="4"/>
  <c r="OS66" i="4"/>
  <c r="OS75" i="4"/>
  <c r="NV63" i="4"/>
  <c r="OP76" i="4"/>
  <c r="OP70" i="4"/>
  <c r="OS70" i="4"/>
  <c r="IL47" i="4"/>
  <c r="NB65" i="4"/>
  <c r="NY65" i="4"/>
  <c r="NE63" i="4"/>
  <c r="NE76" i="4"/>
  <c r="NE81" i="4"/>
  <c r="OS65" i="4"/>
  <c r="OS76" i="4"/>
  <c r="NZ59" i="4"/>
  <c r="OP82" i="4"/>
  <c r="OT63" i="4"/>
  <c r="OT75" i="4"/>
  <c r="OT59" i="4"/>
  <c r="OO59" i="4"/>
  <c r="NY80" i="4"/>
  <c r="OT82" i="4"/>
  <c r="OP69" i="4"/>
  <c r="NZ62" i="4"/>
  <c r="NV80" i="4"/>
  <c r="OS81" i="4"/>
  <c r="OS63" i="4"/>
  <c r="OO81" i="4"/>
  <c r="OP65" i="4"/>
  <c r="OP81" i="4"/>
  <c r="OT66" i="4"/>
  <c r="OT62" i="4"/>
  <c r="NV76" i="4"/>
  <c r="OS80" i="4"/>
  <c r="OP75" i="4"/>
  <c r="NU62" i="4"/>
  <c r="NU76" i="4"/>
  <c r="NU82" i="4"/>
  <c r="NA80" i="4"/>
  <c r="NA87" i="4"/>
  <c r="MG70" i="4"/>
  <c r="NV70" i="4"/>
  <c r="KS8" i="4"/>
  <c r="KS31" i="4"/>
  <c r="NU70" i="4"/>
  <c r="NA82" i="4"/>
  <c r="MG66" i="4"/>
  <c r="MG75" i="4"/>
  <c r="MG82" i="4"/>
  <c r="NF59" i="4"/>
  <c r="NZ76" i="4"/>
  <c r="NE70" i="4"/>
  <c r="NY58" i="4"/>
  <c r="NV59" i="4"/>
  <c r="NF64" i="4"/>
  <c r="NF81" i="4"/>
  <c r="ML62" i="4"/>
  <c r="KS19" i="4"/>
  <c r="KS41" i="4"/>
  <c r="KX65" i="4"/>
  <c r="KT81" i="4"/>
  <c r="NU58" i="4"/>
  <c r="NV62" i="4"/>
  <c r="NB58" i="4"/>
  <c r="KX48" i="4"/>
  <c r="NB66" i="4"/>
  <c r="NB80" i="4"/>
  <c r="NA59" i="4"/>
  <c r="ML70" i="4"/>
  <c r="NY66" i="4"/>
  <c r="NE62" i="4"/>
  <c r="NE75" i="4"/>
  <c r="MK81" i="4"/>
  <c r="NY86" i="4"/>
  <c r="MK63" i="4"/>
  <c r="NV65" i="4"/>
  <c r="NY62" i="4"/>
  <c r="NU65" i="4"/>
  <c r="NV75" i="4"/>
  <c r="NV82" i="4"/>
  <c r="NY63" i="4"/>
  <c r="NF62" i="4"/>
  <c r="NV81" i="4"/>
  <c r="KT8" i="4"/>
  <c r="KT13" i="4"/>
  <c r="KX25" i="4"/>
  <c r="KT30" i="4"/>
  <c r="KS63" i="4"/>
  <c r="NY64" i="4"/>
  <c r="NY81" i="4"/>
  <c r="NY87" i="4"/>
  <c r="NF69" i="4"/>
  <c r="NB69" i="4"/>
  <c r="NA69" i="4"/>
  <c r="NA62" i="4"/>
  <c r="NA75" i="4"/>
  <c r="NA86" i="4"/>
  <c r="MG63" i="4"/>
  <c r="MG62" i="4"/>
  <c r="MG81" i="4"/>
  <c r="MH82" i="4"/>
  <c r="ML66" i="4"/>
  <c r="ML80" i="4"/>
  <c r="MH64" i="4"/>
  <c r="NB64" i="4"/>
  <c r="NB76" i="4"/>
  <c r="NE64" i="4"/>
  <c r="NE82" i="4"/>
  <c r="NE87" i="4"/>
  <c r="MG86" i="4"/>
  <c r="NF58" i="4"/>
  <c r="NB86" i="4"/>
  <c r="NB81" i="4"/>
  <c r="NE66" i="4"/>
  <c r="NA70" i="4"/>
  <c r="NA66" i="4"/>
  <c r="MG59" i="4"/>
  <c r="ML58" i="4"/>
  <c r="ML59" i="4"/>
  <c r="MH63" i="4"/>
  <c r="MH75" i="4"/>
  <c r="NF63" i="4"/>
  <c r="KW24" i="4"/>
  <c r="JY30" i="4"/>
  <c r="JZ64" i="4"/>
  <c r="KX62" i="4"/>
  <c r="KT80" i="4"/>
  <c r="MH62" i="4"/>
  <c r="KW7" i="4"/>
  <c r="KS47" i="4"/>
  <c r="KT66" i="4"/>
  <c r="KT59" i="4"/>
  <c r="KT14" i="4"/>
  <c r="JZ47" i="4"/>
  <c r="KC63" i="4"/>
  <c r="KW81" i="4"/>
  <c r="NB62" i="4"/>
  <c r="ML69" i="4"/>
  <c r="MH81" i="4"/>
  <c r="KW29" i="4"/>
  <c r="KW42" i="4"/>
  <c r="NE65" i="4"/>
  <c r="KX31" i="4"/>
  <c r="KX35" i="4"/>
  <c r="KW66" i="4"/>
  <c r="KS80" i="4"/>
  <c r="KW87" i="4"/>
  <c r="MK69" i="4"/>
  <c r="MK64" i="4"/>
  <c r="MK76" i="4"/>
  <c r="KX19" i="4"/>
  <c r="NB59" i="4"/>
  <c r="NB82" i="4"/>
  <c r="MK80" i="4"/>
  <c r="MG76" i="4"/>
  <c r="MK70" i="4"/>
  <c r="MH80" i="4"/>
  <c r="MK82" i="4"/>
  <c r="MK65" i="4"/>
  <c r="MK75" i="4"/>
  <c r="MK87" i="4"/>
  <c r="MH69" i="4"/>
  <c r="MK62" i="4"/>
  <c r="MH70" i="4"/>
  <c r="ML81" i="4"/>
  <c r="MH66" i="4"/>
  <c r="MH76" i="4"/>
  <c r="MG64" i="4"/>
  <c r="KD63" i="4"/>
  <c r="ML64" i="4"/>
  <c r="MH58" i="4"/>
  <c r="JE31" i="4"/>
  <c r="JJ65" i="4"/>
  <c r="KX63" i="4"/>
  <c r="MH65" i="4"/>
  <c r="KS48" i="4"/>
  <c r="KS52" i="4"/>
  <c r="KT70" i="4"/>
  <c r="IP80" i="4"/>
  <c r="MH59" i="4"/>
  <c r="IO48" i="4"/>
  <c r="IP18" i="4"/>
  <c r="KW64" i="4"/>
  <c r="MK66" i="4"/>
  <c r="JJ19" i="4"/>
  <c r="KT24" i="4"/>
  <c r="KD30" i="4"/>
  <c r="KT47" i="4"/>
  <c r="JY58" i="4"/>
  <c r="KS46" i="4"/>
  <c r="KS53" i="4"/>
  <c r="KT64" i="4"/>
  <c r="IO69" i="4"/>
  <c r="KT29" i="4"/>
  <c r="JZ35" i="4"/>
  <c r="JZ41" i="4"/>
  <c r="KW75" i="4"/>
  <c r="KX36" i="4"/>
  <c r="KX42" i="4"/>
  <c r="KW62" i="4"/>
  <c r="KW70" i="4"/>
  <c r="KW86" i="4"/>
  <c r="KX18" i="4"/>
  <c r="KT46" i="4"/>
  <c r="JE63" i="4"/>
  <c r="IK36" i="4"/>
  <c r="JE36" i="4"/>
  <c r="JE7" i="4"/>
  <c r="KS13" i="4"/>
  <c r="IK24" i="4"/>
  <c r="IK30" i="4"/>
  <c r="KS29" i="4"/>
  <c r="KX7" i="4"/>
  <c r="KT52" i="4"/>
  <c r="KW58" i="4"/>
  <c r="KX12" i="4"/>
  <c r="KS87" i="4"/>
  <c r="KS75" i="4"/>
  <c r="JY8" i="4"/>
  <c r="JY14" i="4"/>
  <c r="JF82" i="4"/>
  <c r="KW35" i="4"/>
  <c r="KD62" i="4"/>
  <c r="KT62" i="4"/>
  <c r="KD76" i="4"/>
  <c r="KD82" i="4"/>
  <c r="KX80" i="4"/>
  <c r="IP87" i="4"/>
  <c r="KT87" i="4"/>
  <c r="JF8" i="4"/>
  <c r="JZ7" i="4"/>
  <c r="JZ14" i="4"/>
  <c r="IL19" i="4"/>
  <c r="KT19" i="4"/>
  <c r="JZ24" i="4"/>
  <c r="KT36" i="4"/>
  <c r="IL41" i="4"/>
  <c r="KT42" i="4"/>
  <c r="JZ48" i="4"/>
  <c r="KC62" i="4"/>
  <c r="KC76" i="4"/>
  <c r="KW76" i="4"/>
  <c r="KW80" i="4"/>
  <c r="IO86" i="4"/>
  <c r="KW12" i="4"/>
  <c r="KW19" i="4"/>
  <c r="JE24" i="4"/>
  <c r="KS25" i="4"/>
  <c r="IO31" i="4"/>
  <c r="KW30" i="4"/>
  <c r="KX29" i="4"/>
  <c r="KX41" i="4"/>
  <c r="KW65" i="4"/>
  <c r="JY75" i="4"/>
  <c r="KS81" i="4"/>
  <c r="JJ14" i="4"/>
  <c r="JF46" i="4"/>
  <c r="KD46" i="4"/>
  <c r="KT48" i="4"/>
  <c r="KS76" i="4"/>
  <c r="JE86" i="4"/>
  <c r="JY81" i="4"/>
  <c r="IO8" i="4"/>
  <c r="IL82" i="4"/>
  <c r="KT69" i="4"/>
  <c r="KX82" i="4"/>
  <c r="KT7" i="4"/>
  <c r="KT31" i="4"/>
  <c r="KT35" i="4"/>
  <c r="JF41" i="4"/>
  <c r="KS58" i="4"/>
  <c r="JI75" i="4"/>
  <c r="KC81" i="4"/>
  <c r="KS24" i="4"/>
  <c r="KS82" i="4"/>
  <c r="KX14" i="4"/>
  <c r="JZ70" i="4"/>
  <c r="KC59" i="4"/>
  <c r="KS7" i="4"/>
  <c r="JY18" i="4"/>
  <c r="JI25" i="4"/>
  <c r="KW25" i="4"/>
  <c r="IK41" i="4"/>
  <c r="JY47" i="4"/>
  <c r="KX66" i="4"/>
  <c r="KS59" i="4"/>
  <c r="JE14" i="4"/>
  <c r="IK19" i="4"/>
  <c r="JY25" i="4"/>
  <c r="JY29" i="4"/>
  <c r="JY36" i="4"/>
  <c r="KS42" i="4"/>
  <c r="JY46" i="4"/>
  <c r="KW48" i="4"/>
  <c r="KW46" i="4"/>
  <c r="JJ66" i="4"/>
  <c r="JZ66" i="4"/>
  <c r="KX64" i="4"/>
  <c r="KX70" i="4"/>
  <c r="KT76" i="4"/>
  <c r="KT82" i="4"/>
  <c r="KW36" i="4"/>
  <c r="KC41" i="4"/>
  <c r="KT65" i="4"/>
  <c r="KX81" i="4"/>
  <c r="KD86" i="4"/>
  <c r="JF13" i="4"/>
  <c r="KT12" i="4"/>
  <c r="KT18" i="4"/>
  <c r="KX24" i="4"/>
  <c r="IL31" i="4"/>
  <c r="JZ29" i="4"/>
  <c r="IL35" i="4"/>
  <c r="JF35" i="4"/>
  <c r="KT41" i="4"/>
  <c r="IL46" i="4"/>
  <c r="KX47" i="4"/>
  <c r="KC58" i="4"/>
  <c r="KS66" i="4"/>
  <c r="KC13" i="4"/>
  <c r="KW18" i="4"/>
  <c r="KW31" i="4"/>
  <c r="KW41" i="4"/>
  <c r="KD8" i="4"/>
  <c r="KX8" i="4"/>
  <c r="KD19" i="4"/>
  <c r="KX30" i="4"/>
  <c r="KT53" i="4"/>
  <c r="KW63" i="4"/>
  <c r="KW69" i="4"/>
  <c r="KX13" i="4"/>
  <c r="KT25" i="4"/>
  <c r="JY65" i="4"/>
  <c r="JY87" i="4"/>
  <c r="KW8" i="4"/>
  <c r="JZ87" i="4"/>
  <c r="KT63" i="4"/>
  <c r="KT86" i="4"/>
  <c r="JZ63" i="4"/>
  <c r="KD18" i="4"/>
  <c r="JY62" i="4"/>
  <c r="JY42" i="4"/>
  <c r="JZ46" i="4"/>
  <c r="KC7" i="4"/>
  <c r="KD13" i="4"/>
  <c r="JY76" i="4"/>
  <c r="JY31" i="4"/>
  <c r="JF80" i="4"/>
  <c r="JE13" i="4"/>
  <c r="JE19" i="4"/>
  <c r="JY24" i="4"/>
  <c r="JE29" i="4"/>
  <c r="JY41" i="4"/>
  <c r="JI48" i="4"/>
  <c r="JI46" i="4"/>
  <c r="JJ62" i="4"/>
  <c r="JZ65" i="4"/>
  <c r="KC47" i="4"/>
  <c r="KC46" i="4"/>
  <c r="KD64" i="4"/>
  <c r="KC12" i="4"/>
  <c r="JZ75" i="4"/>
  <c r="JZ8" i="4"/>
  <c r="JF29" i="4"/>
  <c r="JZ31" i="4"/>
  <c r="JJ47" i="4"/>
  <c r="KC65" i="4"/>
  <c r="KC75" i="4"/>
  <c r="KC29" i="4"/>
  <c r="JF69" i="4"/>
  <c r="KC8" i="4"/>
  <c r="JI12" i="4"/>
  <c r="KC14" i="4"/>
  <c r="KC30" i="4"/>
  <c r="JI41" i="4"/>
  <c r="JE47" i="4"/>
  <c r="KD12" i="4"/>
  <c r="JJ42" i="4"/>
  <c r="JJ7" i="4"/>
  <c r="JJ12" i="4"/>
  <c r="JJ18" i="4"/>
  <c r="KD25" i="4"/>
  <c r="JJ31" i="4"/>
  <c r="KD29" i="4"/>
  <c r="JJ36" i="4"/>
  <c r="KD36" i="4"/>
  <c r="KD48" i="4"/>
  <c r="KD47" i="4"/>
  <c r="JI62" i="4"/>
  <c r="JY63" i="4"/>
  <c r="JI69" i="4"/>
  <c r="JY80" i="4"/>
  <c r="JI87" i="4"/>
  <c r="JF59" i="4"/>
  <c r="JZ62" i="4"/>
  <c r="KC42" i="4"/>
  <c r="KD42" i="4"/>
  <c r="KD65" i="4"/>
  <c r="KD80" i="4"/>
  <c r="KD59" i="4"/>
  <c r="KC24" i="4"/>
  <c r="KC31" i="4"/>
  <c r="KC35" i="4"/>
  <c r="KD31" i="4"/>
  <c r="JY59" i="4"/>
  <c r="JZ76" i="4"/>
  <c r="JY7" i="4"/>
  <c r="JE35" i="4"/>
  <c r="JZ59" i="4"/>
  <c r="JZ82" i="4"/>
  <c r="KC48" i="4"/>
  <c r="KD66" i="4"/>
  <c r="KC19" i="4"/>
  <c r="JZ13" i="4"/>
  <c r="JZ19" i="4"/>
  <c r="KC82" i="4"/>
  <c r="KC87" i="4"/>
  <c r="KC18" i="4"/>
  <c r="KC25" i="4"/>
  <c r="KC36" i="4"/>
  <c r="KD7" i="4"/>
  <c r="KD14" i="4"/>
  <c r="KD24" i="4"/>
  <c r="KD35" i="4"/>
  <c r="KD41" i="4"/>
  <c r="JY64" i="4"/>
  <c r="JY82" i="4"/>
  <c r="JZ36" i="4"/>
  <c r="JF62" i="4"/>
  <c r="JE41" i="4"/>
  <c r="JF31" i="4"/>
  <c r="JF42" i="4"/>
  <c r="JE65" i="4"/>
  <c r="JI80" i="4"/>
  <c r="IO46" i="4"/>
  <c r="IK62" i="4"/>
  <c r="JJ30" i="4"/>
  <c r="JI58" i="4"/>
  <c r="JE81" i="4"/>
  <c r="JE69" i="4"/>
  <c r="IO12" i="4"/>
  <c r="JI24" i="4"/>
  <c r="IK52" i="4"/>
  <c r="IL65" i="4"/>
  <c r="JJ64" i="4"/>
  <c r="JF75" i="4"/>
  <c r="JF86" i="4"/>
  <c r="JI30" i="4"/>
  <c r="JF64" i="4"/>
  <c r="JJ82" i="4"/>
  <c r="JF19" i="4"/>
  <c r="JJ25" i="4"/>
  <c r="IL36" i="4"/>
  <c r="JF36" i="4"/>
  <c r="JE62" i="4"/>
  <c r="JI82" i="4"/>
  <c r="JI14" i="4"/>
  <c r="JI7" i="4"/>
  <c r="JI36" i="4"/>
  <c r="JF25" i="4"/>
  <c r="JJ41" i="4"/>
  <c r="JF52" i="4"/>
  <c r="JJ8" i="4"/>
  <c r="JJ13" i="4"/>
  <c r="JJ35" i="4"/>
  <c r="JI63" i="4"/>
  <c r="JE76" i="4"/>
  <c r="JE82" i="4"/>
  <c r="JI86" i="4"/>
  <c r="IK8" i="4"/>
  <c r="JE53" i="4"/>
  <c r="JI81" i="4"/>
  <c r="JE12" i="4"/>
  <c r="JI29" i="4"/>
  <c r="JE52" i="4"/>
  <c r="JJ75" i="4"/>
  <c r="JF12" i="4"/>
  <c r="IL24" i="4"/>
  <c r="JI76" i="4"/>
  <c r="JE46" i="4"/>
  <c r="IO18" i="4"/>
  <c r="JE48" i="4"/>
  <c r="JI66" i="4"/>
  <c r="JE70" i="4"/>
  <c r="IK42" i="4"/>
  <c r="IL62" i="4"/>
  <c r="JJ63" i="4"/>
  <c r="JJ69" i="4"/>
  <c r="JJ87" i="4"/>
  <c r="JI19" i="4"/>
  <c r="JI31" i="4"/>
  <c r="JF66" i="4"/>
  <c r="JF70" i="4"/>
  <c r="JJ80" i="4"/>
  <c r="JF87" i="4"/>
  <c r="JF65" i="4"/>
  <c r="JF7" i="4"/>
  <c r="JF14" i="4"/>
  <c r="JF18" i="4"/>
  <c r="JF30" i="4"/>
  <c r="IO75" i="4"/>
  <c r="IO87" i="4"/>
  <c r="JI13" i="4"/>
  <c r="JE25" i="4"/>
  <c r="IO29" i="4"/>
  <c r="IO35" i="4"/>
  <c r="JI35" i="4"/>
  <c r="JI42" i="4"/>
  <c r="JF24" i="4"/>
  <c r="IP29" i="4"/>
  <c r="JF53" i="4"/>
  <c r="IK69" i="4"/>
  <c r="JJ29" i="4"/>
  <c r="JF48" i="4"/>
  <c r="JF47" i="4"/>
  <c r="JI59" i="4"/>
  <c r="JE75" i="4"/>
  <c r="JE87" i="4"/>
  <c r="JE80" i="4"/>
  <c r="JE59" i="4"/>
  <c r="JE8" i="4"/>
  <c r="IP30" i="4"/>
  <c r="IK75" i="4"/>
  <c r="IP14" i="4"/>
  <c r="IP47" i="4"/>
  <c r="IK12" i="4"/>
  <c r="IK18" i="4"/>
  <c r="IK29" i="4"/>
  <c r="IL63" i="4"/>
  <c r="IO42" i="4"/>
  <c r="IP65" i="4"/>
  <c r="IP62" i="4"/>
  <c r="IL14" i="4"/>
  <c r="IL25" i="4"/>
  <c r="IL30" i="4"/>
  <c r="IO62" i="4"/>
  <c r="IO47" i="4"/>
  <c r="IP24" i="4"/>
  <c r="IK65" i="4"/>
  <c r="IK70" i="4"/>
  <c r="IK76" i="4"/>
  <c r="IK86" i="4"/>
  <c r="IP7" i="4"/>
  <c r="IP36" i="4"/>
  <c r="IP42" i="4"/>
  <c r="IP48" i="4"/>
  <c r="IO14" i="4"/>
  <c r="IP63" i="4"/>
  <c r="IP66" i="4"/>
  <c r="IO7" i="4"/>
  <c r="IP25" i="4"/>
  <c r="IP13" i="4"/>
  <c r="IK25" i="4"/>
  <c r="IL70" i="4"/>
  <c r="IP75" i="4"/>
  <c r="IL13" i="4"/>
  <c r="IK31" i="4"/>
  <c r="IK35" i="4"/>
  <c r="IK46" i="4"/>
  <c r="IL75" i="4"/>
  <c r="IO13" i="4"/>
  <c r="IO41" i="4"/>
  <c r="IP64" i="4"/>
  <c r="IP69" i="4"/>
  <c r="IP82" i="4"/>
  <c r="IP86" i="4"/>
  <c r="IL18" i="4"/>
  <c r="IL29" i="4"/>
  <c r="IO58" i="4"/>
  <c r="IO76" i="4"/>
  <c r="IO19" i="4"/>
  <c r="IO24" i="4"/>
  <c r="IO30" i="4"/>
  <c r="IO36" i="4"/>
  <c r="IP19" i="4"/>
  <c r="IP31" i="4"/>
  <c r="IK58" i="4"/>
  <c r="IK87" i="4"/>
  <c r="IP8" i="4"/>
  <c r="IP12" i="4"/>
  <c r="IP35" i="4"/>
  <c r="IP41" i="4"/>
  <c r="IP46" i="4"/>
  <c r="IK13" i="4"/>
  <c r="AF82" i="4"/>
  <c r="AF81" i="4"/>
  <c r="AF80" i="4"/>
  <c r="AF88" i="4"/>
  <c r="AF86" i="4"/>
  <c r="AF79" i="4"/>
  <c r="AF87" i="4"/>
  <c r="AF85" i="4"/>
  <c r="AF83" i="4"/>
  <c r="X77" i="4"/>
  <c r="X76" i="4"/>
  <c r="X75" i="4"/>
  <c r="X74" i="4"/>
  <c r="AJ59" i="4"/>
  <c r="AJ57" i="4"/>
  <c r="AJ58" i="4"/>
  <c r="AJ60" i="4"/>
  <c r="CF87" i="4"/>
  <c r="CF85" i="4"/>
  <c r="CF88" i="4"/>
  <c r="CF86" i="4"/>
  <c r="CF82" i="4"/>
  <c r="CF81" i="4"/>
  <c r="CF80" i="4"/>
  <c r="CF83" i="4"/>
  <c r="CF79" i="4"/>
  <c r="CR77" i="4"/>
  <c r="CR74" i="4"/>
  <c r="CR75" i="4"/>
  <c r="CR76" i="4"/>
  <c r="BP74" i="4"/>
  <c r="BP76" i="4"/>
  <c r="BP75" i="4"/>
  <c r="BP77" i="4"/>
  <c r="CV70" i="4"/>
  <c r="CV71" i="4"/>
  <c r="CV68" i="4"/>
  <c r="CV69" i="4"/>
  <c r="BP70" i="4"/>
  <c r="BP69" i="4"/>
  <c r="BP71" i="4"/>
  <c r="BP68" i="4"/>
  <c r="CF63" i="4"/>
  <c r="CF66" i="4"/>
  <c r="CF62" i="4"/>
  <c r="CF65" i="4"/>
  <c r="CF64" i="4"/>
  <c r="CF59" i="4"/>
  <c r="CF58" i="4"/>
  <c r="CF60" i="4"/>
  <c r="CF57" i="4"/>
  <c r="FD83" i="4"/>
  <c r="FD82" i="4"/>
  <c r="FD79" i="4"/>
  <c r="FD80" i="4"/>
  <c r="FD81" i="4"/>
  <c r="FF82" i="4"/>
  <c r="FF81" i="4"/>
  <c r="FF80" i="4"/>
  <c r="FF83" i="4"/>
  <c r="FF79" i="4"/>
  <c r="EF74" i="4"/>
  <c r="EF75" i="4"/>
  <c r="EF77" i="4"/>
  <c r="EF76" i="4"/>
  <c r="FD70" i="4"/>
  <c r="FD69" i="4"/>
  <c r="FD68" i="4"/>
  <c r="FD71" i="4"/>
  <c r="EF71" i="4"/>
  <c r="EF68" i="4"/>
  <c r="EF70" i="4"/>
  <c r="EF69" i="4"/>
  <c r="EN64" i="4"/>
  <c r="EN65" i="4"/>
  <c r="EN66" i="4"/>
  <c r="EN62" i="4"/>
  <c r="EN63" i="4"/>
  <c r="EV58" i="4"/>
  <c r="EV57" i="4"/>
  <c r="EV60" i="4"/>
  <c r="EV59" i="4"/>
  <c r="JU24" i="4"/>
  <c r="JU23" i="4"/>
  <c r="JU25" i="4"/>
  <c r="JU26" i="4"/>
  <c r="AJ62" i="4"/>
  <c r="AJ64" i="4"/>
  <c r="AJ63" i="4"/>
  <c r="AJ66" i="4"/>
  <c r="AJ65" i="4"/>
  <c r="X59" i="4"/>
  <c r="X57" i="4"/>
  <c r="X58" i="4"/>
  <c r="X60" i="4"/>
  <c r="CJ88" i="4"/>
  <c r="CJ86" i="4"/>
  <c r="CJ87" i="4"/>
  <c r="CJ85" i="4"/>
  <c r="CJ83" i="4"/>
  <c r="CJ82" i="4"/>
  <c r="CJ79" i="4"/>
  <c r="CJ81" i="4"/>
  <c r="CJ80" i="4"/>
  <c r="BL83" i="4"/>
  <c r="BL82" i="4"/>
  <c r="BL79" i="4"/>
  <c r="BL81" i="4"/>
  <c r="BL80" i="4"/>
  <c r="CF74" i="4"/>
  <c r="CF75" i="4"/>
  <c r="CF77" i="4"/>
  <c r="CF76" i="4"/>
  <c r="BL77" i="4"/>
  <c r="BN77" i="4" s="1"/>
  <c r="BL74" i="4"/>
  <c r="BL76" i="4"/>
  <c r="BN76" i="4" s="1"/>
  <c r="BL75" i="4"/>
  <c r="BN75" i="4" s="1"/>
  <c r="BT71" i="4"/>
  <c r="BT68" i="4"/>
  <c r="BT69" i="4"/>
  <c r="BT70" i="4"/>
  <c r="BT62" i="4"/>
  <c r="BT66" i="4"/>
  <c r="BT64" i="4"/>
  <c r="BT65" i="4"/>
  <c r="BT63" i="4"/>
  <c r="CB58" i="4"/>
  <c r="CB57" i="4"/>
  <c r="CB60" i="4"/>
  <c r="CB59" i="4"/>
  <c r="EZ83" i="4"/>
  <c r="EZ81" i="4"/>
  <c r="EZ80" i="4"/>
  <c r="EZ79" i="4"/>
  <c r="EZ82" i="4"/>
  <c r="EB82" i="4"/>
  <c r="EB81" i="4"/>
  <c r="EB80" i="4"/>
  <c r="EB79" i="4"/>
  <c r="EB83" i="4"/>
  <c r="EV74" i="4"/>
  <c r="EV76" i="4"/>
  <c r="EV75" i="4"/>
  <c r="EV77" i="4"/>
  <c r="DT77" i="4"/>
  <c r="DT75" i="4"/>
  <c r="DT74" i="4"/>
  <c r="DT76" i="4"/>
  <c r="ER70" i="4"/>
  <c r="ER71" i="4"/>
  <c r="ER69" i="4"/>
  <c r="ER68" i="4"/>
  <c r="DT70" i="4"/>
  <c r="DT69" i="4"/>
  <c r="DT71" i="4"/>
  <c r="DT68" i="4"/>
  <c r="EJ62" i="4"/>
  <c r="EJ65" i="4"/>
  <c r="EJ64" i="4"/>
  <c r="EJ66" i="4"/>
  <c r="EJ63" i="4"/>
  <c r="EZ59" i="4"/>
  <c r="EZ60" i="4"/>
  <c r="EZ57" i="4"/>
  <c r="EZ58" i="4"/>
  <c r="EB59" i="4"/>
  <c r="EB60" i="4"/>
  <c r="EB58" i="4"/>
  <c r="EB57" i="4"/>
  <c r="JU30" i="4"/>
  <c r="LI30" i="4"/>
  <c r="LJ31" i="4"/>
  <c r="KP31" i="4"/>
  <c r="JJ51" i="4"/>
  <c r="X83" i="4"/>
  <c r="X81" i="4"/>
  <c r="X80" i="4"/>
  <c r="X82" i="4"/>
  <c r="X79" i="4"/>
  <c r="AF77" i="4"/>
  <c r="AF74" i="4"/>
  <c r="AF76" i="4"/>
  <c r="AF75" i="4"/>
  <c r="AJ70" i="4"/>
  <c r="AJ68" i="4"/>
  <c r="AJ69" i="4"/>
  <c r="AJ71" i="4"/>
  <c r="AB70" i="4"/>
  <c r="AB71" i="4"/>
  <c r="AB69" i="4"/>
  <c r="AB68" i="4"/>
  <c r="X63" i="4"/>
  <c r="X66" i="4"/>
  <c r="X62" i="4"/>
  <c r="X64" i="4"/>
  <c r="X65" i="4"/>
  <c r="AB59" i="4"/>
  <c r="AB57" i="4"/>
  <c r="AB58" i="4"/>
  <c r="AB60" i="4"/>
  <c r="CN87" i="4"/>
  <c r="CN85" i="4"/>
  <c r="CN88" i="4"/>
  <c r="CN86" i="4"/>
  <c r="BP87" i="4"/>
  <c r="BP85" i="4"/>
  <c r="BP86" i="4"/>
  <c r="BP88" i="4"/>
  <c r="CN82" i="4"/>
  <c r="CN81" i="4"/>
  <c r="CN80" i="4"/>
  <c r="CN83" i="4"/>
  <c r="CN79" i="4"/>
  <c r="BX83" i="4"/>
  <c r="BX81" i="4"/>
  <c r="BX80" i="4"/>
  <c r="BX87" i="4"/>
  <c r="BX85" i="4"/>
  <c r="BX79" i="4"/>
  <c r="BX86" i="4"/>
  <c r="BX82" i="4"/>
  <c r="BX88" i="4"/>
  <c r="CX83" i="4"/>
  <c r="CX82" i="4"/>
  <c r="CX79" i="4"/>
  <c r="CX81" i="4"/>
  <c r="CX80" i="4"/>
  <c r="CJ77" i="4"/>
  <c r="CJ74" i="4"/>
  <c r="CJ76" i="4"/>
  <c r="CJ75" i="4"/>
  <c r="BX74" i="4"/>
  <c r="BX77" i="4"/>
  <c r="BX76" i="4"/>
  <c r="BX75" i="4"/>
  <c r="CF70" i="4"/>
  <c r="CF71" i="4"/>
  <c r="CF69" i="4"/>
  <c r="CF68" i="4"/>
  <c r="BX70" i="4"/>
  <c r="BX71" i="4"/>
  <c r="BX69" i="4"/>
  <c r="BX68" i="4"/>
  <c r="CN63" i="4"/>
  <c r="CN64" i="4"/>
  <c r="CN66" i="4"/>
  <c r="CN65" i="4"/>
  <c r="CN62" i="4"/>
  <c r="BP62" i="4"/>
  <c r="BP66" i="4"/>
  <c r="BP65" i="4"/>
  <c r="BP63" i="4"/>
  <c r="BP64" i="4"/>
  <c r="CV59" i="4"/>
  <c r="CV58" i="4"/>
  <c r="CV60" i="4"/>
  <c r="CV57" i="4"/>
  <c r="BX59" i="4"/>
  <c r="BX58" i="4"/>
  <c r="BX60" i="4"/>
  <c r="BX57" i="4"/>
  <c r="EV87" i="4"/>
  <c r="EV85" i="4"/>
  <c r="EV88" i="4"/>
  <c r="EV86" i="4"/>
  <c r="DX87" i="4"/>
  <c r="DX85" i="4"/>
  <c r="DX86" i="4"/>
  <c r="DX88" i="4"/>
  <c r="EN83" i="4"/>
  <c r="EN82" i="4"/>
  <c r="EN79" i="4"/>
  <c r="EN81" i="4"/>
  <c r="EN80" i="4"/>
  <c r="EF83" i="4"/>
  <c r="EF82" i="4"/>
  <c r="EF79" i="4"/>
  <c r="EF81" i="4"/>
  <c r="EF80" i="4"/>
  <c r="EZ77" i="4"/>
  <c r="EZ75" i="4"/>
  <c r="EZ76" i="4"/>
  <c r="EZ74" i="4"/>
  <c r="DX74" i="4"/>
  <c r="DX77" i="4"/>
  <c r="DX76" i="4"/>
  <c r="DX75" i="4"/>
  <c r="EN71" i="4"/>
  <c r="EN69" i="4"/>
  <c r="EN68" i="4"/>
  <c r="EN70" i="4"/>
  <c r="DX71" i="4"/>
  <c r="DX70" i="4"/>
  <c r="DX68" i="4"/>
  <c r="DX69" i="4"/>
  <c r="EV62" i="4"/>
  <c r="EV66" i="4"/>
  <c r="EV65" i="4"/>
  <c r="EV63" i="4"/>
  <c r="EV64" i="4"/>
  <c r="DX63" i="4"/>
  <c r="DX64" i="4"/>
  <c r="DX66" i="4"/>
  <c r="DX65" i="4"/>
  <c r="DX62" i="4"/>
  <c r="FD58" i="4"/>
  <c r="FD57" i="4"/>
  <c r="FD60" i="4"/>
  <c r="FD59" i="4"/>
  <c r="EF58" i="4"/>
  <c r="EF57" i="4"/>
  <c r="EF60" i="4"/>
  <c r="EF59" i="4"/>
  <c r="KP25" i="4"/>
  <c r="KP24" i="4"/>
  <c r="KP23" i="4"/>
  <c r="KP26" i="4"/>
  <c r="AB87" i="4"/>
  <c r="AB85" i="4"/>
  <c r="AB86" i="4"/>
  <c r="AB88" i="4"/>
  <c r="AJ83" i="4"/>
  <c r="AJ82" i="4"/>
  <c r="AJ79" i="4"/>
  <c r="AJ81" i="4"/>
  <c r="AJ80" i="4"/>
  <c r="AJ87" i="4"/>
  <c r="AJ85" i="4"/>
  <c r="AJ88" i="4"/>
  <c r="AJ86" i="4"/>
  <c r="AB83" i="4"/>
  <c r="AB82" i="4"/>
  <c r="AB79" i="4"/>
  <c r="AB80" i="4"/>
  <c r="AB81" i="4"/>
  <c r="AJ74" i="4"/>
  <c r="AJ76" i="4"/>
  <c r="AJ75" i="4"/>
  <c r="AJ77" i="4"/>
  <c r="AB74" i="4"/>
  <c r="AB75" i="4"/>
  <c r="AB77" i="4"/>
  <c r="AB76" i="4"/>
  <c r="AF71" i="4"/>
  <c r="AF68" i="4"/>
  <c r="AF70" i="4"/>
  <c r="AF69" i="4"/>
  <c r="X71" i="4"/>
  <c r="X70" i="4"/>
  <c r="X68" i="4"/>
  <c r="X69" i="4"/>
  <c r="AB62" i="4"/>
  <c r="AB65" i="4"/>
  <c r="AB63" i="4"/>
  <c r="AB66" i="4"/>
  <c r="AB64" i="4"/>
  <c r="AF59" i="4"/>
  <c r="AF57" i="4"/>
  <c r="AF58" i="4"/>
  <c r="AF60" i="4"/>
  <c r="BT88" i="4"/>
  <c r="BT86" i="4"/>
  <c r="BT85" i="4"/>
  <c r="BT87" i="4"/>
  <c r="BL88" i="4"/>
  <c r="BL86" i="4"/>
  <c r="BL85" i="4"/>
  <c r="BL87" i="4"/>
  <c r="CR83" i="4"/>
  <c r="CR82" i="4"/>
  <c r="CR79" i="4"/>
  <c r="CR88" i="4"/>
  <c r="CR86" i="4"/>
  <c r="CR85" i="4"/>
  <c r="CR80" i="4"/>
  <c r="CR87" i="4"/>
  <c r="CR81" i="4"/>
  <c r="CB83" i="4"/>
  <c r="CB82" i="4"/>
  <c r="CB79" i="4"/>
  <c r="CB88" i="4"/>
  <c r="CB86" i="4"/>
  <c r="CB80" i="4"/>
  <c r="CB81" i="4"/>
  <c r="CB85" i="4"/>
  <c r="CB87" i="4"/>
  <c r="BT83" i="4"/>
  <c r="BT82" i="4"/>
  <c r="BT79" i="4"/>
  <c r="BT81" i="4"/>
  <c r="BT80" i="4"/>
  <c r="CV74" i="4"/>
  <c r="CV76" i="4"/>
  <c r="CV77" i="4"/>
  <c r="CV75" i="4"/>
  <c r="CN74" i="4"/>
  <c r="CN76" i="4"/>
  <c r="CN75" i="4"/>
  <c r="CN77" i="4"/>
  <c r="CB77" i="4"/>
  <c r="CB76" i="4"/>
  <c r="CB75" i="4"/>
  <c r="CB74" i="4"/>
  <c r="BT77" i="4"/>
  <c r="BT75" i="4"/>
  <c r="BT76" i="4"/>
  <c r="BT74" i="4"/>
  <c r="CR71" i="4"/>
  <c r="CR69" i="4"/>
  <c r="CR68" i="4"/>
  <c r="CR70" i="4"/>
  <c r="CJ71" i="4"/>
  <c r="CJ68" i="4"/>
  <c r="CJ70" i="4"/>
  <c r="CJ69" i="4"/>
  <c r="CB71" i="4"/>
  <c r="CB70" i="4"/>
  <c r="CB68" i="4"/>
  <c r="CB69" i="4"/>
  <c r="BL71" i="4"/>
  <c r="BL69" i="4"/>
  <c r="BL68" i="4"/>
  <c r="BN68" i="4" s="1"/>
  <c r="BL70" i="4"/>
  <c r="BN70" i="4" s="1"/>
  <c r="CR62" i="4"/>
  <c r="CR63" i="4"/>
  <c r="CR64" i="4"/>
  <c r="CR66" i="4"/>
  <c r="CR65" i="4"/>
  <c r="CJ62" i="4"/>
  <c r="CJ65" i="4"/>
  <c r="CJ63" i="4"/>
  <c r="CJ64" i="4"/>
  <c r="CJ66" i="4"/>
  <c r="CB62" i="4"/>
  <c r="CB63" i="4"/>
  <c r="CB65" i="4"/>
  <c r="CB64" i="4"/>
  <c r="CB66" i="4"/>
  <c r="BL63" i="4"/>
  <c r="BL64" i="4"/>
  <c r="BL62" i="4"/>
  <c r="BN62" i="4" s="1"/>
  <c r="BL66" i="4"/>
  <c r="BN66" i="4" s="1"/>
  <c r="BL65" i="4"/>
  <c r="BN65" i="4" s="1"/>
  <c r="CR58" i="4"/>
  <c r="CR57" i="4"/>
  <c r="CR60" i="4"/>
  <c r="CR59" i="4"/>
  <c r="CJ58" i="4"/>
  <c r="CJ57" i="4"/>
  <c r="CJ60" i="4"/>
  <c r="CJ59" i="4"/>
  <c r="BT58" i="4"/>
  <c r="BT57" i="4"/>
  <c r="BT60" i="4"/>
  <c r="BT59" i="4"/>
  <c r="BL59" i="4"/>
  <c r="BL60" i="4"/>
  <c r="BL57" i="4"/>
  <c r="BL58" i="4"/>
  <c r="ER88" i="4"/>
  <c r="ET88" i="4" s="1"/>
  <c r="ER86" i="4"/>
  <c r="ET86" i="4" s="1"/>
  <c r="ER87" i="4"/>
  <c r="ET87" i="4" s="1"/>
  <c r="ER85" i="4"/>
  <c r="ET85" i="4" s="1"/>
  <c r="EB88" i="4"/>
  <c r="EB86" i="4"/>
  <c r="EB87" i="4"/>
  <c r="EB85" i="4"/>
  <c r="DT88" i="4"/>
  <c r="DT86" i="4"/>
  <c r="DT85" i="4"/>
  <c r="DT87" i="4"/>
  <c r="ER83" i="4"/>
  <c r="ER81" i="4"/>
  <c r="ER80" i="4"/>
  <c r="ER79" i="4"/>
  <c r="ER82" i="4"/>
  <c r="EJ82" i="4"/>
  <c r="EJ81" i="4"/>
  <c r="EJ80" i="4"/>
  <c r="EJ83" i="4"/>
  <c r="EJ79" i="4"/>
  <c r="DT83" i="4"/>
  <c r="DT81" i="4"/>
  <c r="DT80" i="4"/>
  <c r="DT82" i="4"/>
  <c r="DT79" i="4"/>
  <c r="FD74" i="4"/>
  <c r="FD77" i="4"/>
  <c r="FD75" i="4"/>
  <c r="FD76" i="4"/>
  <c r="EN74" i="4"/>
  <c r="EN76" i="4"/>
  <c r="EN75" i="4"/>
  <c r="EN77" i="4"/>
  <c r="EJ77" i="4"/>
  <c r="EJ74" i="4"/>
  <c r="EJ76" i="4"/>
  <c r="EJ75" i="4"/>
  <c r="EB77" i="4"/>
  <c r="EB76" i="4"/>
  <c r="EB75" i="4"/>
  <c r="EB74" i="4"/>
  <c r="EZ71" i="4"/>
  <c r="EZ70" i="4"/>
  <c r="EZ68" i="4"/>
  <c r="EZ69" i="4"/>
  <c r="EJ70" i="4"/>
  <c r="EJ71" i="4"/>
  <c r="EJ68" i="4"/>
  <c r="EJ69" i="4"/>
  <c r="EB70" i="4"/>
  <c r="EB71" i="4"/>
  <c r="EB69" i="4"/>
  <c r="EB68" i="4"/>
  <c r="EZ62" i="4"/>
  <c r="EZ64" i="4"/>
  <c r="EZ65" i="4"/>
  <c r="EZ66" i="4"/>
  <c r="EZ63" i="4"/>
  <c r="ER62" i="4"/>
  <c r="ET62" i="4" s="1"/>
  <c r="ER66" i="4"/>
  <c r="ER65" i="4"/>
  <c r="ET65" i="4" s="1"/>
  <c r="ER63" i="4"/>
  <c r="ET63" i="4" s="1"/>
  <c r="ER64" i="4"/>
  <c r="ET64" i="4" s="1"/>
  <c r="EB63" i="4"/>
  <c r="EB66" i="4"/>
  <c r="EB62" i="4"/>
  <c r="EB64" i="4"/>
  <c r="EB65" i="4"/>
  <c r="DT62" i="4"/>
  <c r="DT66" i="4"/>
  <c r="DV66" i="4" s="1"/>
  <c r="DT63" i="4"/>
  <c r="DT64" i="4"/>
  <c r="DT65" i="4"/>
  <c r="ER58" i="4"/>
  <c r="ET58" i="4" s="1"/>
  <c r="ER57" i="4"/>
  <c r="ET57" i="4" s="1"/>
  <c r="ER60" i="4"/>
  <c r="ET60" i="4" s="1"/>
  <c r="ER59" i="4"/>
  <c r="ET59" i="4" s="1"/>
  <c r="EJ59" i="4"/>
  <c r="EJ60" i="4"/>
  <c r="EJ58" i="4"/>
  <c r="EJ57" i="4"/>
  <c r="DT58" i="4"/>
  <c r="DT57" i="4"/>
  <c r="DT60" i="4"/>
  <c r="DT59" i="4"/>
  <c r="LI24" i="4"/>
  <c r="LI23" i="4"/>
  <c r="LI25" i="4"/>
  <c r="LI26" i="4"/>
  <c r="AA88" i="4"/>
  <c r="AA85" i="4"/>
  <c r="AA87" i="4"/>
  <c r="AA86" i="4"/>
  <c r="AI81" i="4"/>
  <c r="AI80" i="4"/>
  <c r="AI83" i="4"/>
  <c r="AI79" i="4"/>
  <c r="AI86" i="4"/>
  <c r="AI82" i="4"/>
  <c r="AI88" i="4"/>
  <c r="AI85" i="4"/>
  <c r="AI87" i="4"/>
  <c r="AA83" i="4"/>
  <c r="AA81" i="4"/>
  <c r="AA80" i="4"/>
  <c r="AA79" i="4"/>
  <c r="AA82" i="4"/>
  <c r="AI76" i="4"/>
  <c r="AI75" i="4"/>
  <c r="AI77" i="4"/>
  <c r="AI74" i="4"/>
  <c r="AA76" i="4"/>
  <c r="AA75" i="4"/>
  <c r="AA74" i="4"/>
  <c r="AA77" i="4"/>
  <c r="AE71" i="4"/>
  <c r="AE69" i="4"/>
  <c r="AE68" i="4"/>
  <c r="AE70" i="4"/>
  <c r="W70" i="4"/>
  <c r="W68" i="4"/>
  <c r="W71" i="4"/>
  <c r="W69" i="4"/>
  <c r="AI63" i="4"/>
  <c r="AI65" i="4"/>
  <c r="AI66" i="4"/>
  <c r="AI64" i="4"/>
  <c r="AI62" i="4"/>
  <c r="AA63" i="4"/>
  <c r="AA65" i="4"/>
  <c r="AA64" i="4"/>
  <c r="AA62" i="4"/>
  <c r="AA66" i="4"/>
  <c r="AE59" i="4"/>
  <c r="AE57" i="4"/>
  <c r="AE60" i="4"/>
  <c r="AE58" i="4"/>
  <c r="W59" i="4"/>
  <c r="W57" i="4"/>
  <c r="W60" i="4"/>
  <c r="W58" i="4"/>
  <c r="CI85" i="4"/>
  <c r="CI87" i="4"/>
  <c r="CI86" i="4"/>
  <c r="CI88" i="4"/>
  <c r="BS88" i="4"/>
  <c r="BS87" i="4"/>
  <c r="BS86" i="4"/>
  <c r="BS85" i="4"/>
  <c r="BK85" i="4"/>
  <c r="BK88" i="4"/>
  <c r="BK86" i="4"/>
  <c r="BK87" i="4"/>
  <c r="CQ82" i="4"/>
  <c r="CQ81" i="4"/>
  <c r="CQ80" i="4"/>
  <c r="CQ79" i="4"/>
  <c r="CQ83" i="4"/>
  <c r="CQ85" i="4"/>
  <c r="CQ87" i="4"/>
  <c r="CQ86" i="4"/>
  <c r="CQ88" i="4"/>
  <c r="CI81" i="4"/>
  <c r="CI80" i="4"/>
  <c r="CI83" i="4"/>
  <c r="CI79" i="4"/>
  <c r="CI82" i="4"/>
  <c r="CA83" i="4"/>
  <c r="CA81" i="4"/>
  <c r="CA80" i="4"/>
  <c r="CA79" i="4"/>
  <c r="CA87" i="4"/>
  <c r="CA86" i="4"/>
  <c r="CA82" i="4"/>
  <c r="CA88" i="4"/>
  <c r="CA85" i="4"/>
  <c r="BS81" i="4"/>
  <c r="BS80" i="4"/>
  <c r="BS82" i="4"/>
  <c r="BS79" i="4"/>
  <c r="BS83" i="4"/>
  <c r="BK82" i="4"/>
  <c r="BK81" i="4"/>
  <c r="BK80" i="4"/>
  <c r="BK79" i="4"/>
  <c r="BK83" i="4"/>
  <c r="CU76" i="4"/>
  <c r="CU75" i="4"/>
  <c r="CU77" i="4"/>
  <c r="CU74" i="4"/>
  <c r="CM76" i="4"/>
  <c r="CM75" i="4"/>
  <c r="CM74" i="4"/>
  <c r="CM77" i="4"/>
  <c r="CE76" i="4"/>
  <c r="CE75" i="4"/>
  <c r="CE74" i="4"/>
  <c r="CE77" i="4"/>
  <c r="CA74" i="4"/>
  <c r="CA76" i="4"/>
  <c r="CA77" i="4"/>
  <c r="CA75" i="4"/>
  <c r="BS76" i="4"/>
  <c r="BS75" i="4"/>
  <c r="BS74" i="4"/>
  <c r="BS77" i="4"/>
  <c r="BK75" i="4"/>
  <c r="BK77" i="4"/>
  <c r="BK74" i="4"/>
  <c r="BK76" i="4"/>
  <c r="CQ71" i="4"/>
  <c r="CQ69" i="4"/>
  <c r="CQ68" i="4"/>
  <c r="CQ70" i="4"/>
  <c r="CI71" i="4"/>
  <c r="CI69" i="4"/>
  <c r="CI68" i="4"/>
  <c r="CI70" i="4"/>
  <c r="CA70" i="4"/>
  <c r="CA68" i="4"/>
  <c r="CA71" i="4"/>
  <c r="CA69" i="4"/>
  <c r="BS70" i="4"/>
  <c r="BS68" i="4"/>
  <c r="BS69" i="4"/>
  <c r="BS71" i="4"/>
  <c r="BK71" i="4"/>
  <c r="BK69" i="4"/>
  <c r="BK68" i="4"/>
  <c r="BK70" i="4"/>
  <c r="CQ63" i="4"/>
  <c r="CQ65" i="4"/>
  <c r="CQ62" i="4"/>
  <c r="CQ66" i="4"/>
  <c r="CQ64" i="4"/>
  <c r="CI63" i="4"/>
  <c r="CI65" i="4"/>
  <c r="CI64" i="4"/>
  <c r="CI62" i="4"/>
  <c r="CI66" i="4"/>
  <c r="CA63" i="4"/>
  <c r="CA65" i="4"/>
  <c r="CA62" i="4"/>
  <c r="CA64" i="4"/>
  <c r="CA66" i="4"/>
  <c r="BS63" i="4"/>
  <c r="BS65" i="4"/>
  <c r="BS64" i="4"/>
  <c r="BS66" i="4"/>
  <c r="BS62" i="4"/>
  <c r="BK62" i="4"/>
  <c r="BK64" i="4"/>
  <c r="BK66" i="4"/>
  <c r="BK65" i="4"/>
  <c r="BK63" i="4"/>
  <c r="CQ57" i="4"/>
  <c r="CQ60" i="4"/>
  <c r="CQ59" i="4"/>
  <c r="CQ58" i="4"/>
  <c r="CI57" i="4"/>
  <c r="CI60" i="4"/>
  <c r="CI59" i="4"/>
  <c r="CI58" i="4"/>
  <c r="CA57" i="4"/>
  <c r="CA60" i="4"/>
  <c r="CA59" i="4"/>
  <c r="CA58" i="4"/>
  <c r="BS57" i="4"/>
  <c r="BS60" i="4"/>
  <c r="BS59" i="4"/>
  <c r="BS58" i="4"/>
  <c r="BK58" i="4"/>
  <c r="BK57" i="4"/>
  <c r="BK59" i="4"/>
  <c r="BK60" i="4"/>
  <c r="EQ85" i="4"/>
  <c r="EQ87" i="4"/>
  <c r="EQ86" i="4"/>
  <c r="EQ88" i="4"/>
  <c r="EA87" i="4"/>
  <c r="EA86" i="4"/>
  <c r="EA88" i="4"/>
  <c r="EA85" i="4"/>
  <c r="DS88" i="4"/>
  <c r="DS87" i="4"/>
  <c r="DS86" i="4"/>
  <c r="DS85" i="4"/>
  <c r="EY82" i="4"/>
  <c r="EY79" i="4"/>
  <c r="EY80" i="4"/>
  <c r="EY83" i="4"/>
  <c r="EY81" i="4"/>
  <c r="EQ83" i="4"/>
  <c r="EQ82" i="4"/>
  <c r="EQ80" i="4"/>
  <c r="EQ79" i="4"/>
  <c r="EQ81" i="4"/>
  <c r="EI83" i="4"/>
  <c r="EI79" i="4"/>
  <c r="EI80" i="4"/>
  <c r="EI81" i="4"/>
  <c r="EI82" i="4"/>
  <c r="EA82" i="4"/>
  <c r="EA83" i="4"/>
  <c r="EA80" i="4"/>
  <c r="EA79" i="4"/>
  <c r="EA81" i="4"/>
  <c r="DS82" i="4"/>
  <c r="DS79" i="4"/>
  <c r="DS81" i="4"/>
  <c r="DS80" i="4"/>
  <c r="DS83" i="4"/>
  <c r="FC76" i="4"/>
  <c r="FC75" i="4"/>
  <c r="FC77" i="4"/>
  <c r="FC74" i="4"/>
  <c r="EU76" i="4"/>
  <c r="EU75" i="4"/>
  <c r="EU77" i="4"/>
  <c r="EU74" i="4"/>
  <c r="EM76" i="4"/>
  <c r="EM75" i="4"/>
  <c r="EM77" i="4"/>
  <c r="EM74" i="4"/>
  <c r="EI77" i="4"/>
  <c r="EI74" i="4"/>
  <c r="EI75" i="4"/>
  <c r="EI76" i="4"/>
  <c r="EA74" i="4"/>
  <c r="EA76" i="4"/>
  <c r="EA75" i="4"/>
  <c r="EA77" i="4"/>
  <c r="DS76" i="4"/>
  <c r="DS75" i="4"/>
  <c r="DS74" i="4"/>
  <c r="DS77" i="4"/>
  <c r="EY71" i="4"/>
  <c r="EY70" i="4"/>
  <c r="EY68" i="4"/>
  <c r="EY69" i="4"/>
  <c r="EQ69" i="4"/>
  <c r="EQ70" i="4"/>
  <c r="EQ71" i="4"/>
  <c r="EQ68" i="4"/>
  <c r="EI69" i="4"/>
  <c r="EI70" i="4"/>
  <c r="EI71" i="4"/>
  <c r="EI68" i="4"/>
  <c r="EA69" i="4"/>
  <c r="EA71" i="4"/>
  <c r="EA70" i="4"/>
  <c r="EA68" i="4"/>
  <c r="DS69" i="4"/>
  <c r="DS71" i="4"/>
  <c r="DS68" i="4"/>
  <c r="DS70" i="4"/>
  <c r="EY62" i="4"/>
  <c r="EY64" i="4"/>
  <c r="EY66" i="4"/>
  <c r="EY65" i="4"/>
  <c r="EY63" i="4"/>
  <c r="EQ63" i="4"/>
  <c r="EQ65" i="4"/>
  <c r="EQ62" i="4"/>
  <c r="EQ64" i="4"/>
  <c r="EQ66" i="4"/>
  <c r="EI62" i="4"/>
  <c r="EI64" i="4"/>
  <c r="EI66" i="4"/>
  <c r="EI63" i="4"/>
  <c r="EI65" i="4"/>
  <c r="EA62" i="4"/>
  <c r="EA64" i="4"/>
  <c r="EA66" i="4"/>
  <c r="EA63" i="4"/>
  <c r="EA65" i="4"/>
  <c r="DS63" i="4"/>
  <c r="DS65" i="4"/>
  <c r="DS62" i="4"/>
  <c r="DS66" i="4"/>
  <c r="DS64" i="4"/>
  <c r="EY58" i="4"/>
  <c r="EY57" i="4"/>
  <c r="EY60" i="4"/>
  <c r="EY59" i="4"/>
  <c r="EQ57" i="4"/>
  <c r="EQ60" i="4"/>
  <c r="EQ59" i="4"/>
  <c r="EQ58" i="4"/>
  <c r="EI58" i="4"/>
  <c r="EI57" i="4"/>
  <c r="EI60" i="4"/>
  <c r="EI59" i="4"/>
  <c r="EA58" i="4"/>
  <c r="EA57" i="4"/>
  <c r="EA59" i="4"/>
  <c r="EA60" i="4"/>
  <c r="DS57" i="4"/>
  <c r="DS60" i="4"/>
  <c r="DS59" i="4"/>
  <c r="DS58" i="4"/>
  <c r="JV25" i="4"/>
  <c r="JV24" i="4"/>
  <c r="JV26" i="4"/>
  <c r="JV23" i="4"/>
  <c r="JU31" i="4"/>
  <c r="LI31" i="4"/>
  <c r="JV28" i="4"/>
  <c r="LJ30" i="4"/>
  <c r="KP30" i="4"/>
  <c r="JV31" i="4"/>
  <c r="LJ32" i="4"/>
  <c r="KX51" i="4"/>
  <c r="KP32" i="4"/>
  <c r="X88" i="4"/>
  <c r="X86" i="4"/>
  <c r="X87" i="4"/>
  <c r="Z87" i="4" s="1"/>
  <c r="X85" i="4"/>
  <c r="Z85" i="4" s="1"/>
  <c r="AN82" i="4"/>
  <c r="AN81" i="4"/>
  <c r="AN80" i="4"/>
  <c r="AN83" i="4"/>
  <c r="AN79" i="4"/>
  <c r="AF63" i="4"/>
  <c r="AF62" i="4"/>
  <c r="AF66" i="4"/>
  <c r="AF65" i="4"/>
  <c r="AF64" i="4"/>
  <c r="CV83" i="4"/>
  <c r="CV81" i="4"/>
  <c r="CV80" i="4"/>
  <c r="CV87" i="4"/>
  <c r="CV85" i="4"/>
  <c r="CV86" i="4"/>
  <c r="CV88" i="4"/>
  <c r="CV82" i="4"/>
  <c r="CV79" i="4"/>
  <c r="BP83" i="4"/>
  <c r="BR83" i="4" s="1"/>
  <c r="BP81" i="4"/>
  <c r="BP80" i="4"/>
  <c r="BP79" i="4"/>
  <c r="BP82" i="4"/>
  <c r="CN70" i="4"/>
  <c r="CN69" i="4"/>
  <c r="CN68" i="4"/>
  <c r="CN71" i="4"/>
  <c r="CV63" i="4"/>
  <c r="CV65" i="4"/>
  <c r="CV62" i="4"/>
  <c r="CV64" i="4"/>
  <c r="CV66" i="4"/>
  <c r="BX63" i="4"/>
  <c r="BX64" i="4"/>
  <c r="BX62" i="4"/>
  <c r="BX65" i="4"/>
  <c r="BX66" i="4"/>
  <c r="CN59" i="4"/>
  <c r="CN58" i="4"/>
  <c r="CN60" i="4"/>
  <c r="CN57" i="4"/>
  <c r="BP58" i="4"/>
  <c r="BP57" i="4"/>
  <c r="BP60" i="4"/>
  <c r="BP59" i="4"/>
  <c r="EN87" i="4"/>
  <c r="EP87" i="4" s="1"/>
  <c r="EN85" i="4"/>
  <c r="EP85" i="4" s="1"/>
  <c r="EN86" i="4"/>
  <c r="EN88" i="4"/>
  <c r="EV83" i="4"/>
  <c r="EV82" i="4"/>
  <c r="EV79" i="4"/>
  <c r="EV81" i="4"/>
  <c r="EV80" i="4"/>
  <c r="DX83" i="4"/>
  <c r="DX82" i="4"/>
  <c r="DZ82" i="4" s="1"/>
  <c r="DX79" i="4"/>
  <c r="DX80" i="4"/>
  <c r="DZ80" i="4" s="1"/>
  <c r="DX81" i="4"/>
  <c r="ER77" i="4"/>
  <c r="ET77" i="4" s="1"/>
  <c r="ER74" i="4"/>
  <c r="ER76" i="4"/>
  <c r="ET76" i="4" s="1"/>
  <c r="ER75" i="4"/>
  <c r="ET75" i="4" s="1"/>
  <c r="EV70" i="4"/>
  <c r="EV69" i="4"/>
  <c r="EV71" i="4"/>
  <c r="EV68" i="4"/>
  <c r="FD62" i="4"/>
  <c r="FD63" i="4"/>
  <c r="FD64" i="4"/>
  <c r="FD66" i="4"/>
  <c r="FD65" i="4"/>
  <c r="EF62" i="4"/>
  <c r="EF65" i="4"/>
  <c r="EF64" i="4"/>
  <c r="EF66" i="4"/>
  <c r="EF63" i="4"/>
  <c r="EN59" i="4"/>
  <c r="EP59" i="4" s="1"/>
  <c r="EN58" i="4"/>
  <c r="EP58" i="4" s="1"/>
  <c r="EN60" i="4"/>
  <c r="EN57" i="4"/>
  <c r="DX59" i="4"/>
  <c r="DZ59" i="4" s="1"/>
  <c r="DX58" i="4"/>
  <c r="DX60" i="4"/>
  <c r="DX57" i="4"/>
  <c r="DZ57" i="4" s="1"/>
  <c r="JU29" i="4"/>
  <c r="JU28" i="4"/>
  <c r="LI32" i="4"/>
  <c r="W87" i="4"/>
  <c r="Y87" i="4" s="1"/>
  <c r="W86" i="4"/>
  <c r="Y86" i="4" s="1"/>
  <c r="W88" i="4"/>
  <c r="Y88" i="4" s="1"/>
  <c r="W85" i="4"/>
  <c r="Y85" i="4" s="1"/>
  <c r="AE82" i="4"/>
  <c r="AE83" i="4"/>
  <c r="AE85" i="4"/>
  <c r="AE80" i="4"/>
  <c r="AE79" i="4"/>
  <c r="AE87" i="4"/>
  <c r="AE86" i="4"/>
  <c r="AE81" i="4"/>
  <c r="AE88" i="4"/>
  <c r="W82" i="4"/>
  <c r="W79" i="4"/>
  <c r="Y79" i="4" s="1"/>
  <c r="W81" i="4"/>
  <c r="W83" i="4"/>
  <c r="W80" i="4"/>
  <c r="Y80" i="4" s="1"/>
  <c r="AM83" i="4"/>
  <c r="AM79" i="4"/>
  <c r="AM82" i="4"/>
  <c r="AM80" i="4"/>
  <c r="AM81" i="4"/>
  <c r="AE77" i="4"/>
  <c r="AE74" i="4"/>
  <c r="AE76" i="4"/>
  <c r="AE75" i="4"/>
  <c r="W74" i="4"/>
  <c r="W76" i="4"/>
  <c r="Y76" i="4" s="1"/>
  <c r="W75" i="4"/>
  <c r="Y75" i="4" s="1"/>
  <c r="W77" i="4"/>
  <c r="AI69" i="4"/>
  <c r="AI70" i="4"/>
  <c r="AI71" i="4"/>
  <c r="AI68" i="4"/>
  <c r="AA69" i="4"/>
  <c r="AA71" i="4"/>
  <c r="AC71" i="4" s="1"/>
  <c r="AA70" i="4"/>
  <c r="AA68" i="4"/>
  <c r="AC68" i="4" s="1"/>
  <c r="AE62" i="4"/>
  <c r="AE64" i="4"/>
  <c r="AE66" i="4"/>
  <c r="AE63" i="4"/>
  <c r="AE65" i="4"/>
  <c r="W62" i="4"/>
  <c r="Y62" i="4" s="1"/>
  <c r="W64" i="4"/>
  <c r="W66" i="4"/>
  <c r="W65" i="4"/>
  <c r="W63" i="4"/>
  <c r="AI59" i="4"/>
  <c r="AI57" i="4"/>
  <c r="AI60" i="4"/>
  <c r="AI58" i="4"/>
  <c r="AA59" i="4"/>
  <c r="AA57" i="4"/>
  <c r="AA60" i="4"/>
  <c r="AA58" i="4"/>
  <c r="CM86" i="4"/>
  <c r="CM88" i="4"/>
  <c r="CM87" i="4"/>
  <c r="CM85" i="4"/>
  <c r="CE88" i="4"/>
  <c r="CG88" i="4" s="1"/>
  <c r="CE85" i="4"/>
  <c r="CG85" i="4" s="1"/>
  <c r="CE87" i="4"/>
  <c r="CG87" i="4" s="1"/>
  <c r="CE86" i="4"/>
  <c r="CG86" i="4" s="1"/>
  <c r="BO87" i="4"/>
  <c r="BO86" i="4"/>
  <c r="BO85" i="4"/>
  <c r="BO88" i="4"/>
  <c r="CU83" i="4"/>
  <c r="CU80" i="4"/>
  <c r="CU79" i="4"/>
  <c r="CU87" i="4"/>
  <c r="CU81" i="4"/>
  <c r="CU86" i="4"/>
  <c r="CU85" i="4"/>
  <c r="CU88" i="4"/>
  <c r="CU82" i="4"/>
  <c r="CM83" i="4"/>
  <c r="CM79" i="4"/>
  <c r="CM82" i="4"/>
  <c r="CM80" i="4"/>
  <c r="CM81" i="4"/>
  <c r="CE82" i="4"/>
  <c r="CG82" i="4" s="1"/>
  <c r="CE81" i="4"/>
  <c r="CE83" i="4"/>
  <c r="CG83" i="4" s="1"/>
  <c r="CE80" i="4"/>
  <c r="CE79" i="4"/>
  <c r="BW82" i="4"/>
  <c r="BW79" i="4"/>
  <c r="BW85" i="4"/>
  <c r="BW80" i="4"/>
  <c r="BW87" i="4"/>
  <c r="BW86" i="4"/>
  <c r="BW88" i="4"/>
  <c r="BW83" i="4"/>
  <c r="BW81" i="4"/>
  <c r="BO83" i="4"/>
  <c r="BQ83" i="4" s="1"/>
  <c r="BO82" i="4"/>
  <c r="BO80" i="4"/>
  <c r="BO79" i="4"/>
  <c r="BQ79" i="4" s="1"/>
  <c r="BO81" i="4"/>
  <c r="BQ81" i="4" s="1"/>
  <c r="CW81" i="4"/>
  <c r="CW80" i="4"/>
  <c r="CW82" i="4"/>
  <c r="CW79" i="4"/>
  <c r="CW83" i="4"/>
  <c r="CQ75" i="4"/>
  <c r="CQ77" i="4"/>
  <c r="CQ76" i="4"/>
  <c r="CQ74" i="4"/>
  <c r="CI77" i="4"/>
  <c r="CI74" i="4"/>
  <c r="CI76" i="4"/>
  <c r="CI75" i="4"/>
  <c r="BW76" i="4"/>
  <c r="BW75" i="4"/>
  <c r="BW77" i="4"/>
  <c r="BW74" i="4"/>
  <c r="BO76" i="4"/>
  <c r="BQ76" i="4" s="1"/>
  <c r="BO75" i="4"/>
  <c r="BQ75" i="4" s="1"/>
  <c r="BO77" i="4"/>
  <c r="BO74" i="4"/>
  <c r="CU69" i="4"/>
  <c r="CU71" i="4"/>
  <c r="CU70" i="4"/>
  <c r="CU68" i="4"/>
  <c r="CM69" i="4"/>
  <c r="CM70" i="4"/>
  <c r="CM71" i="4"/>
  <c r="CM68" i="4"/>
  <c r="CE69" i="4"/>
  <c r="CE70" i="4"/>
  <c r="CE71" i="4"/>
  <c r="CE68" i="4"/>
  <c r="BW69" i="4"/>
  <c r="BW71" i="4"/>
  <c r="BW70" i="4"/>
  <c r="BW68" i="4"/>
  <c r="BO69" i="4"/>
  <c r="BO71" i="4"/>
  <c r="BO70" i="4"/>
  <c r="BO68" i="4"/>
  <c r="CU62" i="4"/>
  <c r="CU64" i="4"/>
  <c r="CU66" i="4"/>
  <c r="CU63" i="4"/>
  <c r="CU65" i="4"/>
  <c r="CM62" i="4"/>
  <c r="CM64" i="4"/>
  <c r="CM66" i="4"/>
  <c r="CM65" i="4"/>
  <c r="CM63" i="4"/>
  <c r="CE62" i="4"/>
  <c r="CE64" i="4"/>
  <c r="CG64" i="4" s="1"/>
  <c r="CE66" i="4"/>
  <c r="CE63" i="4"/>
  <c r="CG63" i="4" s="1"/>
  <c r="CE65" i="4"/>
  <c r="CG65" i="4" s="1"/>
  <c r="BW62" i="4"/>
  <c r="BW64" i="4"/>
  <c r="BW66" i="4"/>
  <c r="BW65" i="4"/>
  <c r="BW63" i="4"/>
  <c r="BO63" i="4"/>
  <c r="BO65" i="4"/>
  <c r="BO62" i="4"/>
  <c r="BO64" i="4"/>
  <c r="BO66" i="4"/>
  <c r="CU58" i="4"/>
  <c r="CU59" i="4"/>
  <c r="CU57" i="4"/>
  <c r="CU60" i="4"/>
  <c r="CM58" i="4"/>
  <c r="CM57" i="4"/>
  <c r="CM59" i="4"/>
  <c r="CM60" i="4"/>
  <c r="CE58" i="4"/>
  <c r="CE59" i="4"/>
  <c r="CE57" i="4"/>
  <c r="CE60" i="4"/>
  <c r="BW58" i="4"/>
  <c r="BW57" i="4"/>
  <c r="BW59" i="4"/>
  <c r="BW60" i="4"/>
  <c r="BO57" i="4"/>
  <c r="BQ57" i="4" s="1"/>
  <c r="BO60" i="4"/>
  <c r="BQ60" i="4" s="1"/>
  <c r="BO59" i="4"/>
  <c r="BO58" i="4"/>
  <c r="BQ58" i="4" s="1"/>
  <c r="EU86" i="4"/>
  <c r="EU88" i="4"/>
  <c r="EU87" i="4"/>
  <c r="EU85" i="4"/>
  <c r="EM88" i="4"/>
  <c r="EM85" i="4"/>
  <c r="EM87" i="4"/>
  <c r="EM86" i="4"/>
  <c r="DW85" i="4"/>
  <c r="DW87" i="4"/>
  <c r="DW88" i="4"/>
  <c r="DY88" i="4" s="1"/>
  <c r="DW86" i="4"/>
  <c r="FC83" i="4"/>
  <c r="FC81" i="4"/>
  <c r="FC80" i="4"/>
  <c r="FC79" i="4"/>
  <c r="FC82" i="4"/>
  <c r="EU81" i="4"/>
  <c r="EU80" i="4"/>
  <c r="EU82" i="4"/>
  <c r="EU79" i="4"/>
  <c r="EU83" i="4"/>
  <c r="EM82" i="4"/>
  <c r="EO82" i="4" s="1"/>
  <c r="EM81" i="4"/>
  <c r="EM80" i="4"/>
  <c r="EM79" i="4"/>
  <c r="EM83" i="4"/>
  <c r="EE81" i="4"/>
  <c r="EE80" i="4"/>
  <c r="EE83" i="4"/>
  <c r="EE79" i="4"/>
  <c r="EE82" i="4"/>
  <c r="DW83" i="4"/>
  <c r="DY83" i="4" s="1"/>
  <c r="DW81" i="4"/>
  <c r="DW80" i="4"/>
  <c r="DW79" i="4"/>
  <c r="DW82" i="4"/>
  <c r="FE82" i="4"/>
  <c r="FE81" i="4"/>
  <c r="FE83" i="4"/>
  <c r="FE79" i="4"/>
  <c r="FE80" i="4"/>
  <c r="EY76" i="4"/>
  <c r="EY75" i="4"/>
  <c r="EY74" i="4"/>
  <c r="EY77" i="4"/>
  <c r="EQ75" i="4"/>
  <c r="ES75" i="4" s="1"/>
  <c r="EQ77" i="4"/>
  <c r="ES77" i="4" s="1"/>
  <c r="EQ76" i="4"/>
  <c r="EQ74" i="4"/>
  <c r="EE76" i="4"/>
  <c r="EE75" i="4"/>
  <c r="EE77" i="4"/>
  <c r="EE74" i="4"/>
  <c r="DW76" i="4"/>
  <c r="DY76" i="4" s="1"/>
  <c r="DW75" i="4"/>
  <c r="DY75" i="4" s="1"/>
  <c r="DW77" i="4"/>
  <c r="DY77" i="4" s="1"/>
  <c r="DW74" i="4"/>
  <c r="DY74" i="4" s="1"/>
  <c r="FC69" i="4"/>
  <c r="FC71" i="4"/>
  <c r="FC68" i="4"/>
  <c r="FC70" i="4"/>
  <c r="EU69" i="4"/>
  <c r="EU71" i="4"/>
  <c r="EU68" i="4"/>
  <c r="EU70" i="4"/>
  <c r="EM71" i="4"/>
  <c r="EM69" i="4"/>
  <c r="EM68" i="4"/>
  <c r="EO68" i="4" s="1"/>
  <c r="EM70" i="4"/>
  <c r="EE69" i="4"/>
  <c r="EE68" i="4"/>
  <c r="EE71" i="4"/>
  <c r="EE70" i="4"/>
  <c r="DW70" i="4"/>
  <c r="DW68" i="4"/>
  <c r="DW71" i="4"/>
  <c r="DW69" i="4"/>
  <c r="DY69" i="4" s="1"/>
  <c r="FC63" i="4"/>
  <c r="FC65" i="4"/>
  <c r="FC62" i="4"/>
  <c r="FC64" i="4"/>
  <c r="FC66" i="4"/>
  <c r="EU63" i="4"/>
  <c r="EU65" i="4"/>
  <c r="EU62" i="4"/>
  <c r="EU66" i="4"/>
  <c r="EU64" i="4"/>
  <c r="EM62" i="4"/>
  <c r="EO62" i="4" s="1"/>
  <c r="EM64" i="4"/>
  <c r="EM66" i="4"/>
  <c r="EO66" i="4" s="1"/>
  <c r="EM63" i="4"/>
  <c r="EM65" i="4"/>
  <c r="EE63" i="4"/>
  <c r="EE65" i="4"/>
  <c r="EE64" i="4"/>
  <c r="EE62" i="4"/>
  <c r="EE66" i="4"/>
  <c r="DW62" i="4"/>
  <c r="DW64" i="4"/>
  <c r="DW66" i="4"/>
  <c r="DW63" i="4"/>
  <c r="DW65" i="4"/>
  <c r="FC57" i="4"/>
  <c r="FC60" i="4"/>
  <c r="FC59" i="4"/>
  <c r="FC58" i="4"/>
  <c r="EU57" i="4"/>
  <c r="EU60" i="4"/>
  <c r="EU59" i="4"/>
  <c r="EU58" i="4"/>
  <c r="EM58" i="4"/>
  <c r="EM59" i="4"/>
  <c r="EO59" i="4" s="1"/>
  <c r="EM60" i="4"/>
  <c r="EM57" i="4"/>
  <c r="EO57" i="4" s="1"/>
  <c r="EE57" i="4"/>
  <c r="EE60" i="4"/>
  <c r="EE59" i="4"/>
  <c r="EE58" i="4"/>
  <c r="DW58" i="4"/>
  <c r="DW57" i="4"/>
  <c r="DW59" i="4"/>
  <c r="DW60" i="4"/>
  <c r="KO24" i="4"/>
  <c r="KO23" i="4"/>
  <c r="KO26" i="4"/>
  <c r="KO25" i="4"/>
  <c r="LJ25" i="4"/>
  <c r="LJ24" i="4"/>
  <c r="LJ26" i="4"/>
  <c r="LJ23" i="4"/>
  <c r="KW52" i="4"/>
  <c r="JU32" i="4"/>
  <c r="KO30" i="4"/>
  <c r="KO28" i="4"/>
  <c r="LI29" i="4"/>
  <c r="JV30" i="4"/>
  <c r="JV29" i="4"/>
  <c r="LJ28" i="4"/>
  <c r="KP28" i="4"/>
  <c r="AP83" i="4"/>
  <c r="AP82" i="4"/>
  <c r="AP81" i="4"/>
  <c r="AP80" i="4"/>
  <c r="AP79" i="4"/>
  <c r="AO83" i="4"/>
  <c r="AO82" i="4"/>
  <c r="AO81" i="4"/>
  <c r="AO80" i="4"/>
  <c r="AO79" i="4"/>
  <c r="AN77" i="4"/>
  <c r="AN76" i="4"/>
  <c r="AN75" i="4"/>
  <c r="AN74" i="4"/>
  <c r="AM65" i="4"/>
  <c r="AM62" i="4"/>
  <c r="AM66" i="4"/>
  <c r="AM63" i="4"/>
  <c r="AM64" i="4"/>
  <c r="AN60" i="4"/>
  <c r="AN57" i="4"/>
  <c r="AN59" i="4"/>
  <c r="AN58" i="4"/>
  <c r="AN62" i="4"/>
  <c r="AN66" i="4"/>
  <c r="AN63" i="4"/>
  <c r="AN64" i="4"/>
  <c r="AN65" i="4"/>
  <c r="AM77" i="4"/>
  <c r="AM75" i="4"/>
  <c r="AM76" i="4"/>
  <c r="AM74" i="4"/>
  <c r="AN70" i="4"/>
  <c r="AN68" i="4"/>
  <c r="AN69" i="4"/>
  <c r="AN71" i="4"/>
  <c r="AM71" i="4"/>
  <c r="AM69" i="4"/>
  <c r="AM70" i="4"/>
  <c r="AM68" i="4"/>
  <c r="AM59" i="4"/>
  <c r="AM57" i="4"/>
  <c r="AM60" i="4"/>
  <c r="AM58" i="4"/>
  <c r="EL75" i="4"/>
  <c r="EL74" i="4"/>
  <c r="EL77" i="4"/>
  <c r="EL76" i="4"/>
  <c r="CW77" i="4"/>
  <c r="CW76" i="4"/>
  <c r="CW75" i="4"/>
  <c r="CW74" i="4"/>
  <c r="EK77" i="4"/>
  <c r="EK76" i="4"/>
  <c r="EK75" i="4"/>
  <c r="EK74" i="4"/>
  <c r="CX76" i="4"/>
  <c r="CX75" i="4"/>
  <c r="CX74" i="4"/>
  <c r="CX77" i="4"/>
  <c r="CD75" i="4"/>
  <c r="CD74" i="4"/>
  <c r="CD77" i="4"/>
  <c r="CD76" i="4"/>
  <c r="FF75" i="4"/>
  <c r="FF74" i="4"/>
  <c r="FF77" i="4"/>
  <c r="FF76" i="4"/>
  <c r="CC77" i="4"/>
  <c r="CC76" i="4"/>
  <c r="CC75" i="4"/>
  <c r="CC74" i="4"/>
  <c r="FE77" i="4"/>
  <c r="FE76" i="4"/>
  <c r="FE75" i="4"/>
  <c r="FE74" i="4"/>
  <c r="ET74" i="4" l="1"/>
  <c r="BN74" i="4"/>
  <c r="K20" i="7"/>
  <c r="ET66" i="4"/>
  <c r="BQ59" i="4"/>
  <c r="ES74" i="4"/>
  <c r="EO79" i="4"/>
  <c r="EO85" i="4"/>
  <c r="BR79" i="4"/>
  <c r="DY68" i="4"/>
  <c r="AC60" i="4"/>
  <c r="EP60" i="4"/>
  <c r="Z88" i="4"/>
  <c r="DV88" i="4"/>
  <c r="BN71" i="4"/>
  <c r="Z71" i="4"/>
  <c r="AD74" i="4"/>
  <c r="AD86" i="4"/>
  <c r="DY60" i="4"/>
  <c r="CG57" i="4"/>
  <c r="BQ68" i="4"/>
  <c r="CG68" i="4"/>
  <c r="BQ74" i="4"/>
  <c r="BR57" i="4"/>
  <c r="BN85" i="4"/>
  <c r="Z69" i="4"/>
  <c r="AD76" i="4"/>
  <c r="AD83" i="4"/>
  <c r="CK74" i="4"/>
  <c r="AC58" i="4"/>
  <c r="AD79" i="4"/>
  <c r="EO83" i="4"/>
  <c r="DY79" i="4"/>
  <c r="CG60" i="4"/>
  <c r="CK77" i="4"/>
  <c r="CG79" i="4"/>
  <c r="BQ85" i="4"/>
  <c r="AC69" i="4"/>
  <c r="Y74" i="4"/>
  <c r="DZ60" i="4"/>
  <c r="BR60" i="4"/>
  <c r="EP71" i="4"/>
  <c r="EO71" i="4"/>
  <c r="AC57" i="4"/>
  <c r="Y77" i="4"/>
  <c r="DZ83" i="4"/>
  <c r="AD85" i="4"/>
  <c r="EO60" i="4"/>
  <c r="CG71" i="4"/>
  <c r="BQ77" i="4"/>
  <c r="AC59" i="4"/>
  <c r="AC70" i="4"/>
  <c r="DV85" i="4"/>
  <c r="Z68" i="4"/>
  <c r="AD77" i="4"/>
  <c r="AD87" i="4"/>
  <c r="EP68" i="4"/>
  <c r="DY57" i="4"/>
  <c r="DY71" i="4"/>
  <c r="DY85" i="4"/>
  <c r="EO88" i="4"/>
  <c r="BQ71" i="4"/>
  <c r="BQ88" i="4"/>
  <c r="Y83" i="4"/>
  <c r="EP57" i="4"/>
  <c r="DZ79" i="4"/>
  <c r="EP88" i="4"/>
  <c r="Z86" i="4"/>
  <c r="BN88" i="4"/>
  <c r="Z70" i="4"/>
  <c r="AD75" i="4"/>
  <c r="AD88" i="4"/>
  <c r="DU60" i="4"/>
  <c r="ES60" i="4"/>
  <c r="DU68" i="4"/>
  <c r="ES71" i="4"/>
  <c r="DU74" i="4"/>
  <c r="EO77" i="4"/>
  <c r="DU85" i="4"/>
  <c r="ES88" i="4"/>
  <c r="BM60" i="4"/>
  <c r="BM71" i="4"/>
  <c r="CK71" i="4"/>
  <c r="BM88" i="4"/>
  <c r="Y57" i="4"/>
  <c r="Y69" i="4"/>
  <c r="AC77" i="4"/>
  <c r="AC83" i="4"/>
  <c r="AC85" i="4"/>
  <c r="DV57" i="4"/>
  <c r="ET83" i="4"/>
  <c r="CL71" i="4"/>
  <c r="DZ71" i="4"/>
  <c r="DZ74" i="4"/>
  <c r="EP79" i="4"/>
  <c r="CL77" i="4"/>
  <c r="BR88" i="4"/>
  <c r="AD60" i="4"/>
  <c r="AD70" i="4"/>
  <c r="DV68" i="4"/>
  <c r="ET68" i="4"/>
  <c r="CH77" i="4"/>
  <c r="CL83" i="4"/>
  <c r="CL88" i="4"/>
  <c r="Z59" i="4"/>
  <c r="CH88" i="4"/>
  <c r="Z75" i="4"/>
  <c r="DU57" i="4"/>
  <c r="ES57" i="4"/>
  <c r="DU71" i="4"/>
  <c r="CG77" i="4"/>
  <c r="BM83" i="4"/>
  <c r="CK79" i="4"/>
  <c r="BM85" i="4"/>
  <c r="CK85" i="4"/>
  <c r="Y59" i="4"/>
  <c r="Y71" i="4"/>
  <c r="AC74" i="4"/>
  <c r="AC79" i="4"/>
  <c r="AC88" i="4"/>
  <c r="EP74" i="4"/>
  <c r="ET79" i="4"/>
  <c r="DZ85" i="4"/>
  <c r="CH68" i="4"/>
  <c r="AD58" i="4"/>
  <c r="AD68" i="4"/>
  <c r="Z79" i="4"/>
  <c r="Z83" i="4"/>
  <c r="DV71" i="4"/>
  <c r="DV74" i="4"/>
  <c r="BN79" i="4"/>
  <c r="CL85" i="4"/>
  <c r="Z60" i="4"/>
  <c r="CH57" i="4"/>
  <c r="BR74" i="4"/>
  <c r="CH85" i="4"/>
  <c r="Z76" i="4"/>
  <c r="DU79" i="4"/>
  <c r="ES83" i="4"/>
  <c r="BM57" i="4"/>
  <c r="CK60" i="4"/>
  <c r="BM68" i="4"/>
  <c r="CK68" i="4"/>
  <c r="BM74" i="4"/>
  <c r="CG74" i="4"/>
  <c r="BM79" i="4"/>
  <c r="CK83" i="4"/>
  <c r="CK88" i="4"/>
  <c r="Y58" i="4"/>
  <c r="Y68" i="4"/>
  <c r="AC75" i="4"/>
  <c r="AC86" i="4"/>
  <c r="EP77" i="4"/>
  <c r="DV79" i="4"/>
  <c r="DV83" i="4"/>
  <c r="BN57" i="4"/>
  <c r="CL60" i="4"/>
  <c r="DZ68" i="4"/>
  <c r="EP83" i="4"/>
  <c r="BR85" i="4"/>
  <c r="AD57" i="4"/>
  <c r="AD69" i="4"/>
  <c r="ET71" i="4"/>
  <c r="CH74" i="4"/>
  <c r="CL79" i="4"/>
  <c r="Z58" i="4"/>
  <c r="CH60" i="4"/>
  <c r="BR68" i="4"/>
  <c r="BR77" i="4"/>
  <c r="CH79" i="4"/>
  <c r="Z77" i="4"/>
  <c r="ES68" i="4"/>
  <c r="DU77" i="4"/>
  <c r="EO74" i="4"/>
  <c r="DU83" i="4"/>
  <c r="ES79" i="4"/>
  <c r="DU88" i="4"/>
  <c r="ES85" i="4"/>
  <c r="CK57" i="4"/>
  <c r="BM77" i="4"/>
  <c r="Y60" i="4"/>
  <c r="Y70" i="4"/>
  <c r="AC76" i="4"/>
  <c r="AC87" i="4"/>
  <c r="DV60" i="4"/>
  <c r="BN60" i="4"/>
  <c r="CL57" i="4"/>
  <c r="CL68" i="4"/>
  <c r="DZ77" i="4"/>
  <c r="DZ88" i="4"/>
  <c r="CH71" i="4"/>
  <c r="CL74" i="4"/>
  <c r="AD59" i="4"/>
  <c r="AD71" i="4"/>
  <c r="DV77" i="4"/>
  <c r="BN83" i="4"/>
  <c r="Z57" i="4"/>
  <c r="BR71" i="4"/>
  <c r="CH83" i="4"/>
  <c r="Z74" i="4"/>
  <c r="EO64" i="4"/>
  <c r="DY80" i="4"/>
  <c r="EO87" i="4"/>
  <c r="Y66" i="4"/>
  <c r="DV87" i="4"/>
  <c r="AD81" i="4"/>
  <c r="CL75" i="4"/>
  <c r="BR86" i="4"/>
  <c r="CL81" i="4"/>
  <c r="Y81" i="4"/>
  <c r="EP86" i="4"/>
  <c r="DV63" i="4"/>
  <c r="BN87" i="4"/>
  <c r="AD82" i="4"/>
  <c r="DY65" i="4"/>
  <c r="CK75" i="4"/>
  <c r="CG80" i="4"/>
  <c r="BQ86" i="4"/>
  <c r="DZ81" i="4"/>
  <c r="ES70" i="4"/>
  <c r="DU81" i="4"/>
  <c r="ES86" i="4"/>
  <c r="BM65" i="4"/>
  <c r="CK64" i="4"/>
  <c r="BM70" i="4"/>
  <c r="CK70" i="4"/>
  <c r="BN58" i="4"/>
  <c r="CL59" i="4"/>
  <c r="CL69" i="4"/>
  <c r="DZ66" i="4"/>
  <c r="DZ69" i="4"/>
  <c r="EP70" i="4"/>
  <c r="DZ75" i="4"/>
  <c r="BR65" i="4"/>
  <c r="ET69" i="4"/>
  <c r="EP65" i="4"/>
  <c r="BR70" i="4"/>
  <c r="CG66" i="4"/>
  <c r="CG69" i="4"/>
  <c r="BN64" i="4"/>
  <c r="CL64" i="4"/>
  <c r="DY62" i="4"/>
  <c r="BQ64" i="4"/>
  <c r="DY59" i="4"/>
  <c r="DY87" i="4"/>
  <c r="DV62" i="4"/>
  <c r="ES82" i="4"/>
  <c r="ES64" i="4"/>
  <c r="EO76" i="4"/>
  <c r="EP63" i="4"/>
  <c r="ES63" i="4"/>
  <c r="EP82" i="4"/>
  <c r="EO65" i="4"/>
  <c r="EO80" i="4"/>
  <c r="ES66" i="4"/>
  <c r="EO75" i="4"/>
  <c r="DY58" i="4"/>
  <c r="EO58" i="4"/>
  <c r="DY64" i="4"/>
  <c r="EO63" i="4"/>
  <c r="EO69" i="4"/>
  <c r="EO81" i="4"/>
  <c r="DY86" i="4"/>
  <c r="EO86" i="4"/>
  <c r="BQ66" i="4"/>
  <c r="BQ63" i="4"/>
  <c r="BQ69" i="4"/>
  <c r="BQ80" i="4"/>
  <c r="BR81" i="4"/>
  <c r="DU62" i="4"/>
  <c r="ES65" i="4"/>
  <c r="DU80" i="4"/>
  <c r="ES80" i="4"/>
  <c r="CK58" i="4"/>
  <c r="BM62" i="4"/>
  <c r="CK62" i="4"/>
  <c r="BM75" i="4"/>
  <c r="CG76" i="4"/>
  <c r="BM81" i="4"/>
  <c r="CK82" i="4"/>
  <c r="CK81" i="4"/>
  <c r="EP76" i="4"/>
  <c r="DV80" i="4"/>
  <c r="ET82" i="4"/>
  <c r="BN59" i="4"/>
  <c r="CL58" i="4"/>
  <c r="DZ65" i="4"/>
  <c r="DZ86" i="4"/>
  <c r="BR63" i="4"/>
  <c r="CH70" i="4"/>
  <c r="Z65" i="4"/>
  <c r="DV76" i="4"/>
  <c r="CL80" i="4"/>
  <c r="EP66" i="4"/>
  <c r="CH59" i="4"/>
  <c r="CH66" i="4"/>
  <c r="BR76" i="4"/>
  <c r="EP64" i="4"/>
  <c r="EO70" i="4"/>
  <c r="ES58" i="4"/>
  <c r="ES69" i="4"/>
  <c r="ES81" i="4"/>
  <c r="ES87" i="4"/>
  <c r="ET80" i="4"/>
  <c r="EP80" i="4"/>
  <c r="ES76" i="4"/>
  <c r="ES59" i="4"/>
  <c r="ES62" i="4"/>
  <c r="DV64" i="4"/>
  <c r="EP75" i="4"/>
  <c r="ET81" i="4"/>
  <c r="CL66" i="4"/>
  <c r="EP69" i="4"/>
  <c r="EP81" i="4"/>
  <c r="BR62" i="4"/>
  <c r="ET70" i="4"/>
  <c r="EP62" i="4"/>
  <c r="DU75" i="4"/>
  <c r="DU86" i="4"/>
  <c r="DV58" i="4"/>
  <c r="DY63" i="4"/>
  <c r="DY81" i="4"/>
  <c r="DU58" i="4"/>
  <c r="DU64" i="4"/>
  <c r="DU63" i="4"/>
  <c r="DU69" i="4"/>
  <c r="DU76" i="4"/>
  <c r="DU87" i="4"/>
  <c r="DV59" i="4"/>
  <c r="DV65" i="4"/>
  <c r="DZ64" i="4"/>
  <c r="DZ76" i="4"/>
  <c r="DZ87" i="4"/>
  <c r="DV69" i="4"/>
  <c r="DV75" i="4"/>
  <c r="DY70" i="4"/>
  <c r="DZ58" i="4"/>
  <c r="DU65" i="4"/>
  <c r="DV81" i="4"/>
  <c r="DY66" i="4"/>
  <c r="DY82" i="4"/>
  <c r="DU59" i="4"/>
  <c r="DU66" i="4"/>
  <c r="DU70" i="4"/>
  <c r="DU82" i="4"/>
  <c r="DV82" i="4"/>
  <c r="DV86" i="4"/>
  <c r="DZ62" i="4"/>
  <c r="DZ63" i="4"/>
  <c r="DZ70" i="4"/>
  <c r="DV70" i="4"/>
  <c r="CH76" i="4"/>
  <c r="CK87" i="4"/>
  <c r="CH80" i="4"/>
  <c r="CK59" i="4"/>
  <c r="CL63" i="4"/>
  <c r="CH75" i="4"/>
  <c r="CH64" i="4"/>
  <c r="CH63" i="4"/>
  <c r="CH81" i="4"/>
  <c r="CG59" i="4"/>
  <c r="CG62" i="4"/>
  <c r="CK76" i="4"/>
  <c r="CK65" i="4"/>
  <c r="CL65" i="4"/>
  <c r="CL70" i="4"/>
  <c r="CH69" i="4"/>
  <c r="CL76" i="4"/>
  <c r="CL87" i="4"/>
  <c r="CH65" i="4"/>
  <c r="CH82" i="4"/>
  <c r="CH87" i="4"/>
  <c r="CG58" i="4"/>
  <c r="CG70" i="4"/>
  <c r="CG81" i="4"/>
  <c r="CK66" i="4"/>
  <c r="CK63" i="4"/>
  <c r="CK69" i="4"/>
  <c r="CG75" i="4"/>
  <c r="CK80" i="4"/>
  <c r="CK86" i="4"/>
  <c r="CL62" i="4"/>
  <c r="CL82" i="4"/>
  <c r="CL86" i="4"/>
  <c r="CH58" i="4"/>
  <c r="CH62" i="4"/>
  <c r="CH86" i="4"/>
  <c r="BQ82" i="4"/>
  <c r="BR82" i="4"/>
  <c r="BM82" i="4"/>
  <c r="BQ62" i="4"/>
  <c r="BQ70" i="4"/>
  <c r="BQ87" i="4"/>
  <c r="BR58" i="4"/>
  <c r="BM66" i="4"/>
  <c r="BM87" i="4"/>
  <c r="BN86" i="4"/>
  <c r="BR66" i="4"/>
  <c r="BN82" i="4"/>
  <c r="BM63" i="4"/>
  <c r="BN81" i="4"/>
  <c r="BR69" i="4"/>
  <c r="BM59" i="4"/>
  <c r="BM76" i="4"/>
  <c r="BN63" i="4"/>
  <c r="BQ65" i="4"/>
  <c r="BR59" i="4"/>
  <c r="BR80" i="4"/>
  <c r="BM58" i="4"/>
  <c r="BM64" i="4"/>
  <c r="BM69" i="4"/>
  <c r="BM80" i="4"/>
  <c r="BM86" i="4"/>
  <c r="BN69" i="4"/>
  <c r="BR64" i="4"/>
  <c r="BR87" i="4"/>
  <c r="BN80" i="4"/>
  <c r="BR75" i="4"/>
  <c r="AD80" i="4"/>
  <c r="Y65" i="4"/>
  <c r="AC64" i="4"/>
  <c r="AC82" i="4"/>
  <c r="AD64" i="4"/>
  <c r="AD62" i="4"/>
  <c r="Z63" i="4"/>
  <c r="Z81" i="4"/>
  <c r="Y63" i="4"/>
  <c r="AC65" i="4"/>
  <c r="AD66" i="4"/>
  <c r="Z64" i="4"/>
  <c r="Y64" i="4"/>
  <c r="Y82" i="4"/>
  <c r="AC66" i="4"/>
  <c r="AC63" i="4"/>
  <c r="AC80" i="4"/>
  <c r="AD63" i="4"/>
  <c r="Z62" i="4"/>
  <c r="Z82" i="4"/>
  <c r="AC62" i="4"/>
  <c r="AC81" i="4"/>
  <c r="AD65" i="4"/>
  <c r="Z66" i="4"/>
  <c r="Z80" i="4"/>
  <c r="AG56" i="4"/>
  <c r="AH56" i="4"/>
  <c r="BA65" i="4"/>
  <c r="BA62" i="4"/>
  <c r="BA66" i="4"/>
  <c r="BA63" i="4"/>
  <c r="BA64" i="4"/>
  <c r="LU65" i="4"/>
  <c r="LU62" i="4"/>
  <c r="LU66" i="4"/>
  <c r="LU63" i="4"/>
  <c r="LU64" i="4"/>
  <c r="FR62" i="4"/>
  <c r="FR66" i="4"/>
  <c r="FR63" i="4"/>
  <c r="FR64" i="4"/>
  <c r="FR65" i="4"/>
  <c r="LV62" i="4"/>
  <c r="LV66" i="4"/>
  <c r="LV63" i="4"/>
  <c r="LV64" i="4"/>
  <c r="LV65" i="4"/>
  <c r="M65" i="4"/>
  <c r="M62" i="4"/>
  <c r="M66" i="4"/>
  <c r="M63" i="4"/>
  <c r="M64" i="4"/>
  <c r="DI65" i="4"/>
  <c r="DI62" i="4"/>
  <c r="DI66" i="4"/>
  <c r="DI63" i="4"/>
  <c r="DI64" i="4"/>
  <c r="GK65" i="4"/>
  <c r="GK62" i="4"/>
  <c r="GK66" i="4"/>
  <c r="GK63" i="4"/>
  <c r="GK64" i="4"/>
  <c r="HY65" i="4"/>
  <c r="HY62" i="4"/>
  <c r="HY66" i="4"/>
  <c r="HY64" i="4"/>
  <c r="HY63" i="4"/>
  <c r="PQ65" i="4"/>
  <c r="PQ62" i="4"/>
  <c r="PQ66" i="4"/>
  <c r="PQ63" i="4"/>
  <c r="PQ64" i="4"/>
  <c r="FQ65" i="4"/>
  <c r="FQ62" i="4"/>
  <c r="FQ66" i="4"/>
  <c r="FQ64" i="4"/>
  <c r="FQ63" i="4"/>
  <c r="HE65" i="4"/>
  <c r="HE62" i="4"/>
  <c r="HE66" i="4"/>
  <c r="HE63" i="4"/>
  <c r="HE64" i="4"/>
  <c r="RY65" i="4"/>
  <c r="RY62" i="4"/>
  <c r="RY66" i="4"/>
  <c r="RY64" i="4"/>
  <c r="RY63" i="4"/>
  <c r="BB62" i="4"/>
  <c r="BB66" i="4"/>
  <c r="BB63" i="4"/>
  <c r="BB64" i="4"/>
  <c r="BB65" i="4"/>
  <c r="HF62" i="4"/>
  <c r="HF66" i="4"/>
  <c r="HF63" i="4"/>
  <c r="HF64" i="4"/>
  <c r="HF65" i="4"/>
  <c r="RZ62" i="4"/>
  <c r="RZ66" i="4"/>
  <c r="RZ63" i="4"/>
  <c r="RZ64" i="4"/>
  <c r="RZ65" i="4"/>
  <c r="N62" i="4"/>
  <c r="N66" i="4"/>
  <c r="N63" i="4"/>
  <c r="N64" i="4"/>
  <c r="N65" i="4"/>
  <c r="DJ62" i="4"/>
  <c r="DJ66" i="4"/>
  <c r="DJ63" i="4"/>
  <c r="DJ64" i="4"/>
  <c r="DJ65" i="4"/>
  <c r="GL62" i="4"/>
  <c r="GL66" i="4"/>
  <c r="GL63" i="4"/>
  <c r="GL64" i="4"/>
  <c r="GL65" i="4"/>
  <c r="HZ62" i="4"/>
  <c r="HZ66" i="4"/>
  <c r="HZ63" i="4"/>
  <c r="HZ64" i="4"/>
  <c r="HZ65" i="4"/>
  <c r="PR62" i="4"/>
  <c r="PR66" i="4"/>
  <c r="PR63" i="4"/>
  <c r="PR64" i="4"/>
  <c r="PR65" i="4"/>
  <c r="BB58" i="4"/>
  <c r="BB59" i="4"/>
  <c r="BB57" i="4"/>
  <c r="BB60" i="4"/>
  <c r="N71" i="4"/>
  <c r="N70" i="4"/>
  <c r="N69" i="4"/>
  <c r="N68" i="4"/>
  <c r="DJ71" i="4"/>
  <c r="DJ70" i="4"/>
  <c r="DJ69" i="4"/>
  <c r="DJ68" i="4"/>
  <c r="GL71" i="4"/>
  <c r="GL70" i="4"/>
  <c r="GL69" i="4"/>
  <c r="GL68" i="4"/>
  <c r="HZ71" i="4"/>
  <c r="E21" i="7" s="1"/>
  <c r="H21" i="7" s="1"/>
  <c r="K21" i="7" s="1"/>
  <c r="HZ70" i="4"/>
  <c r="HZ69" i="4"/>
  <c r="HZ68" i="4"/>
  <c r="PR71" i="4"/>
  <c r="PR70" i="4"/>
  <c r="PR69" i="4"/>
  <c r="PR68" i="4"/>
  <c r="M60" i="4"/>
  <c r="M58" i="4"/>
  <c r="M59" i="4"/>
  <c r="M57" i="4"/>
  <c r="BA69" i="4"/>
  <c r="BA68" i="4"/>
  <c r="BA70" i="4"/>
  <c r="BA71" i="4"/>
  <c r="FQ71" i="4"/>
  <c r="FQ68" i="4"/>
  <c r="FQ70" i="4"/>
  <c r="FQ69" i="4"/>
  <c r="HE69" i="4"/>
  <c r="HE68" i="4"/>
  <c r="HE70" i="4"/>
  <c r="HE71" i="4"/>
  <c r="LU71" i="4"/>
  <c r="LU68" i="4"/>
  <c r="LU69" i="4"/>
  <c r="LU70" i="4"/>
  <c r="RY71" i="4"/>
  <c r="RY68" i="4"/>
  <c r="RY69" i="4"/>
  <c r="RY70" i="4"/>
  <c r="N58" i="4"/>
  <c r="N59" i="4"/>
  <c r="N57" i="4"/>
  <c r="N60" i="4"/>
  <c r="BB71" i="4"/>
  <c r="BB70" i="4"/>
  <c r="BB69" i="4"/>
  <c r="BB68" i="4"/>
  <c r="FR71" i="4"/>
  <c r="FR70" i="4"/>
  <c r="FR69" i="4"/>
  <c r="FR68" i="4"/>
  <c r="HF71" i="4"/>
  <c r="HF70" i="4"/>
  <c r="HF69" i="4"/>
  <c r="HF68" i="4"/>
  <c r="LV71" i="4"/>
  <c r="LV70" i="4"/>
  <c r="LV69" i="4"/>
  <c r="LV68" i="4"/>
  <c r="RZ71" i="4"/>
  <c r="RZ70" i="4"/>
  <c r="RZ69" i="4"/>
  <c r="RZ68" i="4"/>
  <c r="BA60" i="4"/>
  <c r="BA58" i="4"/>
  <c r="BA59" i="4"/>
  <c r="BA57" i="4"/>
  <c r="M71" i="4"/>
  <c r="M68" i="4"/>
  <c r="M70" i="4"/>
  <c r="M69" i="4"/>
  <c r="DI70" i="4"/>
  <c r="DI68" i="4"/>
  <c r="DI69" i="4"/>
  <c r="DI71" i="4"/>
  <c r="GK70" i="4"/>
  <c r="GK68" i="4"/>
  <c r="GK71" i="4"/>
  <c r="GK69" i="4"/>
  <c r="HY68" i="4"/>
  <c r="HY69" i="4"/>
  <c r="HY70" i="4"/>
  <c r="HY71" i="4"/>
  <c r="F21" i="7" s="1"/>
  <c r="PQ70" i="4"/>
  <c r="PQ68" i="4"/>
  <c r="PQ69" i="4"/>
  <c r="PQ71" i="4"/>
  <c r="HE58" i="4"/>
  <c r="HE60" i="4"/>
  <c r="HE57" i="4"/>
  <c r="HE59" i="4"/>
  <c r="PQ58" i="4"/>
  <c r="PQ60" i="4"/>
  <c r="PQ57" i="4"/>
  <c r="PQ59" i="4"/>
  <c r="FR58" i="4"/>
  <c r="FR60" i="4"/>
  <c r="FR57" i="4"/>
  <c r="FR59" i="4"/>
  <c r="PR58" i="4"/>
  <c r="PR60" i="4"/>
  <c r="PR57" i="4"/>
  <c r="PR59" i="4"/>
  <c r="DI58" i="4"/>
  <c r="DI60" i="4"/>
  <c r="DI57" i="4"/>
  <c r="DI59" i="4"/>
  <c r="GK58" i="4"/>
  <c r="GK60" i="4"/>
  <c r="GK57" i="4"/>
  <c r="GK59" i="4"/>
  <c r="LU58" i="4"/>
  <c r="LU60" i="4"/>
  <c r="LU59" i="4"/>
  <c r="LU57" i="4"/>
  <c r="FQ58" i="4"/>
  <c r="FQ60" i="4"/>
  <c r="FQ57" i="4"/>
  <c r="FQ59" i="4"/>
  <c r="HY58" i="4"/>
  <c r="HY60" i="4"/>
  <c r="HY57" i="4"/>
  <c r="HY59" i="4"/>
  <c r="HF58" i="4"/>
  <c r="HF60" i="4"/>
  <c r="HF57" i="4"/>
  <c r="HF59" i="4"/>
  <c r="HZ58" i="4"/>
  <c r="HZ60" i="4"/>
  <c r="HZ57" i="4"/>
  <c r="HZ59" i="4"/>
  <c r="DJ58" i="4"/>
  <c r="DJ60" i="4"/>
  <c r="DJ57" i="4"/>
  <c r="DJ59" i="4"/>
  <c r="GL58" i="4"/>
  <c r="GL60" i="4"/>
  <c r="GL57" i="4"/>
  <c r="GL59" i="4"/>
  <c r="LV58" i="4"/>
  <c r="LV60" i="4"/>
  <c r="LV57" i="4"/>
  <c r="LV59" i="4"/>
  <c r="EW56" i="4"/>
  <c r="EC56" i="4"/>
  <c r="EC67" i="4"/>
  <c r="EW67" i="4"/>
  <c r="EC72" i="4"/>
  <c r="EW72" i="4"/>
  <c r="EC61" i="4"/>
  <c r="EW61" i="4"/>
  <c r="ED61" i="4"/>
  <c r="EX61" i="4"/>
  <c r="EX56" i="4"/>
  <c r="ED56" i="4"/>
  <c r="ED67" i="4"/>
  <c r="EX67" i="4"/>
  <c r="ED72" i="4"/>
  <c r="EX72" i="4"/>
  <c r="AH67" i="4"/>
  <c r="AH72" i="4"/>
  <c r="AG61" i="4"/>
  <c r="BV61" i="4"/>
  <c r="CP61" i="4"/>
  <c r="CO56" i="4"/>
  <c r="BU56" i="4"/>
  <c r="BU67" i="4"/>
  <c r="CO67" i="4"/>
  <c r="BU72" i="4"/>
  <c r="CO72" i="4"/>
  <c r="CP56" i="4"/>
  <c r="BV56" i="4"/>
  <c r="BV67" i="4"/>
  <c r="CP67" i="4"/>
  <c r="BV72" i="4"/>
  <c r="CP72" i="4"/>
  <c r="BU61" i="4"/>
  <c r="CO61" i="4"/>
  <c r="AH61" i="4"/>
  <c r="AG67" i="4"/>
  <c r="AG72" i="4"/>
  <c r="K24" i="7" l="1"/>
  <c r="L24" i="7" s="1"/>
  <c r="LB62" i="4"/>
  <c r="LB66" i="4"/>
  <c r="LB63" i="4"/>
  <c r="LB64" i="4"/>
  <c r="LB65" i="4"/>
  <c r="MO65" i="4"/>
  <c r="MO62" i="4"/>
  <c r="MO66" i="4"/>
  <c r="MO63" i="4"/>
  <c r="MO64" i="4"/>
  <c r="KH62" i="4"/>
  <c r="KH66" i="4"/>
  <c r="KH63" i="4"/>
  <c r="KH64" i="4"/>
  <c r="KH65" i="4"/>
  <c r="EX62" i="4"/>
  <c r="EX66" i="4"/>
  <c r="EX63" i="4"/>
  <c r="EX64" i="4"/>
  <c r="EX65" i="4"/>
  <c r="JN62" i="4"/>
  <c r="JN66" i="4"/>
  <c r="JN63" i="4"/>
  <c r="JN64" i="4"/>
  <c r="JN65" i="4"/>
  <c r="KG65" i="4"/>
  <c r="KG62" i="4"/>
  <c r="KG66" i="4"/>
  <c r="KG63" i="4"/>
  <c r="KG64" i="4"/>
  <c r="OX62" i="4"/>
  <c r="OX66" i="4"/>
  <c r="OX63" i="4"/>
  <c r="OX64" i="4"/>
  <c r="OX65" i="4"/>
  <c r="OC65" i="4"/>
  <c r="OC62" i="4"/>
  <c r="OC66" i="4"/>
  <c r="OC63" i="4"/>
  <c r="OC64" i="4"/>
  <c r="BU65" i="4"/>
  <c r="BU62" i="4"/>
  <c r="BU66" i="4"/>
  <c r="BU63" i="4"/>
  <c r="BU64" i="4"/>
  <c r="EW65" i="4"/>
  <c r="EW62" i="4"/>
  <c r="EW66" i="4"/>
  <c r="EW63" i="4"/>
  <c r="EW64" i="4"/>
  <c r="IS65" i="4"/>
  <c r="IS62" i="4"/>
  <c r="IS66" i="4"/>
  <c r="IS64" i="4"/>
  <c r="IS63" i="4"/>
  <c r="NJ62" i="4"/>
  <c r="NJ66" i="4"/>
  <c r="NJ63" i="4"/>
  <c r="NJ64" i="4"/>
  <c r="NJ65" i="4"/>
  <c r="CP62" i="4"/>
  <c r="CP66" i="4"/>
  <c r="CP63" i="4"/>
  <c r="CP64" i="4"/>
  <c r="CP65" i="4"/>
  <c r="EC65" i="4"/>
  <c r="EC62" i="4"/>
  <c r="EC66" i="4"/>
  <c r="EC63" i="4"/>
  <c r="EC64" i="4"/>
  <c r="LA65" i="4"/>
  <c r="LA62" i="4"/>
  <c r="LA66" i="4"/>
  <c r="LA64" i="4"/>
  <c r="LA63" i="4"/>
  <c r="OD62" i="4"/>
  <c r="OD66" i="4"/>
  <c r="OD63" i="4"/>
  <c r="OD64" i="4"/>
  <c r="OD65" i="4"/>
  <c r="NI65" i="4"/>
  <c r="NI62" i="4"/>
  <c r="NI66" i="4"/>
  <c r="NI64" i="4"/>
  <c r="NI63" i="4"/>
  <c r="BV62" i="4"/>
  <c r="BV66" i="4"/>
  <c r="BV63" i="4"/>
  <c r="BV64" i="4"/>
  <c r="BV65" i="4"/>
  <c r="AG65" i="4"/>
  <c r="AG62" i="4"/>
  <c r="AG66" i="4"/>
  <c r="AG64" i="4"/>
  <c r="AG63" i="4"/>
  <c r="CO65" i="4"/>
  <c r="CO62" i="4"/>
  <c r="CO66" i="4"/>
  <c r="CO64" i="4"/>
  <c r="CO63" i="4"/>
  <c r="AH62" i="4"/>
  <c r="AH66" i="4"/>
  <c r="AH63" i="4"/>
  <c r="AH64" i="4"/>
  <c r="AH65" i="4"/>
  <c r="ED62" i="4"/>
  <c r="ED66" i="4"/>
  <c r="ED63" i="4"/>
  <c r="ED64" i="4"/>
  <c r="ED65" i="4"/>
  <c r="IT62" i="4"/>
  <c r="IT66" i="4"/>
  <c r="IT63" i="4"/>
  <c r="IT64" i="4"/>
  <c r="IT65" i="4"/>
  <c r="JM65" i="4"/>
  <c r="JM62" i="4"/>
  <c r="JM66" i="4"/>
  <c r="JM63" i="4"/>
  <c r="JM64" i="4"/>
  <c r="MP62" i="4"/>
  <c r="MP66" i="4"/>
  <c r="MP63" i="4"/>
  <c r="MP64" i="4"/>
  <c r="MP65" i="4"/>
  <c r="OW65" i="4"/>
  <c r="OW62" i="4"/>
  <c r="OW66" i="4"/>
  <c r="OW64" i="4"/>
  <c r="OW63" i="4"/>
  <c r="KH71" i="4"/>
  <c r="KH70" i="4"/>
  <c r="KH69" i="4"/>
  <c r="KH68" i="4"/>
  <c r="NJ71" i="4"/>
  <c r="NJ70" i="4"/>
  <c r="NJ69" i="4"/>
  <c r="NJ68" i="4"/>
  <c r="AG70" i="4"/>
  <c r="AG68" i="4"/>
  <c r="AG71" i="4"/>
  <c r="AG69" i="4"/>
  <c r="BU68" i="4"/>
  <c r="BU69" i="4"/>
  <c r="BU70" i="4"/>
  <c r="BU71" i="4"/>
  <c r="AH71" i="4"/>
  <c r="AH70" i="4"/>
  <c r="AH69" i="4"/>
  <c r="AH68" i="4"/>
  <c r="EW68" i="4"/>
  <c r="EW69" i="4"/>
  <c r="EW70" i="4"/>
  <c r="EW71" i="4"/>
  <c r="IS71" i="4"/>
  <c r="IS68" i="4"/>
  <c r="IS69" i="4"/>
  <c r="IS70" i="4"/>
  <c r="OC68" i="4"/>
  <c r="OC69" i="4"/>
  <c r="OC70" i="4"/>
  <c r="OC71" i="4"/>
  <c r="CP71" i="4"/>
  <c r="CP70" i="4"/>
  <c r="CP69" i="4"/>
  <c r="CP68" i="4"/>
  <c r="EC69" i="4"/>
  <c r="EC68" i="4"/>
  <c r="EC70" i="4"/>
  <c r="EC71" i="4"/>
  <c r="IT71" i="4"/>
  <c r="IT70" i="4"/>
  <c r="IT69" i="4"/>
  <c r="IT68" i="4"/>
  <c r="LA68" i="4"/>
  <c r="LA69" i="4"/>
  <c r="LA70" i="4"/>
  <c r="LA71" i="4"/>
  <c r="OX71" i="4"/>
  <c r="OX70" i="4"/>
  <c r="OX69" i="4"/>
  <c r="OX68" i="4"/>
  <c r="OW71" i="4"/>
  <c r="OW68" i="4"/>
  <c r="OW69" i="4"/>
  <c r="OW70" i="4"/>
  <c r="AH58" i="4"/>
  <c r="AH59" i="4"/>
  <c r="AH57" i="4"/>
  <c r="AH60" i="4"/>
  <c r="BV71" i="4"/>
  <c r="BV70" i="4"/>
  <c r="BV69" i="4"/>
  <c r="BV68" i="4"/>
  <c r="EX71" i="4"/>
  <c r="EX70" i="4"/>
  <c r="EX69" i="4"/>
  <c r="EX68" i="4"/>
  <c r="LB71" i="4"/>
  <c r="LB70" i="4"/>
  <c r="LB69" i="4"/>
  <c r="LB68" i="4"/>
  <c r="KG69" i="4"/>
  <c r="KG68" i="4"/>
  <c r="KG70" i="4"/>
  <c r="KG71" i="4"/>
  <c r="MP71" i="4"/>
  <c r="MP70" i="4"/>
  <c r="MP69" i="4"/>
  <c r="MP68" i="4"/>
  <c r="MO70" i="4"/>
  <c r="MO71" i="4"/>
  <c r="MO68" i="4"/>
  <c r="MO69" i="4"/>
  <c r="RF71" i="4"/>
  <c r="RF70" i="4"/>
  <c r="RF69" i="4"/>
  <c r="RF68" i="4"/>
  <c r="RE68" i="4"/>
  <c r="RE69" i="4"/>
  <c r="RE70" i="4"/>
  <c r="RE71" i="4"/>
  <c r="CO71" i="4"/>
  <c r="CO68" i="4"/>
  <c r="CO69" i="4"/>
  <c r="CO70" i="4"/>
  <c r="AG60" i="4"/>
  <c r="AG58" i="4"/>
  <c r="AG57" i="4"/>
  <c r="AG59" i="4"/>
  <c r="ED71" i="4"/>
  <c r="ED70" i="4"/>
  <c r="ED69" i="4"/>
  <c r="ED68" i="4"/>
  <c r="JM70" i="4"/>
  <c r="JM68" i="4"/>
  <c r="JM69" i="4"/>
  <c r="JM71" i="4"/>
  <c r="NI69" i="4"/>
  <c r="NI70" i="4"/>
  <c r="NI71" i="4"/>
  <c r="NI68" i="4"/>
  <c r="JN71" i="4"/>
  <c r="JN70" i="4"/>
  <c r="JN69" i="4"/>
  <c r="JN68" i="4"/>
  <c r="OD71" i="4"/>
  <c r="OD70" i="4"/>
  <c r="OD69" i="4"/>
  <c r="OD68" i="4"/>
  <c r="MO58" i="4"/>
  <c r="MO60" i="4"/>
  <c r="MO57" i="4"/>
  <c r="MO59" i="4"/>
  <c r="CO58" i="4"/>
  <c r="CO60" i="4"/>
  <c r="CO57" i="4"/>
  <c r="CO59" i="4"/>
  <c r="EC58" i="4"/>
  <c r="EC60" i="4"/>
  <c r="EC57" i="4"/>
  <c r="EC59" i="4"/>
  <c r="KH58" i="4"/>
  <c r="KH60" i="4"/>
  <c r="KH57" i="4"/>
  <c r="KH59" i="4"/>
  <c r="KG58" i="4"/>
  <c r="KG60" i="4"/>
  <c r="KG57" i="4"/>
  <c r="KG59" i="4"/>
  <c r="OD58" i="4"/>
  <c r="OD60" i="4"/>
  <c r="OD57" i="4"/>
  <c r="OD59" i="4"/>
  <c r="NI58" i="4"/>
  <c r="NI60" i="4"/>
  <c r="NI57" i="4"/>
  <c r="NI59" i="4"/>
  <c r="BV58" i="4"/>
  <c r="BV60" i="4"/>
  <c r="BV57" i="4"/>
  <c r="BV59" i="4"/>
  <c r="EW58" i="4"/>
  <c r="EW60" i="4"/>
  <c r="EW57" i="4"/>
  <c r="EW59" i="4"/>
  <c r="LB58" i="4"/>
  <c r="LB60" i="4"/>
  <c r="LB57" i="4"/>
  <c r="LB59" i="4"/>
  <c r="LA58" i="4"/>
  <c r="LA60" i="4"/>
  <c r="LA59" i="4"/>
  <c r="LA57" i="4"/>
  <c r="NJ58" i="4"/>
  <c r="NJ60" i="4"/>
  <c r="NJ57" i="4"/>
  <c r="NJ59" i="4"/>
  <c r="BU58" i="4"/>
  <c r="BU60" i="4"/>
  <c r="BU57" i="4"/>
  <c r="BU59" i="4"/>
  <c r="EX58" i="4"/>
  <c r="EX60" i="4"/>
  <c r="EX57" i="4"/>
  <c r="EX59" i="4"/>
  <c r="JN58" i="4"/>
  <c r="JN60" i="4"/>
  <c r="JN57" i="4"/>
  <c r="JN59" i="4"/>
  <c r="IS58" i="4"/>
  <c r="IS60" i="4"/>
  <c r="IS57" i="4"/>
  <c r="IS59" i="4"/>
  <c r="OX58" i="4"/>
  <c r="OX60" i="4"/>
  <c r="OX57" i="4"/>
  <c r="OX59" i="4"/>
  <c r="OC58" i="4"/>
  <c r="OC60" i="4"/>
  <c r="OC59" i="4"/>
  <c r="OC57" i="4"/>
  <c r="CP58" i="4"/>
  <c r="CP60" i="4"/>
  <c r="CP57" i="4"/>
  <c r="CP59" i="4"/>
  <c r="ED58" i="4"/>
  <c r="ED60" i="4"/>
  <c r="ED57" i="4"/>
  <c r="ED59" i="4"/>
  <c r="IT58" i="4"/>
  <c r="IT60" i="4"/>
  <c r="IT57" i="4"/>
  <c r="IT59" i="4"/>
  <c r="JM58" i="4"/>
  <c r="JM60" i="4"/>
  <c r="JM57" i="4"/>
  <c r="JM59" i="4"/>
  <c r="MP58" i="4"/>
  <c r="MP60" i="4"/>
  <c r="MP57" i="4"/>
  <c r="MP59" i="4"/>
  <c r="OW58" i="4"/>
  <c r="OW60" i="4"/>
  <c r="OW59" i="4"/>
  <c r="OW57" i="4"/>
  <c r="J25" i="7" l="1"/>
  <c r="D16" i="1" s="1"/>
  <c r="G18" i="1" s="1"/>
  <c r="C19" i="11" l="1"/>
  <c r="P23" i="11" s="1"/>
  <c r="P34" i="11" s="1"/>
  <c r="P36" i="11" s="1"/>
  <c r="P40" i="11" s="1"/>
  <c r="H54" i="11" s="1"/>
  <c r="D22" i="1"/>
  <c r="D20" i="1"/>
  <c r="D18" i="1"/>
  <c r="F23" i="11" l="1"/>
  <c r="F34" i="11" s="1"/>
  <c r="F36" i="11" s="1"/>
  <c r="F40" i="11" s="1"/>
  <c r="H44" i="11" s="1"/>
  <c r="G23" i="11"/>
  <c r="G34" i="11" s="1"/>
  <c r="G36" i="11" s="1"/>
  <c r="G40" i="11" s="1"/>
  <c r="H45" i="11" s="1"/>
  <c r="I23" i="11"/>
  <c r="I34" i="11" s="1"/>
  <c r="I36" i="11" s="1"/>
  <c r="I40" i="11" s="1"/>
  <c r="H47" i="11" s="1"/>
  <c r="K23" i="11"/>
  <c r="K34" i="11" s="1"/>
  <c r="K36" i="11" s="1"/>
  <c r="K40" i="11" s="1"/>
  <c r="H49" i="11" s="1"/>
  <c r="M23" i="11"/>
  <c r="M34" i="11" s="1"/>
  <c r="M36" i="11" s="1"/>
  <c r="M40" i="11" s="1"/>
  <c r="H51" i="11" s="1"/>
  <c r="H23" i="11"/>
  <c r="H34" i="11" s="1"/>
  <c r="H36" i="11" s="1"/>
  <c r="H40" i="11" s="1"/>
  <c r="H46" i="11" s="1"/>
  <c r="N23" i="11"/>
  <c r="N34" i="11" s="1"/>
  <c r="N36" i="11" s="1"/>
  <c r="N40" i="11" s="1"/>
  <c r="H52" i="11" s="1"/>
  <c r="L23" i="11"/>
  <c r="L34" i="11" s="1"/>
  <c r="L36" i="11" s="1"/>
  <c r="L40" i="11" s="1"/>
  <c r="H50" i="11" s="1"/>
  <c r="E23" i="11"/>
  <c r="E34" i="11" s="1"/>
  <c r="E36" i="11" s="1"/>
  <c r="E40" i="11" s="1"/>
  <c r="H43" i="11" s="1"/>
  <c r="J23" i="11"/>
  <c r="J34" i="11" s="1"/>
  <c r="J36" i="11" s="1"/>
  <c r="J40" i="11" s="1"/>
  <c r="H48" i="11" s="1"/>
  <c r="O23" i="11"/>
  <c r="O34" i="11" s="1"/>
  <c r="O36" i="11" s="1"/>
  <c r="O40" i="11" s="1"/>
  <c r="H53" i="11" s="1"/>
  <c r="G20" i="1" l="1"/>
</calcChain>
</file>

<file path=xl/sharedStrings.xml><?xml version="1.0" encoding="utf-8"?>
<sst xmlns="http://schemas.openxmlformats.org/spreadsheetml/2006/main" count="1437" uniqueCount="311">
  <si>
    <t>OAT</t>
  </si>
  <si>
    <t>SST</t>
  </si>
  <si>
    <t>2.5hp</t>
  </si>
  <si>
    <t>3.5hp</t>
  </si>
  <si>
    <t>5hp</t>
  </si>
  <si>
    <t>7hp</t>
  </si>
  <si>
    <t>10hp</t>
  </si>
  <si>
    <t>2.5HP</t>
  </si>
  <si>
    <t>P(W)</t>
  </si>
  <si>
    <t>C(W)</t>
  </si>
  <si>
    <t>区域</t>
  </si>
  <si>
    <t>省份</t>
  </si>
  <si>
    <t>城市</t>
  </si>
  <si>
    <t>2015~2017年最热月平均气温最高值</t>
  </si>
  <si>
    <t>极端最高</t>
  </si>
  <si>
    <t>最热平均</t>
  </si>
  <si>
    <t>选型温度</t>
  </si>
  <si>
    <t>填写温度</t>
  </si>
  <si>
    <t>西部</t>
  </si>
  <si>
    <t>青海</t>
  </si>
  <si>
    <t>西宁</t>
  </si>
  <si>
    <t>西藏</t>
  </si>
  <si>
    <t>拉萨</t>
  </si>
  <si>
    <t>西南</t>
  </si>
  <si>
    <t>贵州</t>
  </si>
  <si>
    <t>贵阳</t>
  </si>
  <si>
    <t>云南</t>
  </si>
  <si>
    <t>昆明</t>
  </si>
  <si>
    <t>北部</t>
  </si>
  <si>
    <t>黑龙江</t>
  </si>
  <si>
    <t>哈尔滨</t>
  </si>
  <si>
    <t>吉林</t>
  </si>
  <si>
    <t>长春</t>
  </si>
  <si>
    <t>辽宁</t>
  </si>
  <si>
    <t>沈阳</t>
  </si>
  <si>
    <t>大连</t>
  </si>
  <si>
    <t>陕西</t>
  </si>
  <si>
    <t>西安</t>
  </si>
  <si>
    <t>泾河</t>
  </si>
  <si>
    <t>山西</t>
  </si>
  <si>
    <t>太原</t>
  </si>
  <si>
    <t>甘肃</t>
  </si>
  <si>
    <t>兰州</t>
  </si>
  <si>
    <t>皋兰县</t>
  </si>
  <si>
    <t>内蒙古</t>
  </si>
  <si>
    <t>呼和浩特</t>
  </si>
  <si>
    <t>新疆</t>
  </si>
  <si>
    <t>乌鲁木齐</t>
  </si>
  <si>
    <t>吐鲁番</t>
  </si>
  <si>
    <t>宁夏</t>
  </si>
  <si>
    <t>银川</t>
  </si>
  <si>
    <t>华北</t>
  </si>
  <si>
    <t>北京</t>
  </si>
  <si>
    <t>天津</t>
  </si>
  <si>
    <t>河北</t>
  </si>
  <si>
    <t>张家口</t>
  </si>
  <si>
    <t>承德</t>
  </si>
  <si>
    <t>石家庄</t>
  </si>
  <si>
    <t>沧州</t>
  </si>
  <si>
    <t>河南</t>
  </si>
  <si>
    <t>郑州</t>
  </si>
  <si>
    <t>山东</t>
  </si>
  <si>
    <t>烟台</t>
  </si>
  <si>
    <t>成山头</t>
  </si>
  <si>
    <t>潍坊</t>
  </si>
  <si>
    <t>济南</t>
  </si>
  <si>
    <t>青岛</t>
  </si>
  <si>
    <t>东部</t>
  </si>
  <si>
    <t>江苏</t>
  </si>
  <si>
    <t>徐州</t>
  </si>
  <si>
    <t>南京</t>
  </si>
  <si>
    <t>安徽</t>
  </si>
  <si>
    <t>蚌埠</t>
  </si>
  <si>
    <t>合肥</t>
  </si>
  <si>
    <t>上海</t>
  </si>
  <si>
    <t>徐家汇</t>
  </si>
  <si>
    <t>浙江</t>
  </si>
  <si>
    <t>杭州</t>
  </si>
  <si>
    <t>舟山</t>
  </si>
  <si>
    <t>定海</t>
  </si>
  <si>
    <t>宁波</t>
  </si>
  <si>
    <t>瑞安</t>
  </si>
  <si>
    <t>温州</t>
  </si>
  <si>
    <t>江西</t>
  </si>
  <si>
    <t>南昌</t>
  </si>
  <si>
    <t>湖北</t>
  </si>
  <si>
    <t>武汉</t>
  </si>
  <si>
    <t>湖南</t>
  </si>
  <si>
    <t>长沙</t>
  </si>
  <si>
    <t>南部</t>
  </si>
  <si>
    <t>四川</t>
  </si>
  <si>
    <t>成都</t>
  </si>
  <si>
    <t>温江</t>
  </si>
  <si>
    <t>重庆</t>
  </si>
  <si>
    <t>广东</t>
  </si>
  <si>
    <t>广州</t>
  </si>
  <si>
    <t>广西</t>
  </si>
  <si>
    <t>南宁</t>
  </si>
  <si>
    <t>海南</t>
  </si>
  <si>
    <t>海口</t>
  </si>
  <si>
    <t>福建</t>
  </si>
  <si>
    <t>福州</t>
  </si>
  <si>
    <t>厦门</t>
  </si>
  <si>
    <t>型号</t>
  </si>
  <si>
    <t>最大管路长度</t>
  </si>
  <si>
    <t>气管最大爬高高度</t>
  </si>
  <si>
    <t>液管最大爬高高度</t>
  </si>
  <si>
    <t>L0（0爬高）</t>
  </si>
  <si>
    <t>H</t>
  </si>
  <si>
    <t>H‘</t>
  </si>
  <si>
    <t>GVRM100NSA1A</t>
  </si>
  <si>
    <t>GVRM080NSA1A</t>
  </si>
  <si>
    <t>GVRM060NSA1A</t>
  </si>
  <si>
    <t>GVRM040NSA1A</t>
  </si>
  <si>
    <t>GVRM035NSA2A</t>
  </si>
  <si>
    <t>GVRM025NSA2A</t>
  </si>
  <si>
    <t>GVRM015NSA2A</t>
  </si>
  <si>
    <r>
      <t>系统管路爬高h,h</t>
    </r>
    <r>
      <rPr>
        <sz val="11"/>
        <color theme="1"/>
        <rFont val="Calibri"/>
        <family val="2"/>
      </rPr>
      <t>≤H。</t>
    </r>
    <r>
      <rPr>
        <sz val="11"/>
        <color theme="1"/>
        <rFont val="Calibri"/>
        <family val="2"/>
        <scheme val="minor"/>
      </rPr>
      <t>系统管路最大长度L=L0-0.5*h</t>
    </r>
  </si>
  <si>
    <t>GVSM460NDA50</t>
  </si>
  <si>
    <t>GVSM350NDA50</t>
  </si>
  <si>
    <t>GVSM270NDA50</t>
  </si>
  <si>
    <t>GVSM210NDA50</t>
  </si>
  <si>
    <t>GVSM180NDA50</t>
  </si>
  <si>
    <t>变频机组选型</t>
  </si>
  <si>
    <t>机组距居民距离/m</t>
  </si>
  <si>
    <t>机组型号</t>
  </si>
  <si>
    <t>机组制冷量/kw</t>
  </si>
  <si>
    <t>机组功率/kw</t>
  </si>
  <si>
    <t>* 7hp 最大为85rps</t>
  </si>
  <si>
    <t>低温</t>
  </si>
  <si>
    <t>4hp</t>
  </si>
  <si>
    <t>6hp</t>
  </si>
  <si>
    <t>8hp</t>
  </si>
  <si>
    <t>中温</t>
  </si>
  <si>
    <t>GVRL025NSA2A</t>
  </si>
  <si>
    <t>GVRL035NSA2A</t>
  </si>
  <si>
    <t>GVRL050NSA2A</t>
  </si>
  <si>
    <t>GVSL070NSA1A</t>
  </si>
  <si>
    <t>GVSL100NSA1A</t>
  </si>
  <si>
    <t>需求负荷/kw</t>
  </si>
  <si>
    <t>蒸发温度</t>
  </si>
  <si>
    <t>&lt;10</t>
  </si>
  <si>
    <t>距民距</t>
  </si>
  <si>
    <t>气管爬高</t>
  </si>
  <si>
    <t>液管爬高</t>
  </si>
  <si>
    <t>散热情况</t>
  </si>
  <si>
    <t>正常</t>
  </si>
  <si>
    <t>1.5-10</t>
  </si>
  <si>
    <t>18-46</t>
  </si>
  <si>
    <t>距民居</t>
  </si>
  <si>
    <t>max rps</t>
  </si>
  <si>
    <t>min rps</t>
  </si>
  <si>
    <t>10HP</t>
  </si>
  <si>
    <t>27-32</t>
  </si>
  <si>
    <t>33-38</t>
  </si>
  <si>
    <t>-5~-14</t>
  </si>
  <si>
    <t>-23~-40</t>
  </si>
  <si>
    <t>-15~-19</t>
  </si>
  <si>
    <t>-20~-22</t>
  </si>
  <si>
    <t>需求负荷</t>
  </si>
  <si>
    <t>环境温度 C</t>
  </si>
  <si>
    <t>蒸发温度 C</t>
  </si>
  <si>
    <t>50Q</t>
  </si>
  <si>
    <t>50P</t>
  </si>
  <si>
    <t>60Q</t>
  </si>
  <si>
    <t>60P</t>
  </si>
  <si>
    <t>70Q</t>
  </si>
  <si>
    <t>70P</t>
  </si>
  <si>
    <t>80Q</t>
  </si>
  <si>
    <t>80P</t>
  </si>
  <si>
    <t>90Q</t>
  </si>
  <si>
    <t>90P</t>
  </si>
  <si>
    <t>数修正</t>
  </si>
  <si>
    <t>100Q</t>
  </si>
  <si>
    <t>100P</t>
  </si>
  <si>
    <t>1.5HP</t>
  </si>
  <si>
    <t>3.5HP</t>
  </si>
  <si>
    <t>4HP</t>
  </si>
  <si>
    <t>6HP</t>
  </si>
  <si>
    <t>8HP</t>
  </si>
  <si>
    <t>总长</t>
  </si>
  <si>
    <t>允许最长</t>
  </si>
  <si>
    <t>管限判断</t>
  </si>
  <si>
    <t>判断</t>
  </si>
  <si>
    <t>余量</t>
  </si>
  <si>
    <t>转速</t>
  </si>
  <si>
    <t>一般</t>
  </si>
  <si>
    <t>差</t>
  </si>
  <si>
    <t>散热</t>
  </si>
  <si>
    <t>是否考虑噪音</t>
  </si>
  <si>
    <t>噪音</t>
  </si>
  <si>
    <t>是</t>
  </si>
  <si>
    <t>否</t>
  </si>
  <si>
    <t>管路限制</t>
  </si>
  <si>
    <t>噪音判断</t>
  </si>
  <si>
    <t>综合</t>
  </si>
  <si>
    <t>Model</t>
  </si>
  <si>
    <t>Amb T
C</t>
  </si>
  <si>
    <t>-10C</t>
  </si>
  <si>
    <t>-9C</t>
  </si>
  <si>
    <t>-8C</t>
  </si>
  <si>
    <t>-7C</t>
  </si>
  <si>
    <t>-6C</t>
  </si>
  <si>
    <t>-5C</t>
  </si>
  <si>
    <t>-4C</t>
  </si>
  <si>
    <t>-3C</t>
  </si>
  <si>
    <t>-2C</t>
  </si>
  <si>
    <t>-1C</t>
  </si>
  <si>
    <t>0C</t>
  </si>
  <si>
    <t>-12C</t>
  </si>
  <si>
    <t>-11C</t>
  </si>
  <si>
    <t>50+SH</t>
  </si>
  <si>
    <t>P</t>
  </si>
  <si>
    <t>60+SH</t>
  </si>
  <si>
    <t>70+SH</t>
  </si>
  <si>
    <t>80+SH</t>
  </si>
  <si>
    <t>90+SH</t>
  </si>
  <si>
    <t>注：</t>
  </si>
  <si>
    <t>1. 第二行压缩机转速一栏, SH表明定频压缩机运行，数字表示变频压缩机转速（单位rps);</t>
  </si>
  <si>
    <t>1.5-10转速</t>
  </si>
  <si>
    <t>18-46转速</t>
  </si>
  <si>
    <t>低温转速</t>
  </si>
  <si>
    <t>制冷量/KW</t>
  </si>
  <si>
    <t>输入功率/KW</t>
  </si>
  <si>
    <t>最小</t>
  </si>
  <si>
    <t>最大</t>
  </si>
  <si>
    <t>低2.5-10</t>
  </si>
  <si>
    <t>散热判断</t>
  </si>
  <si>
    <t>选型转速</t>
  </si>
  <si>
    <t>要求余量</t>
  </si>
  <si>
    <t>MT</t>
  </si>
  <si>
    <t>LT</t>
  </si>
  <si>
    <t>HZ</t>
  </si>
  <si>
    <t>Power</t>
  </si>
  <si>
    <t>Capacity</t>
  </si>
  <si>
    <t>-5~-9</t>
  </si>
  <si>
    <t>-10~-14</t>
  </si>
  <si>
    <t>-23~--40</t>
  </si>
  <si>
    <t>5HP</t>
  </si>
  <si>
    <t>-26~-30</t>
  </si>
  <si>
    <t>-25~-27</t>
  </si>
  <si>
    <t>-25~-28</t>
  </si>
  <si>
    <t>-29 -30</t>
  </si>
  <si>
    <t>-28~-30</t>
  </si>
  <si>
    <t>回气管爬高/m</t>
  </si>
  <si>
    <t>供液管爬高/m</t>
  </si>
  <si>
    <t>现场允许最大转速</t>
  </si>
  <si>
    <t>冷冻油</t>
  </si>
  <si>
    <t>a68HES-H</t>
  </si>
  <si>
    <t>MEL32R</t>
  </si>
  <si>
    <t>FV50S</t>
  </si>
  <si>
    <t>转速判断</t>
  </si>
  <si>
    <t>发布时间：2020.5.1</t>
  </si>
  <si>
    <t xml:space="preserve">www.haier-carrier.com | www.carrier-refrigeration.com | www.utc.com </t>
  </si>
  <si>
    <t>冷冻油型号</t>
  </si>
  <si>
    <t>显示转速</t>
  </si>
  <si>
    <t>1、根据项目所处城市选择就近城市；</t>
  </si>
  <si>
    <t>2、蒸发温度=末端设备最低蒸发温度-1℃</t>
  </si>
  <si>
    <t>3、选择机组距离居民的距离，</t>
  </si>
  <si>
    <t>变频机组选型说明</t>
  </si>
  <si>
    <t>Lw=Lp+10*lg(S)</t>
  </si>
  <si>
    <t>Lp=Lw-10*lg(S)</t>
  </si>
  <si>
    <t>Note:</t>
  </si>
  <si>
    <t xml:space="preserve"> Lw: Sound power level，声压级</t>
  </si>
  <si>
    <t xml:space="preserve"> Lp: Sound pressure level，声功率级</t>
  </si>
  <si>
    <t>S: 包络面积</t>
  </si>
  <si>
    <t>平行六面体  S=(L+2d)*(W+2d)+2*((L+2d)*(H+d)+(W+2d)*(W+d))</t>
  </si>
  <si>
    <t>L, W, H: 机组长、宽、高，m</t>
  </si>
  <si>
    <t>d: 与机组的距离，m</t>
  </si>
  <si>
    <t>机组的声功率及不会随距离改变</t>
  </si>
  <si>
    <t>先用1m距离的声压级计算机组的声功率级，然后计算包络面系数，计算不同距离的声压级</t>
  </si>
  <si>
    <t>Catalogue</t>
  </si>
  <si>
    <t>声压级 LP (dB(A)) @1m</t>
  </si>
  <si>
    <t>噪音实测值</t>
  </si>
  <si>
    <t>CDU尺寸 （长*宽*高）</t>
  </si>
  <si>
    <t>L (m)</t>
  </si>
  <si>
    <t>W (m)</t>
  </si>
  <si>
    <t>H (m)</t>
  </si>
  <si>
    <t>噪音测量</t>
  </si>
  <si>
    <t>测点与机组的距离</t>
  </si>
  <si>
    <t>d0 (m)</t>
  </si>
  <si>
    <t>包络面积</t>
  </si>
  <si>
    <t>S0 (m2)</t>
  </si>
  <si>
    <t>声压级 LP</t>
  </si>
  <si>
    <t>dB(A)</t>
  </si>
  <si>
    <t>计算声功率</t>
  </si>
  <si>
    <t>声功率 Lw</t>
  </si>
  <si>
    <t>计算距离以外的声压级</t>
  </si>
  <si>
    <t>请输入与机组的距离</t>
  </si>
  <si>
    <t>d (m)</t>
  </si>
  <si>
    <t>S(m2)</t>
  </si>
  <si>
    <t>dBA</t>
  </si>
  <si>
    <t>Remark：</t>
  </si>
  <si>
    <t>输入项：到机组的距离</t>
  </si>
  <si>
    <t>输出项：折算后的噪音</t>
  </si>
  <si>
    <t>7HP</t>
  </si>
  <si>
    <t>考虑否</t>
  </si>
  <si>
    <t>声压@1米</t>
  </si>
  <si>
    <t>距离居民距离</t>
  </si>
  <si>
    <r>
      <t>机组散热情况</t>
    </r>
    <r>
      <rPr>
        <vertAlign val="superscript"/>
        <sz val="11"/>
        <color theme="1"/>
        <rFont val="Calibri"/>
        <family val="2"/>
        <scheme val="minor"/>
      </rPr>
      <t>(2)</t>
    </r>
  </si>
  <si>
    <t xml:space="preserve">   （2）散热情况： 正常：通风良好，无遮挡； 一般：直晒，西晒，通风欠佳；
        差：通风不良，需要采取降噪或通风措施等不可控因素存在的情况；</t>
  </si>
  <si>
    <t>版本号：V2.0</t>
  </si>
  <si>
    <t>城           市</t>
  </si>
  <si>
    <r>
      <t>机组距末端距离</t>
    </r>
    <r>
      <rPr>
        <vertAlign val="superscript"/>
        <sz val="11"/>
        <color theme="1"/>
        <rFont val="Calibri"/>
        <family val="2"/>
        <scheme val="minor"/>
      </rPr>
      <t>(3)</t>
    </r>
    <r>
      <rPr>
        <sz val="11"/>
        <color theme="1"/>
        <rFont val="Calibri"/>
        <family val="2"/>
        <scheme val="minor"/>
      </rPr>
      <t>/m</t>
    </r>
  </si>
  <si>
    <t xml:space="preserve">   （4）最大允许转速即现场机组设定的最大转速值，若空缺则无需限定；</t>
  </si>
  <si>
    <t xml:space="preserve">   （5）声压显示此台变频机组居民处的噪音值，若两台需在此基础增加3分贝，三台增加5分贝。</t>
  </si>
  <si>
    <t xml:space="preserve">   （1）机组蒸发温度需根据末端设备最低蒸发温度及管路压降损失综合考虑；</t>
  </si>
  <si>
    <r>
      <t>机组蒸发温度</t>
    </r>
    <r>
      <rPr>
        <vertAlign val="superscript"/>
        <sz val="11"/>
        <color theme="1"/>
        <rFont val="Calibri"/>
        <family val="2"/>
        <scheme val="minor"/>
      </rPr>
      <t>(1)</t>
    </r>
    <r>
      <rPr>
        <sz val="11"/>
        <color theme="1"/>
        <rFont val="Calibri"/>
        <family val="2"/>
        <scheme val="minor"/>
      </rPr>
      <t>/℃</t>
    </r>
  </si>
  <si>
    <t xml:space="preserve">   （3）机组距末端距离：机组距最远端柜体或冷库管路长度（水平+爬高）；</t>
  </si>
  <si>
    <r>
      <t>最大允许转速</t>
    </r>
    <r>
      <rPr>
        <vertAlign val="superscript"/>
        <sz val="11"/>
        <color theme="1"/>
        <rFont val="Calibri"/>
        <family val="2"/>
        <scheme val="minor"/>
      </rPr>
      <t>(4)</t>
    </r>
    <r>
      <rPr>
        <sz val="11"/>
        <color theme="1"/>
        <rFont val="Calibri"/>
        <family val="2"/>
        <scheme val="minor"/>
      </rPr>
      <t>/RPS</t>
    </r>
  </si>
  <si>
    <r>
      <t xml:space="preserve">声压(dB(A)) </t>
    </r>
    <r>
      <rPr>
        <vertAlign val="superscript"/>
        <sz val="11"/>
        <color theme="1"/>
        <rFont val="Calibri"/>
        <family val="2"/>
        <scheme val="minor"/>
      </rPr>
      <t>(5)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</si>
</sst>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7" x14ac:knownFonts="1">
    <font>
      <sz val="11"/>
      <color theme="1"/>
      <name val="Calibri"/>
      <family val="2"/>
      <scheme val="minor"/>
    </font>
    <font>
      <sz val="11"/>
      <color rgb="FF000000"/>
      <name val="Calibri"/>
      <family val="2"/>
    </font>
    <font>
      <sz val="11"/>
      <color rgb="FF000000"/>
      <name val="Arial"/>
      <family val="2"/>
    </font>
    <font>
      <sz val="11"/>
      <color rgb="FFFF0000"/>
      <name val="Calibri"/>
      <family val="2"/>
    </font>
    <font>
      <sz val="11"/>
      <color rgb="FFFF0000"/>
      <name val="Calibri"/>
      <family val="2"/>
      <scheme val="minor"/>
    </font>
    <font>
      <sz val="11"/>
      <color rgb="FFFF0000"/>
      <name val="Arial"/>
      <family val="2"/>
    </font>
    <font>
      <sz val="11"/>
      <name val="Calibri"/>
      <family val="2"/>
    </font>
    <font>
      <sz val="11"/>
      <color theme="1"/>
      <name val="Calibri"/>
      <family val="2"/>
    </font>
    <font>
      <sz val="11"/>
      <name val="Arial"/>
      <family val="2"/>
    </font>
    <font>
      <sz val="20"/>
      <color theme="1"/>
      <name val="Calibri"/>
      <family val="2"/>
      <scheme val="minor"/>
    </font>
    <font>
      <b/>
      <sz val="8"/>
      <color rgb="FFFF0000"/>
      <name val="Calibri"/>
      <family val="2"/>
      <scheme val="minor"/>
    </font>
    <font>
      <sz val="9"/>
      <color rgb="FF000000"/>
      <name val="Arial Unicode MS"/>
      <family val="2"/>
      <charset val="134"/>
    </font>
    <font>
      <sz val="10"/>
      <color rgb="FF000000"/>
      <name val="Calibri"/>
      <family val="2"/>
    </font>
    <font>
      <sz val="8"/>
      <color theme="1"/>
      <name val="宋体"/>
      <charset val="134"/>
    </font>
    <font>
      <sz val="8"/>
      <color rgb="FF000000"/>
      <name val="宋体"/>
      <charset val="134"/>
    </font>
    <font>
      <sz val="11"/>
      <name val="Calibri"/>
      <family val="2"/>
      <scheme val="minor"/>
    </font>
    <font>
      <b/>
      <sz val="14"/>
      <color rgb="FFFF0000"/>
      <name val="Calibri"/>
      <family val="2"/>
      <scheme val="minor"/>
    </font>
    <font>
      <sz val="8"/>
      <color rgb="FFFF0000"/>
      <name val="Calibri"/>
      <family val="2"/>
      <scheme val="minor"/>
    </font>
    <font>
      <sz val="9"/>
      <color rgb="FFFF0000"/>
      <name val="Arial Unicode MS"/>
      <family val="2"/>
      <charset val="134"/>
    </font>
    <font>
      <b/>
      <sz val="11"/>
      <color theme="1"/>
      <name val="Calibri"/>
      <family val="2"/>
      <scheme val="minor"/>
    </font>
    <font>
      <sz val="8"/>
      <color theme="1"/>
      <name val="Calibri"/>
      <family val="2"/>
      <scheme val="minor"/>
    </font>
    <font>
      <vertAlign val="superscript"/>
      <sz val="11"/>
      <color theme="1"/>
      <name val="Calibri"/>
      <family val="2"/>
      <scheme val="minor"/>
    </font>
    <font>
      <sz val="8"/>
      <color theme="1"/>
      <name val="Times New Roman"/>
      <family val="1"/>
    </font>
    <font>
      <sz val="8"/>
      <color theme="1"/>
      <name val="Arial"/>
      <family val="2"/>
    </font>
    <font>
      <sz val="18"/>
      <color theme="1"/>
      <name val="Calibri"/>
      <family val="2"/>
      <scheme val="minor"/>
    </font>
    <font>
      <b/>
      <sz val="18"/>
      <color theme="1"/>
      <name val="Calibri"/>
      <family val="2"/>
      <scheme val="minor"/>
    </font>
    <font>
      <sz val="8"/>
      <color rgb="FFFF0000"/>
      <name val="宋体"/>
      <charset val="134"/>
    </font>
  </fonts>
  <fills count="12">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80">
    <xf numFmtId="0" fontId="0" fillId="0" borderId="0" xfId="0"/>
    <xf numFmtId="0" fontId="0" fillId="0" borderId="1" xfId="0" applyBorder="1"/>
    <xf numFmtId="0" fontId="1" fillId="0" borderId="1" xfId="0" applyFont="1" applyBorder="1" applyAlignment="1">
      <alignment horizontal="center" vertical="center"/>
    </xf>
    <xf numFmtId="0" fontId="1" fillId="2" borderId="1" xfId="0" applyFont="1" applyFill="1" applyBorder="1" applyAlignment="1">
      <alignment horizontal="center" vertical="center"/>
    </xf>
    <xf numFmtId="1" fontId="1" fillId="0" borderId="1" xfId="0" applyNumberFormat="1" applyFont="1" applyBorder="1" applyAlignment="1">
      <alignment horizontal="center" vertical="center"/>
    </xf>
    <xf numFmtId="1" fontId="4" fillId="0" borderId="1" xfId="0" applyNumberFormat="1" applyFont="1" applyFill="1" applyBorder="1" applyAlignment="1">
      <alignment horizontal="center"/>
    </xf>
    <xf numFmtId="1" fontId="3" fillId="0" borderId="1" xfId="0" applyNumberFormat="1" applyFont="1" applyBorder="1" applyAlignment="1">
      <alignment horizontal="center" vertical="center"/>
    </xf>
    <xf numFmtId="1" fontId="3" fillId="0" borderId="1" xfId="0" applyNumberFormat="1" applyFont="1" applyFill="1" applyBorder="1" applyAlignment="1">
      <alignment horizontal="center" vertical="center"/>
    </xf>
    <xf numFmtId="1" fontId="3" fillId="3" borderId="1" xfId="0" applyNumberFormat="1" applyFont="1" applyFill="1" applyBorder="1" applyAlignment="1">
      <alignment horizontal="center" vertical="center"/>
    </xf>
    <xf numFmtId="0" fontId="0" fillId="0" borderId="1" xfId="0" applyBorder="1" applyAlignment="1">
      <alignment horizontal="center"/>
    </xf>
    <xf numFmtId="1" fontId="0" fillId="0" borderId="1" xfId="0" applyNumberFormat="1" applyBorder="1"/>
    <xf numFmtId="1" fontId="0" fillId="0" borderId="0" xfId="0" applyNumberFormat="1"/>
    <xf numFmtId="1" fontId="1" fillId="0" borderId="1" xfId="0" applyNumberFormat="1" applyFont="1" applyBorder="1" applyAlignment="1">
      <alignment vertical="center"/>
    </xf>
    <xf numFmtId="1" fontId="0" fillId="0" borderId="1" xfId="0" applyNumberFormat="1" applyBorder="1" applyAlignment="1">
      <alignment horizontal="center"/>
    </xf>
    <xf numFmtId="1" fontId="6" fillId="0" borderId="1" xfId="0" applyNumberFormat="1" applyFont="1" applyFill="1" applyBorder="1" applyAlignment="1">
      <alignment horizontal="center" vertical="center"/>
    </xf>
    <xf numFmtId="1" fontId="6" fillId="0" borderId="1" xfId="0" applyNumberFormat="1" applyFont="1" applyBorder="1" applyAlignment="1">
      <alignment horizontal="center" vertical="center"/>
    </xf>
    <xf numFmtId="0" fontId="2" fillId="0" borderId="1" xfId="0" applyFont="1" applyFill="1" applyBorder="1" applyAlignment="1">
      <alignment horizontal="center" vertical="center" wrapText="1" readingOrder="1"/>
    </xf>
    <xf numFmtId="0" fontId="8" fillId="0" borderId="1" xfId="0" applyFont="1" applyFill="1" applyBorder="1" applyAlignment="1">
      <alignment horizontal="center" vertical="center" wrapText="1" readingOrder="1"/>
    </xf>
    <xf numFmtId="0" fontId="0" fillId="0" borderId="0" xfId="0" applyFill="1" applyAlignment="1">
      <alignment horizontal="center" readingOrder="1"/>
    </xf>
    <xf numFmtId="0" fontId="0" fillId="0" borderId="1" xfId="0" applyFont="1" applyFill="1" applyBorder="1" applyAlignment="1">
      <alignment horizontal="center" vertical="center" readingOrder="1"/>
    </xf>
    <xf numFmtId="0" fontId="0" fillId="0" borderId="1" xfId="0" applyFill="1" applyBorder="1" applyAlignment="1">
      <alignment horizontal="center" readingOrder="1"/>
    </xf>
    <xf numFmtId="0" fontId="5" fillId="0" borderId="1" xfId="0" applyFont="1" applyFill="1" applyBorder="1" applyAlignment="1">
      <alignment horizontal="center" readingOrder="1"/>
    </xf>
    <xf numFmtId="0" fontId="0" fillId="3" borderId="0" xfId="0" applyFill="1" applyAlignment="1">
      <alignment horizontal="center" readingOrder="1"/>
    </xf>
    <xf numFmtId="0" fontId="0" fillId="0" borderId="8" xfId="0" applyBorder="1" applyAlignment="1"/>
    <xf numFmtId="0" fontId="0" fillId="0" borderId="9" xfId="0" applyBorder="1" applyAlignment="1"/>
    <xf numFmtId="0" fontId="0" fillId="0" borderId="11" xfId="0" applyFill="1" applyBorder="1" applyAlignment="1">
      <alignment horizont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horizontal="center"/>
    </xf>
    <xf numFmtId="0" fontId="0" fillId="0" borderId="15" xfId="0" applyFill="1" applyBorder="1" applyAlignment="1">
      <alignment horizontal="center"/>
    </xf>
    <xf numFmtId="0" fontId="0" fillId="0" borderId="0" xfId="0" applyBorder="1" applyAlignment="1">
      <alignment vertical="center"/>
    </xf>
    <xf numFmtId="0" fontId="0" fillId="0" borderId="0" xfId="0" applyBorder="1" applyAlignment="1">
      <alignment horizontal="center"/>
    </xf>
    <xf numFmtId="1" fontId="11" fillId="0" borderId="1" xfId="0" applyNumberFormat="1" applyFont="1" applyBorder="1" applyAlignment="1">
      <alignment horizontal="center" wrapText="1"/>
    </xf>
    <xf numFmtId="0" fontId="11" fillId="0" borderId="1" xfId="0" applyFont="1" applyBorder="1" applyAlignment="1">
      <alignment horizontal="center" wrapText="1"/>
    </xf>
    <xf numFmtId="1" fontId="11" fillId="0" borderId="23" xfId="0" applyNumberFormat="1" applyFont="1" applyBorder="1" applyAlignment="1">
      <alignment horizontal="center" wrapText="1" readingOrder="1"/>
    </xf>
    <xf numFmtId="0" fontId="0" fillId="0" borderId="0" xfId="0" applyFill="1" applyBorder="1" applyAlignment="1">
      <alignment horizontal="center"/>
    </xf>
    <xf numFmtId="0" fontId="12" fillId="0" borderId="1" xfId="0" applyFont="1" applyBorder="1" applyAlignment="1">
      <alignment horizontal="center" vertical="center"/>
    </xf>
    <xf numFmtId="0" fontId="0" fillId="0" borderId="24" xfId="0" applyBorder="1" applyAlignment="1">
      <alignment vertical="center"/>
    </xf>
    <xf numFmtId="0" fontId="0" fillId="0" borderId="2" xfId="0" applyBorder="1" applyAlignment="1">
      <alignment horizontal="center"/>
    </xf>
    <xf numFmtId="0" fontId="0" fillId="0" borderId="25" xfId="0" applyFill="1" applyBorder="1" applyAlignment="1">
      <alignment horizontal="center"/>
    </xf>
    <xf numFmtId="0" fontId="0" fillId="0" borderId="16" xfId="0" applyBorder="1" applyAlignment="1">
      <alignment vertical="center"/>
    </xf>
    <xf numFmtId="0" fontId="0" fillId="0" borderId="8" xfId="0" applyFill="1" applyBorder="1" applyAlignment="1">
      <alignment horizontal="center"/>
    </xf>
    <xf numFmtId="0" fontId="0" fillId="0" borderId="9" xfId="0" applyFill="1" applyBorder="1" applyAlignment="1">
      <alignment horizontal="center"/>
    </xf>
    <xf numFmtId="0" fontId="0" fillId="0" borderId="1" xfId="0" applyBorder="1" applyAlignment="1">
      <alignment horizontal="right"/>
    </xf>
    <xf numFmtId="1" fontId="0" fillId="0" borderId="0" xfId="0" applyNumberFormat="1" applyAlignment="1">
      <alignment horizontal="center"/>
    </xf>
    <xf numFmtId="1" fontId="0" fillId="0" borderId="0" xfId="0" applyNumberFormat="1"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13" fillId="0" borderId="0" xfId="0" applyFont="1" applyFill="1" applyBorder="1" applyAlignment="1">
      <alignment horizontal="center"/>
    </xf>
    <xf numFmtId="0" fontId="14" fillId="3" borderId="26" xfId="0" applyFont="1" applyFill="1" applyBorder="1" applyAlignment="1">
      <alignment horizontal="center" vertical="center" wrapText="1"/>
    </xf>
    <xf numFmtId="0" fontId="14" fillId="3" borderId="26" xfId="0" applyFont="1" applyFill="1" applyBorder="1" applyAlignment="1">
      <alignment vertical="center" wrapText="1"/>
    </xf>
    <xf numFmtId="0" fontId="14" fillId="3" borderId="1"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5" borderId="1" xfId="0" applyFont="1" applyFill="1" applyBorder="1" applyAlignment="1">
      <alignment horizontal="center" vertical="center" wrapText="1"/>
    </xf>
    <xf numFmtId="1" fontId="14" fillId="5" borderId="1" xfId="0" applyNumberFormat="1" applyFont="1" applyFill="1" applyBorder="1" applyAlignment="1">
      <alignment horizontal="center" vertical="center" wrapText="1"/>
    </xf>
    <xf numFmtId="2" fontId="14" fillId="5" borderId="1" xfId="0" applyNumberFormat="1" applyFont="1" applyFill="1" applyBorder="1" applyAlignment="1">
      <alignment horizontal="center" vertical="center" wrapText="1"/>
    </xf>
    <xf numFmtId="2" fontId="13" fillId="5" borderId="1" xfId="0" applyNumberFormat="1" applyFont="1" applyFill="1" applyBorder="1" applyAlignment="1">
      <alignment horizontal="center"/>
    </xf>
    <xf numFmtId="2" fontId="14" fillId="5" borderId="1" xfId="0" applyNumberFormat="1" applyFont="1" applyFill="1" applyBorder="1" applyAlignment="1">
      <alignment horizontal="center" vertical="center"/>
    </xf>
    <xf numFmtId="2" fontId="14" fillId="5" borderId="5" xfId="0" applyNumberFormat="1" applyFont="1" applyFill="1" applyBorder="1" applyAlignment="1">
      <alignment horizontal="center" vertical="center" wrapText="1"/>
    </xf>
    <xf numFmtId="1" fontId="14" fillId="2" borderId="1" xfId="0" applyNumberFormat="1" applyFont="1" applyFill="1" applyBorder="1" applyAlignment="1">
      <alignment horizontal="center" vertical="center" wrapText="1"/>
    </xf>
    <xf numFmtId="2" fontId="14" fillId="2" borderId="1" xfId="0" applyNumberFormat="1" applyFont="1" applyFill="1" applyBorder="1" applyAlignment="1">
      <alignment horizontal="center" vertical="center" wrapText="1"/>
    </xf>
    <xf numFmtId="2" fontId="14" fillId="2" borderId="1" xfId="0" applyNumberFormat="1" applyFont="1" applyFill="1" applyBorder="1" applyAlignment="1">
      <alignment horizontal="center" vertical="center"/>
    </xf>
    <xf numFmtId="2" fontId="13" fillId="2" borderId="1" xfId="0" applyNumberFormat="1" applyFont="1" applyFill="1" applyBorder="1" applyAlignment="1">
      <alignment horizontal="center"/>
    </xf>
    <xf numFmtId="2" fontId="14" fillId="2" borderId="5" xfId="0" applyNumberFormat="1" applyFont="1" applyFill="1" applyBorder="1" applyAlignment="1">
      <alignment horizontal="center" vertical="center" wrapText="1"/>
    </xf>
    <xf numFmtId="2" fontId="14" fillId="2" borderId="1" xfId="0" applyNumberFormat="1" applyFont="1" applyFill="1" applyBorder="1" applyAlignment="1">
      <alignment horizontal="center" wrapText="1"/>
    </xf>
    <xf numFmtId="2" fontId="14" fillId="2" borderId="5" xfId="0" applyNumberFormat="1" applyFont="1" applyFill="1" applyBorder="1" applyAlignment="1">
      <alignment horizontal="center" wrapText="1"/>
    </xf>
    <xf numFmtId="2" fontId="14" fillId="5" borderId="1" xfId="0" applyNumberFormat="1" applyFont="1" applyFill="1" applyBorder="1" applyAlignment="1">
      <alignment horizontal="center" wrapText="1"/>
    </xf>
    <xf numFmtId="2" fontId="14" fillId="5" borderId="5" xfId="0" applyNumberFormat="1" applyFont="1" applyFill="1" applyBorder="1" applyAlignment="1">
      <alignment horizontal="center" wrapText="1"/>
    </xf>
    <xf numFmtId="2" fontId="14" fillId="5" borderId="2" xfId="0" applyNumberFormat="1" applyFont="1" applyFill="1" applyBorder="1" applyAlignment="1">
      <alignment horizontal="center" wrapText="1"/>
    </xf>
    <xf numFmtId="2" fontId="14" fillId="5" borderId="6" xfId="0" applyNumberFormat="1" applyFont="1" applyFill="1" applyBorder="1" applyAlignment="1">
      <alignment horizontal="center" wrapText="1"/>
    </xf>
    <xf numFmtId="0" fontId="13" fillId="0" borderId="0" xfId="0" applyFont="1" applyBorder="1" applyAlignment="1">
      <alignment horizontal="center"/>
    </xf>
    <xf numFmtId="2" fontId="13" fillId="0" borderId="0" xfId="0" applyNumberFormat="1" applyFont="1" applyBorder="1" applyAlignment="1">
      <alignment horizontal="center"/>
    </xf>
    <xf numFmtId="164" fontId="13" fillId="0" borderId="0" xfId="0" applyNumberFormat="1" applyFont="1" applyBorder="1" applyAlignment="1">
      <alignment horizontal="center"/>
    </xf>
    <xf numFmtId="1" fontId="13" fillId="0" borderId="0" xfId="0" applyNumberFormat="1" applyFont="1" applyFill="1" applyBorder="1" applyAlignment="1">
      <alignment horizontal="center"/>
    </xf>
    <xf numFmtId="1" fontId="13" fillId="0" borderId="0" xfId="0" applyNumberFormat="1" applyFont="1" applyBorder="1" applyAlignment="1">
      <alignment horizontal="center"/>
    </xf>
    <xf numFmtId="1" fontId="14" fillId="3" borderId="1" xfId="0" applyNumberFormat="1" applyFont="1" applyFill="1" applyBorder="1" applyAlignment="1">
      <alignment horizontal="center" vertical="center" wrapText="1"/>
    </xf>
    <xf numFmtId="9" fontId="0" fillId="0" borderId="0" xfId="0" applyNumberFormat="1"/>
    <xf numFmtId="1" fontId="0" fillId="0" borderId="1" xfId="0" quotePrefix="1" applyNumberFormat="1" applyBorder="1"/>
    <xf numFmtId="0" fontId="0" fillId="4" borderId="1" xfId="0" applyFill="1" applyBorder="1" applyAlignment="1">
      <alignment horizontal="center" readingOrder="1"/>
    </xf>
    <xf numFmtId="0" fontId="0" fillId="0" borderId="1" xfId="0" applyBorder="1" applyAlignment="1">
      <alignment horizontal="center" vertical="center"/>
    </xf>
    <xf numFmtId="0" fontId="0" fillId="0" borderId="1" xfId="0" quotePrefix="1" applyBorder="1" applyAlignment="1">
      <alignment horizontal="center" vertical="center"/>
    </xf>
    <xf numFmtId="0" fontId="0" fillId="0" borderId="1" xfId="0" applyBorder="1" applyAlignment="1">
      <alignment horizontal="center" vertical="center" wrapText="1"/>
    </xf>
    <xf numFmtId="164" fontId="0" fillId="2" borderId="1" xfId="0" applyNumberFormat="1" applyFill="1" applyBorder="1" applyAlignment="1">
      <alignment horizontal="center" vertical="center"/>
    </xf>
    <xf numFmtId="0" fontId="0" fillId="7" borderId="1" xfId="0" applyFill="1" applyBorder="1" applyAlignment="1">
      <alignment horizontal="center" vertical="center"/>
    </xf>
    <xf numFmtId="164" fontId="0" fillId="7"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0" fontId="15" fillId="0" borderId="1" xfId="0" applyFont="1" applyFill="1" applyBorder="1" applyAlignment="1">
      <alignment horizontal="center" vertical="center"/>
    </xf>
    <xf numFmtId="164" fontId="15" fillId="0" borderId="1" xfId="0" applyNumberFormat="1" applyFont="1" applyFill="1" applyBorder="1" applyAlignment="1">
      <alignment horizontal="center" vertical="center"/>
    </xf>
    <xf numFmtId="1" fontId="0" fillId="0" borderId="1" xfId="0" applyNumberFormat="1" applyBorder="1" applyAlignment="1">
      <alignment horizontal="center" vertical="center"/>
    </xf>
    <xf numFmtId="1" fontId="13" fillId="0" borderId="1" xfId="0" applyNumberFormat="1" applyFont="1" applyBorder="1" applyAlignment="1">
      <alignment horizontal="center"/>
    </xf>
    <xf numFmtId="1" fontId="13" fillId="0" borderId="1" xfId="0" applyNumberFormat="1" applyFont="1" applyFill="1" applyBorder="1" applyAlignment="1">
      <alignment horizontal="center"/>
    </xf>
    <xf numFmtId="0" fontId="0" fillId="0" borderId="16" xfId="0" applyBorder="1"/>
    <xf numFmtId="0" fontId="0" fillId="0" borderId="8" xfId="0" applyBorder="1"/>
    <xf numFmtId="0" fontId="0" fillId="0" borderId="12" xfId="0" applyBorder="1"/>
    <xf numFmtId="0" fontId="0" fillId="0" borderId="13" xfId="0" applyBorder="1"/>
    <xf numFmtId="0" fontId="0" fillId="0" borderId="14" xfId="0" applyBorder="1"/>
    <xf numFmtId="2" fontId="0" fillId="0" borderId="1" xfId="0" applyNumberFormat="1" applyBorder="1"/>
    <xf numFmtId="165" fontId="0" fillId="0" borderId="9" xfId="0" applyNumberFormat="1" applyBorder="1"/>
    <xf numFmtId="165" fontId="0" fillId="0" borderId="11" xfId="0" applyNumberFormat="1" applyBorder="1"/>
    <xf numFmtId="165" fontId="0" fillId="0" borderId="15" xfId="0" applyNumberFormat="1" applyBorder="1"/>
    <xf numFmtId="9" fontId="0" fillId="0" borderId="1" xfId="0" applyNumberFormat="1" applyBorder="1"/>
    <xf numFmtId="1" fontId="0" fillId="0" borderId="16" xfId="0" applyNumberFormat="1" applyBorder="1"/>
    <xf numFmtId="1" fontId="0" fillId="0" borderId="12" xfId="0" applyNumberFormat="1" applyBorder="1"/>
    <xf numFmtId="1" fontId="0" fillId="0" borderId="11" xfId="0" applyNumberFormat="1" applyBorder="1"/>
    <xf numFmtId="164" fontId="0" fillId="0" borderId="12" xfId="0" applyNumberFormat="1" applyBorder="1"/>
    <xf numFmtId="9" fontId="0" fillId="0" borderId="11" xfId="0" applyNumberFormat="1" applyBorder="1"/>
    <xf numFmtId="1" fontId="0" fillId="0" borderId="13" xfId="0" applyNumberFormat="1" applyBorder="1"/>
    <xf numFmtId="1" fontId="0" fillId="0" borderId="14" xfId="0" applyNumberFormat="1" applyBorder="1"/>
    <xf numFmtId="1" fontId="0" fillId="0" borderId="15" xfId="0" applyNumberFormat="1" applyBorder="1"/>
    <xf numFmtId="10" fontId="0" fillId="0" borderId="0" xfId="0" applyNumberFormat="1"/>
    <xf numFmtId="1" fontId="1" fillId="0" borderId="1" xfId="0" applyNumberFormat="1" applyFont="1" applyBorder="1" applyAlignment="1">
      <alignment horizontal="center" vertical="center"/>
    </xf>
    <xf numFmtId="2" fontId="0" fillId="0" borderId="4" xfId="0" applyNumberFormat="1" applyBorder="1"/>
    <xf numFmtId="2" fontId="0" fillId="0" borderId="8" xfId="0" applyNumberFormat="1" applyBorder="1"/>
    <xf numFmtId="2" fontId="0" fillId="0" borderId="14" xfId="0" applyNumberFormat="1" applyBorder="1"/>
    <xf numFmtId="1" fontId="18" fillId="0" borderId="1" xfId="0" applyNumberFormat="1" applyFont="1" applyBorder="1" applyAlignment="1">
      <alignment horizontal="center" wrapText="1"/>
    </xf>
    <xf numFmtId="0" fontId="0" fillId="0" borderId="1" xfId="0" applyFill="1" applyBorder="1" applyAlignment="1">
      <alignment horizontal="center"/>
    </xf>
    <xf numFmtId="1" fontId="0" fillId="0" borderId="1" xfId="0" applyNumberFormat="1" applyFill="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1" fontId="0" fillId="3" borderId="1" xfId="0" applyNumberFormat="1" applyFill="1" applyBorder="1" applyAlignment="1">
      <alignment horizontal="center"/>
    </xf>
    <xf numFmtId="2" fontId="0" fillId="3" borderId="1" xfId="0" applyNumberFormat="1" applyFill="1" applyBorder="1" applyAlignment="1">
      <alignment horizontal="center"/>
    </xf>
    <xf numFmtId="0" fontId="4" fillId="0" borderId="1" xfId="0" applyFont="1" applyFill="1" applyBorder="1" applyAlignment="1">
      <alignment horizontal="center"/>
    </xf>
    <xf numFmtId="1" fontId="4" fillId="3" borderId="1" xfId="0" applyNumberFormat="1" applyFont="1" applyFill="1" applyBorder="1" applyAlignment="1">
      <alignment horizontal="center"/>
    </xf>
    <xf numFmtId="1" fontId="4" fillId="3" borderId="1" xfId="0" applyNumberFormat="1" applyFont="1" applyFill="1" applyBorder="1"/>
    <xf numFmtId="2" fontId="0" fillId="0" borderId="0" xfId="0" applyNumberFormat="1"/>
    <xf numFmtId="2" fontId="0" fillId="0" borderId="0" xfId="0" quotePrefix="1" applyNumberFormat="1"/>
    <xf numFmtId="1" fontId="0" fillId="0" borderId="4" xfId="0" applyNumberFormat="1" applyBorder="1" applyAlignment="1">
      <alignment vertical="center"/>
    </xf>
    <xf numFmtId="1" fontId="19" fillId="0" borderId="1" xfId="0" applyNumberFormat="1" applyFont="1" applyBorder="1"/>
    <xf numFmtId="2" fontId="0" fillId="0" borderId="1" xfId="0" quotePrefix="1" applyNumberFormat="1" applyBorder="1"/>
    <xf numFmtId="2" fontId="0" fillId="0" borderId="1" xfId="0" applyNumberFormat="1" applyBorder="1" applyAlignment="1">
      <alignment horizontal="left"/>
    </xf>
    <xf numFmtId="164" fontId="0" fillId="0" borderId="1" xfId="0" applyNumberFormat="1" applyBorder="1"/>
    <xf numFmtId="0" fontId="0" fillId="0" borderId="1" xfId="0" applyBorder="1" applyAlignment="1">
      <alignment horizontal="center"/>
    </xf>
    <xf numFmtId="0" fontId="0" fillId="0" borderId="27" xfId="0" applyBorder="1" applyAlignment="1">
      <alignment vertical="center"/>
    </xf>
    <xf numFmtId="0" fontId="0" fillId="0" borderId="28" xfId="0" applyBorder="1" applyAlignment="1">
      <alignment vertical="center"/>
    </xf>
    <xf numFmtId="0" fontId="0" fillId="0" borderId="18" xfId="0" applyBorder="1" applyAlignment="1">
      <alignment vertical="center"/>
    </xf>
    <xf numFmtId="0" fontId="0" fillId="0" borderId="29" xfId="0" applyBorder="1" applyAlignment="1">
      <alignment vertical="center"/>
    </xf>
    <xf numFmtId="0" fontId="0" fillId="0" borderId="10" xfId="0" applyBorder="1" applyAlignment="1">
      <alignment vertical="center"/>
    </xf>
    <xf numFmtId="0" fontId="0" fillId="0" borderId="4" xfId="0" applyBorder="1" applyAlignment="1">
      <alignment horizontal="center"/>
    </xf>
    <xf numFmtId="0" fontId="0" fillId="0" borderId="30" xfId="0" applyFill="1" applyBorder="1" applyAlignment="1">
      <alignment horizontal="center"/>
    </xf>
    <xf numFmtId="0" fontId="0" fillId="0" borderId="8" xfId="0" applyBorder="1" applyAlignment="1">
      <alignment horizontal="center"/>
    </xf>
    <xf numFmtId="0" fontId="4" fillId="0" borderId="1" xfId="0" applyFont="1" applyBorder="1"/>
    <xf numFmtId="0" fontId="22" fillId="0" borderId="6" xfId="0" applyFont="1" applyBorder="1" applyAlignment="1">
      <alignment horizontal="center" vertical="center"/>
    </xf>
    <xf numFmtId="0" fontId="22" fillId="0" borderId="18" xfId="0" applyFont="1" applyBorder="1" applyAlignment="1">
      <alignment vertical="center"/>
    </xf>
    <xf numFmtId="0" fontId="22" fillId="0" borderId="19" xfId="0" applyFont="1" applyBorder="1" applyAlignment="1">
      <alignment horizontal="center" vertical="center"/>
    </xf>
    <xf numFmtId="0" fontId="22" fillId="0" borderId="20" xfId="0" applyFont="1" applyBorder="1" applyAlignment="1">
      <alignment vertical="center"/>
    </xf>
    <xf numFmtId="0" fontId="0" fillId="0" borderId="19" xfId="0" applyBorder="1"/>
    <xf numFmtId="0" fontId="22" fillId="0" borderId="20" xfId="0" applyFont="1" applyFill="1" applyBorder="1" applyAlignment="1">
      <alignment vertical="center"/>
    </xf>
    <xf numFmtId="0" fontId="0" fillId="0" borderId="21" xfId="0" applyBorder="1"/>
    <xf numFmtId="0" fontId="22" fillId="0" borderId="22" xfId="0" applyFont="1" applyFill="1" applyBorder="1" applyAlignment="1">
      <alignment vertical="center"/>
    </xf>
    <xf numFmtId="164" fontId="0" fillId="0" borderId="0" xfId="0" applyNumberFormat="1"/>
    <xf numFmtId="0" fontId="17" fillId="8" borderId="20" xfId="0" applyFont="1" applyFill="1" applyBorder="1" applyAlignment="1" applyProtection="1">
      <alignment horizontal="center" vertical="center"/>
    </xf>
    <xf numFmtId="0" fontId="17" fillId="8" borderId="0" xfId="0" applyFont="1" applyFill="1" applyBorder="1" applyAlignment="1" applyProtection="1">
      <alignment horizontal="center" vertical="center"/>
    </xf>
    <xf numFmtId="0" fontId="0" fillId="8" borderId="1" xfId="0" applyFill="1" applyBorder="1" applyAlignment="1" applyProtection="1">
      <alignment horizontal="center" vertical="center"/>
      <protection locked="0"/>
    </xf>
    <xf numFmtId="0" fontId="0" fillId="0" borderId="0" xfId="0" applyFill="1" applyAlignment="1" applyProtection="1">
      <alignment horizontal="center" vertical="center"/>
    </xf>
    <xf numFmtId="0" fontId="9" fillId="0" borderId="0" xfId="0" applyFont="1" applyFill="1" applyBorder="1" applyAlignment="1" applyProtection="1">
      <alignment vertical="center"/>
    </xf>
    <xf numFmtId="0" fontId="25" fillId="0" borderId="0" xfId="0" applyFont="1" applyFill="1" applyBorder="1" applyAlignment="1" applyProtection="1">
      <alignment vertical="center"/>
    </xf>
    <xf numFmtId="0" fontId="24" fillId="0" borderId="0" xfId="0" applyFont="1" applyFill="1" applyBorder="1" applyAlignment="1" applyProtection="1">
      <alignment vertical="center"/>
    </xf>
    <xf numFmtId="0" fontId="0" fillId="0" borderId="0" xfId="0" applyFill="1" applyBorder="1" applyAlignment="1" applyProtection="1">
      <alignment vertical="center"/>
    </xf>
    <xf numFmtId="0" fontId="0" fillId="8" borderId="6" xfId="0" applyFill="1" applyBorder="1" applyAlignment="1" applyProtection="1">
      <alignment horizontal="center" vertical="center"/>
    </xf>
    <xf numFmtId="0" fontId="0" fillId="8" borderId="17" xfId="0" applyFill="1" applyBorder="1" applyAlignment="1" applyProtection="1">
      <alignment horizontal="center" vertical="center"/>
    </xf>
    <xf numFmtId="0" fontId="0" fillId="8" borderId="18" xfId="0" applyFill="1" applyBorder="1" applyAlignment="1" applyProtection="1">
      <alignment horizontal="center" vertical="center"/>
    </xf>
    <xf numFmtId="0" fontId="0" fillId="8" borderId="19" xfId="0" applyFill="1" applyBorder="1" applyAlignment="1" applyProtection="1">
      <alignment horizontal="center" vertical="center"/>
    </xf>
    <xf numFmtId="0" fontId="0" fillId="8" borderId="0" xfId="0" applyFill="1" applyBorder="1" applyAlignment="1" applyProtection="1">
      <alignment horizontal="left" vertical="center"/>
    </xf>
    <xf numFmtId="0" fontId="0" fillId="8" borderId="0" xfId="0" applyFill="1" applyBorder="1" applyAlignment="1" applyProtection="1">
      <alignment horizontal="center" vertical="center"/>
    </xf>
    <xf numFmtId="0" fontId="0" fillId="8" borderId="20" xfId="0" applyFill="1" applyBorder="1" applyAlignment="1" applyProtection="1">
      <alignment horizontal="center" vertical="center"/>
    </xf>
    <xf numFmtId="0" fontId="0" fillId="8" borderId="0" xfId="0" quotePrefix="1" applyFill="1" applyBorder="1" applyAlignment="1" applyProtection="1">
      <alignment horizontal="center" vertical="center"/>
    </xf>
    <xf numFmtId="0" fontId="10" fillId="8" borderId="0" xfId="0" applyFont="1" applyFill="1" applyBorder="1" applyAlignment="1" applyProtection="1">
      <alignment horizontal="center" vertical="center"/>
    </xf>
    <xf numFmtId="0" fontId="16" fillId="8" borderId="20" xfId="0" applyFont="1" applyFill="1" applyBorder="1" applyAlignment="1" applyProtection="1">
      <alignment horizontal="center" vertical="center"/>
    </xf>
    <xf numFmtId="2" fontId="0" fillId="8" borderId="0" xfId="0" applyNumberFormat="1" applyFill="1" applyBorder="1" applyAlignment="1" applyProtection="1">
      <alignment horizontal="center" vertical="center"/>
    </xf>
    <xf numFmtId="2" fontId="0" fillId="8" borderId="20" xfId="0" applyNumberFormat="1" applyFill="1" applyBorder="1" applyAlignment="1" applyProtection="1">
      <alignment horizontal="center" vertical="center"/>
    </xf>
    <xf numFmtId="1" fontId="0" fillId="8" borderId="0" xfId="0" applyNumberFormat="1" applyFill="1" applyBorder="1" applyAlignment="1" applyProtection="1">
      <alignment horizontal="center" vertical="center"/>
    </xf>
    <xf numFmtId="1" fontId="0" fillId="8" borderId="20" xfId="0" applyNumberFormat="1" applyFill="1" applyBorder="1" applyAlignment="1" applyProtection="1">
      <alignment horizontal="center" vertical="center"/>
    </xf>
    <xf numFmtId="0" fontId="0" fillId="8" borderId="21" xfId="0" applyFill="1" applyBorder="1" applyAlignment="1" applyProtection="1">
      <alignment horizontal="center" vertical="center"/>
    </xf>
    <xf numFmtId="1" fontId="0" fillId="8" borderId="7" xfId="0" applyNumberFormat="1" applyFill="1" applyBorder="1" applyAlignment="1" applyProtection="1">
      <alignment horizontal="center" vertical="center"/>
    </xf>
    <xf numFmtId="2" fontId="0" fillId="8" borderId="7" xfId="0" applyNumberFormat="1" applyFill="1" applyBorder="1" applyAlignment="1" applyProtection="1">
      <alignment horizontal="center" vertical="center"/>
    </xf>
    <xf numFmtId="1" fontId="0" fillId="8" borderId="22" xfId="0" applyNumberFormat="1" applyFill="1" applyBorder="1" applyAlignment="1" applyProtection="1">
      <alignment horizontal="center" vertical="center"/>
    </xf>
    <xf numFmtId="0" fontId="20" fillId="0" borderId="0" xfId="0" applyFont="1" applyFill="1" applyAlignment="1" applyProtection="1">
      <alignment horizontal="center" vertical="center"/>
    </xf>
    <xf numFmtId="0" fontId="20" fillId="0" borderId="0" xfId="0" applyFont="1" applyFill="1" applyAlignment="1" applyProtection="1">
      <alignment horizontal="left" vertical="center"/>
    </xf>
    <xf numFmtId="0" fontId="0" fillId="8" borderId="7" xfId="0" applyFill="1" applyBorder="1" applyAlignment="1" applyProtection="1">
      <alignment horizontal="left" vertical="center"/>
    </xf>
    <xf numFmtId="2" fontId="0" fillId="8" borderId="0" xfId="0" applyNumberFormat="1" applyFill="1" applyBorder="1" applyAlignment="1" applyProtection="1">
      <alignment horizontal="left" vertical="center"/>
    </xf>
    <xf numFmtId="1" fontId="0" fillId="8" borderId="0" xfId="0" applyNumberFormat="1" applyFill="1" applyBorder="1" applyAlignment="1" applyProtection="1">
      <alignment horizontal="left" vertical="center"/>
    </xf>
    <xf numFmtId="0" fontId="0" fillId="0" borderId="0" xfId="0" applyAlignment="1">
      <alignment horizontal="right"/>
    </xf>
    <xf numFmtId="0" fontId="1" fillId="0" borderId="8" xfId="0" applyFont="1" applyBorder="1" applyAlignment="1">
      <alignment horizontal="center" vertical="center"/>
    </xf>
    <xf numFmtId="0" fontId="1"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0" fillId="0" borderId="15" xfId="0" applyBorder="1" applyAlignment="1">
      <alignment horizontal="center"/>
    </xf>
    <xf numFmtId="0" fontId="19" fillId="0" borderId="31" xfId="0" applyFont="1" applyBorder="1"/>
    <xf numFmtId="0" fontId="1" fillId="0" borderId="16" xfId="0" applyFont="1" applyBorder="1" applyAlignment="1">
      <alignment horizontal="center" vertical="center"/>
    </xf>
    <xf numFmtId="0" fontId="19" fillId="0" borderId="5" xfId="0" applyFont="1" applyBorder="1" applyAlignment="1">
      <alignment horizontal="center"/>
    </xf>
    <xf numFmtId="0" fontId="0" fillId="9" borderId="12" xfId="0" applyFill="1" applyBorder="1" applyAlignment="1">
      <alignment horizontal="center"/>
    </xf>
    <xf numFmtId="0" fontId="0" fillId="9" borderId="1" xfId="0" applyFill="1" applyBorder="1" applyAlignment="1">
      <alignment horizontal="center"/>
    </xf>
    <xf numFmtId="0" fontId="0" fillId="9" borderId="11" xfId="0" applyFill="1" applyBorder="1" applyAlignment="1">
      <alignment horizontal="center"/>
    </xf>
    <xf numFmtId="0" fontId="19" fillId="0" borderId="1" xfId="0" applyFont="1" applyBorder="1"/>
    <xf numFmtId="0" fontId="0" fillId="10" borderId="12" xfId="0" applyFill="1" applyBorder="1" applyAlignment="1">
      <alignment horizontal="center"/>
    </xf>
    <xf numFmtId="0" fontId="0" fillId="10" borderId="1" xfId="0" applyFill="1" applyBorder="1" applyAlignment="1">
      <alignment horizontal="center"/>
    </xf>
    <xf numFmtId="0" fontId="0" fillId="10" borderId="11" xfId="0" applyFill="1" applyBorder="1" applyAlignment="1">
      <alignment horizontal="center"/>
    </xf>
    <xf numFmtId="164" fontId="0" fillId="9" borderId="12" xfId="0" applyNumberFormat="1" applyFill="1" applyBorder="1" applyAlignment="1">
      <alignment horizontal="center"/>
    </xf>
    <xf numFmtId="164" fontId="0" fillId="9" borderId="1" xfId="0" applyNumberFormat="1" applyFill="1" applyBorder="1" applyAlignment="1">
      <alignment horizontal="center"/>
    </xf>
    <xf numFmtId="164" fontId="0" fillId="9" borderId="11" xfId="0" applyNumberFormat="1" applyFill="1" applyBorder="1" applyAlignment="1">
      <alignment horizontal="center"/>
    </xf>
    <xf numFmtId="0" fontId="19" fillId="0" borderId="14" xfId="0" applyFont="1" applyBorder="1"/>
    <xf numFmtId="0" fontId="19" fillId="0" borderId="32" xfId="0" applyFont="1" applyBorder="1" applyAlignment="1">
      <alignment horizontal="center"/>
    </xf>
    <xf numFmtId="0" fontId="0" fillId="10" borderId="13" xfId="0" applyFill="1" applyBorder="1" applyAlignment="1">
      <alignment horizontal="center"/>
    </xf>
    <xf numFmtId="0" fontId="0" fillId="10" borderId="14" xfId="0" applyFill="1" applyBorder="1" applyAlignment="1">
      <alignment horizontal="center"/>
    </xf>
    <xf numFmtId="0" fontId="0" fillId="10" borderId="15" xfId="0" applyFill="1" applyBorder="1" applyAlignment="1">
      <alignment horizontal="center"/>
    </xf>
    <xf numFmtId="0" fontId="0" fillId="0" borderId="0" xfId="0" applyBorder="1"/>
    <xf numFmtId="0" fontId="19" fillId="0" borderId="33" xfId="0" applyFont="1" applyBorder="1"/>
    <xf numFmtId="0" fontId="19" fillId="0" borderId="35" xfId="0" applyFont="1" applyBorder="1"/>
    <xf numFmtId="164" fontId="0" fillId="9" borderId="33" xfId="0" applyNumberFormat="1" applyFill="1" applyBorder="1" applyAlignment="1">
      <alignment horizontal="center"/>
    </xf>
    <xf numFmtId="164" fontId="0" fillId="9" borderId="34" xfId="0" applyNumberFormat="1" applyFill="1" applyBorder="1" applyAlignment="1">
      <alignment horizontal="center"/>
    </xf>
    <xf numFmtId="164" fontId="0" fillId="9" borderId="36" xfId="0" applyNumberFormat="1" applyFill="1" applyBorder="1" applyAlignment="1">
      <alignment horizontal="center"/>
    </xf>
    <xf numFmtId="0" fontId="19" fillId="0" borderId="0" xfId="0" applyFont="1"/>
    <xf numFmtId="0" fontId="19" fillId="0" borderId="31" xfId="0" applyFont="1" applyBorder="1" applyAlignment="1">
      <alignment horizontal="center"/>
    </xf>
    <xf numFmtId="0" fontId="0" fillId="3" borderId="16" xfId="0" applyFill="1" applyBorder="1" applyAlignment="1">
      <alignment horizontal="center"/>
    </xf>
    <xf numFmtId="1" fontId="0" fillId="7" borderId="13" xfId="0" applyNumberFormat="1" applyFill="1" applyBorder="1" applyAlignment="1">
      <alignment horizontal="center"/>
    </xf>
    <xf numFmtId="1" fontId="0" fillId="7" borderId="14" xfId="0" applyNumberFormat="1" applyFill="1" applyBorder="1" applyAlignment="1">
      <alignment horizontal="center"/>
    </xf>
    <xf numFmtId="1" fontId="0" fillId="7" borderId="15" xfId="0" applyNumberFormat="1" applyFill="1" applyBorder="1" applyAlignment="1">
      <alignment horizontal="center"/>
    </xf>
    <xf numFmtId="0" fontId="19" fillId="0" borderId="0" xfId="0" applyFont="1" applyFill="1" applyBorder="1" applyAlignment="1">
      <alignment horizontal="left"/>
    </xf>
    <xf numFmtId="0" fontId="0" fillId="3" borderId="0" xfId="0" applyFill="1"/>
    <xf numFmtId="0" fontId="0" fillId="7" borderId="0" xfId="0" applyFill="1"/>
    <xf numFmtId="0" fontId="0" fillId="0" borderId="38" xfId="0" applyBorder="1"/>
    <xf numFmtId="0" fontId="13" fillId="11" borderId="0" xfId="0" applyFont="1" applyFill="1" applyAlignment="1" applyProtection="1">
      <alignment horizontal="left" vertical="center"/>
    </xf>
    <xf numFmtId="0" fontId="13" fillId="11" borderId="0" xfId="0" applyFont="1" applyFill="1" applyAlignment="1" applyProtection="1">
      <alignment horizontal="center" vertical="center"/>
    </xf>
    <xf numFmtId="0" fontId="26" fillId="8"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8" borderId="7" xfId="0" applyFill="1" applyBorder="1" applyAlignment="1" applyProtection="1">
      <alignment horizontal="center" vertical="center"/>
    </xf>
    <xf numFmtId="0" fontId="0" fillId="8" borderId="22" xfId="0" applyFill="1" applyBorder="1" applyAlignment="1" applyProtection="1">
      <alignment horizontal="center" vertical="center"/>
    </xf>
    <xf numFmtId="0" fontId="23" fillId="0" borderId="0" xfId="0" applyFont="1" applyFill="1" applyBorder="1" applyProtection="1"/>
    <xf numFmtId="0" fontId="13" fillId="11" borderId="0" xfId="0" applyFont="1" applyFill="1" applyAlignment="1" applyProtection="1">
      <alignment horizontal="left" vertical="center"/>
    </xf>
    <xf numFmtId="0" fontId="16" fillId="8" borderId="0" xfId="0" applyFont="1" applyFill="1" applyBorder="1" applyAlignment="1" applyProtection="1">
      <alignment horizontal="center" vertical="center"/>
    </xf>
    <xf numFmtId="0" fontId="13" fillId="11" borderId="0" xfId="0" applyFont="1" applyFill="1" applyAlignment="1" applyProtection="1">
      <alignment horizontal="left" vertical="center" wrapText="1"/>
    </xf>
    <xf numFmtId="0" fontId="13" fillId="11" borderId="0" xfId="0" applyFont="1" applyFill="1" applyAlignment="1" applyProtection="1">
      <alignment horizontal="left" vertical="center"/>
    </xf>
    <xf numFmtId="0" fontId="0" fillId="0" borderId="1" xfId="0" applyBorder="1" applyAlignment="1">
      <alignment horizontal="center"/>
    </xf>
    <xf numFmtId="0" fontId="0" fillId="0" borderId="0" xfId="0"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center"/>
    </xf>
    <xf numFmtId="1" fontId="0" fillId="0" borderId="2" xfId="0" applyNumberForma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2" fontId="0" fillId="0" borderId="2" xfId="0" applyNumberFormat="1" applyBorder="1" applyAlignment="1">
      <alignment horizontal="left" vertical="center"/>
    </xf>
    <xf numFmtId="2" fontId="0" fillId="0" borderId="4" xfId="0" applyNumberFormat="1" applyBorder="1" applyAlignment="1">
      <alignment horizontal="left" vertical="center"/>
    </xf>
    <xf numFmtId="2" fontId="0" fillId="0" borderId="1" xfId="0" applyNumberFormat="1" applyBorder="1" applyAlignment="1">
      <alignment horizontal="left"/>
    </xf>
    <xf numFmtId="1" fontId="1" fillId="0" borderId="1" xfId="0" applyNumberFormat="1" applyFont="1" applyBorder="1" applyAlignment="1">
      <alignment horizontal="center" vertical="center"/>
    </xf>
    <xf numFmtId="1" fontId="0" fillId="0" borderId="8" xfId="0" applyNumberFormat="1" applyBorder="1" applyAlignment="1">
      <alignment horizontal="center"/>
    </xf>
    <xf numFmtId="1" fontId="0" fillId="0" borderId="9" xfId="0" applyNumberFormat="1" applyBorder="1" applyAlignment="1">
      <alignment horizontal="center"/>
    </xf>
    <xf numFmtId="1" fontId="0" fillId="0" borderId="1" xfId="0" applyNumberFormat="1" applyBorder="1" applyAlignment="1">
      <alignment horizontal="center" vertical="center"/>
    </xf>
    <xf numFmtId="1" fontId="0" fillId="0" borderId="1" xfId="0" applyNumberFormat="1" applyBorder="1" applyAlignment="1">
      <alignment horizontal="center"/>
    </xf>
    <xf numFmtId="1" fontId="0" fillId="0" borderId="5" xfId="0" applyNumberFormat="1" applyBorder="1" applyAlignment="1">
      <alignment horizontal="center"/>
    </xf>
    <xf numFmtId="1" fontId="0" fillId="0" borderId="26" xfId="0" applyNumberFormat="1" applyBorder="1" applyAlignment="1">
      <alignment horizontal="center"/>
    </xf>
    <xf numFmtId="1" fontId="0" fillId="0" borderId="27" xfId="0" applyNumberFormat="1" applyBorder="1" applyAlignment="1">
      <alignment horizontal="center"/>
    </xf>
    <xf numFmtId="0" fontId="14" fillId="3" borderId="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0" fillId="0" borderId="1" xfId="0" quotePrefix="1" applyBorder="1" applyAlignment="1">
      <alignment horizontal="center" vertical="center"/>
    </xf>
    <xf numFmtId="0" fontId="0" fillId="6" borderId="1" xfId="0" applyFill="1" applyBorder="1" applyAlignment="1">
      <alignment horizontal="center" vertical="center"/>
    </xf>
    <xf numFmtId="0" fontId="15" fillId="0"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7" borderId="1" xfId="0" applyFill="1" applyBorder="1" applyAlignment="1">
      <alignment horizontal="center" vertical="center"/>
    </xf>
    <xf numFmtId="0" fontId="2" fillId="0" borderId="1" xfId="0" applyFont="1" applyFill="1" applyBorder="1" applyAlignment="1">
      <alignment horizontal="center" vertical="center" wrapText="1" readingOrder="1"/>
    </xf>
    <xf numFmtId="0" fontId="0" fillId="0" borderId="16" xfId="0" applyBorder="1" applyAlignment="1">
      <alignment horizontal="center" vertical="center"/>
    </xf>
    <xf numFmtId="0" fontId="0" fillId="0" borderId="24" xfId="0" applyBorder="1" applyAlignment="1">
      <alignment horizontal="center" vertical="center"/>
    </xf>
    <xf numFmtId="0" fontId="19" fillId="0" borderId="16"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8" xfId="0" applyFont="1" applyBorder="1" applyAlignment="1">
      <alignment horizontal="center"/>
    </xf>
    <xf numFmtId="0" fontId="19" fillId="0" borderId="1" xfId="0" applyFont="1" applyBorder="1" applyAlignment="1">
      <alignment horizontal="center" vertical="center" wrapText="1"/>
    </xf>
    <xf numFmtId="0" fontId="19" fillId="0" borderId="14" xfId="0" applyFont="1" applyBorder="1" applyAlignment="1">
      <alignment horizontal="center" vertical="center" wrapText="1"/>
    </xf>
    <xf numFmtId="0" fontId="0" fillId="0" borderId="37" xfId="0" applyBorder="1" applyAlignment="1">
      <alignment horizontal="center"/>
    </xf>
    <xf numFmtId="0" fontId="0" fillId="0" borderId="13" xfId="0" applyBorder="1" applyAlignment="1">
      <alignment horizontal="center" vertical="center"/>
    </xf>
    <xf numFmtId="0" fontId="0" fillId="0" borderId="8" xfId="0" applyBorder="1" applyAlignment="1">
      <alignment horizontal="center"/>
    </xf>
    <xf numFmtId="0" fontId="0" fillId="0" borderId="14" xfId="0" applyBorder="1" applyAlignment="1">
      <alignment horizontal="center"/>
    </xf>
    <xf numFmtId="0" fontId="19" fillId="0" borderId="34" xfId="0" applyFont="1" applyBorder="1" applyAlignment="1">
      <alignment horizontal="center"/>
    </xf>
    <xf numFmtId="0" fontId="19" fillId="0" borderId="16"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 xfId="0" applyFont="1" applyBorder="1" applyAlignment="1">
      <alignment horizontal="center"/>
    </xf>
    <xf numFmtId="0" fontId="19" fillId="0" borderId="14" xfId="0" applyFont="1" applyBorder="1" applyAlignment="1">
      <alignment horizontal="center"/>
    </xf>
  </cellXfs>
  <cellStyles count="1">
    <cellStyle name="常规"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Style="combo" dx="16" fmlaLink="城市温度!$C$45" fmlaRange="城市温度!$D$2:$D$44" noThreeD="1" sel="16" val="11"/>
</file>

<file path=xl/ctrlProps/ctrlProp2.xml><?xml version="1.0" encoding="utf-8"?>
<formControlPr xmlns="http://schemas.microsoft.com/office/spreadsheetml/2009/9/main" objectType="Drop" dropStyle="combo" dx="16" fmlaLink="Sheet5!$C$71" fmlaRange="Sheet5!$C$44:$C$70" noThreeD="1" sel="11" val="5"/>
</file>

<file path=xl/ctrlProps/ctrlProp3.xml><?xml version="1.0" encoding="utf-8"?>
<formControlPr xmlns="http://schemas.microsoft.com/office/spreadsheetml/2009/9/main" objectType="Drop" dropStyle="combo" dx="16" fmlaLink="Sheet5!$E$57" fmlaRange="Sheet5!$E$44:$E$56" noThreeD="1" sel="8" val="5"/>
</file>

<file path=xl/ctrlProps/ctrlProp4.xml><?xml version="1.0" encoding="utf-8"?>
<formControlPr xmlns="http://schemas.microsoft.com/office/spreadsheetml/2009/9/main" objectType="Drop" dropLines="2" dropStyle="combo" dx="16" fmlaLink="Sheet5!$E$67" fmlaRange="Sheet5!$E$65:$E$66" noThreeD="1" sel="2" val="0"/>
</file>

<file path=xl/ctrlProps/ctrlProp5.xml><?xml version="1.0" encoding="utf-8"?>
<formControlPr xmlns="http://schemas.microsoft.com/office/spreadsheetml/2009/9/main" objectType="Drop" dropLines="3" dropStyle="combo" dx="16" fmlaLink="Sheet5!$G$68" fmlaRange="Sheet5!$G$65:$G$67" noThreeD="1" val="0"/>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4</xdr:row>
          <xdr:rowOff>0</xdr:rowOff>
        </xdr:from>
        <xdr:to>
          <xdr:col>4</xdr:col>
          <xdr:colOff>19050</xdr:colOff>
          <xdr:row>5</xdr:row>
          <xdr:rowOff>0</xdr:rowOff>
        </xdr:to>
        <xdr:sp macro="" textlink="">
          <xdr:nvSpPr>
            <xdr:cNvPr id="1029" name="Drop Down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1257300</xdr:colOff>
          <xdr:row>4</xdr:row>
          <xdr:rowOff>0</xdr:rowOff>
        </xdr:from>
        <xdr:to>
          <xdr:col>6</xdr:col>
          <xdr:colOff>723900</xdr:colOff>
          <xdr:row>5</xdr:row>
          <xdr:rowOff>0</xdr:rowOff>
        </xdr:to>
        <xdr:sp macro="" textlink="">
          <xdr:nvSpPr>
            <xdr:cNvPr id="1030" name="Drop Down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1257300</xdr:colOff>
          <xdr:row>6</xdr:row>
          <xdr:rowOff>0</xdr:rowOff>
        </xdr:from>
        <xdr:to>
          <xdr:col>6</xdr:col>
          <xdr:colOff>723900</xdr:colOff>
          <xdr:row>7</xdr:row>
          <xdr:rowOff>0</xdr:rowOff>
        </xdr:to>
        <xdr:sp macro="" textlink="">
          <xdr:nvSpPr>
            <xdr:cNvPr id="1031" name="Drop Down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twoCellAnchor editAs="oneCell">
    <xdr:from>
      <xdr:col>0</xdr:col>
      <xdr:colOff>19049</xdr:colOff>
      <xdr:row>0</xdr:row>
      <xdr:rowOff>0</xdr:rowOff>
    </xdr:from>
    <xdr:to>
      <xdr:col>2</xdr:col>
      <xdr:colOff>271097</xdr:colOff>
      <xdr:row>2</xdr:row>
      <xdr:rowOff>153866</xdr:rowOff>
    </xdr:to>
    <xdr:pic>
      <xdr:nvPicPr>
        <xdr:cNvPr id="7" name="图片 6" descr="cid:image001.png@01D209C6.C5B4A2D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0"/>
          <a:ext cx="882163" cy="417635"/>
        </a:xfrm>
        <a:prstGeom prst="rect">
          <a:avLst/>
        </a:prstGeom>
        <a:noFill/>
        <a:ln>
          <a:noFill/>
        </a:ln>
        <a:effectLst>
          <a:outerShdw blurRad="50800" dist="50800" dir="5400000" algn="ctr" rotWithShape="0">
            <a:srgbClr val="000000">
              <a:alpha val="48000"/>
            </a:srgbClr>
          </a:outerShdw>
        </a:effectLst>
      </xdr:spPr>
    </xdr:pic>
    <xdr:clientData/>
  </xdr:twoCellAnchor>
  <xdr:twoCellAnchor editAs="oneCell">
    <xdr:from>
      <xdr:col>0</xdr:col>
      <xdr:colOff>0</xdr:colOff>
      <xdr:row>2</xdr:row>
      <xdr:rowOff>161960</xdr:rowOff>
    </xdr:from>
    <xdr:to>
      <xdr:col>2</xdr:col>
      <xdr:colOff>860534</xdr:colOff>
      <xdr:row>2</xdr:row>
      <xdr:rowOff>326680</xdr:rowOff>
    </xdr:to>
    <xdr:pic>
      <xdr:nvPicPr>
        <xdr:cNvPr id="8" name="图片 7" descr="cid:image002.jpg@01D209C6.C5B4A2D0"/>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5729"/>
          <a:ext cx="1490649" cy="164720"/>
        </a:xfrm>
        <a:prstGeom prst="rect">
          <a:avLst/>
        </a:prstGeom>
        <a:noFill/>
        <a:ln>
          <a:noFill/>
        </a:ln>
      </xdr:spPr>
    </xdr:pic>
    <xdr:clientData/>
  </xdr:twoCellAnchor>
  <xdr:twoCellAnchor editAs="oneCell">
    <xdr:from>
      <xdr:col>0</xdr:col>
      <xdr:colOff>51794</xdr:colOff>
      <xdr:row>24</xdr:row>
      <xdr:rowOff>92218</xdr:rowOff>
    </xdr:from>
    <xdr:to>
      <xdr:col>1</xdr:col>
      <xdr:colOff>288277</xdr:colOff>
      <xdr:row>26</xdr:row>
      <xdr:rowOff>121273</xdr:rowOff>
    </xdr:to>
    <xdr:pic>
      <xdr:nvPicPr>
        <xdr:cNvPr id="9" name="图片 8" descr="cid:image003.png@01D2DAC5.A41B22E0"/>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794" y="3755680"/>
          <a:ext cx="551541" cy="439363"/>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3</xdr:col>
          <xdr:colOff>9525</xdr:colOff>
          <xdr:row>6</xdr:row>
          <xdr:rowOff>9525</xdr:rowOff>
        </xdr:from>
        <xdr:to>
          <xdr:col>4</xdr:col>
          <xdr:colOff>19050</xdr:colOff>
          <xdr:row>7</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0</xdr:rowOff>
        </xdr:from>
        <xdr:to>
          <xdr:col>4</xdr:col>
          <xdr:colOff>19050</xdr:colOff>
          <xdr:row>9</xdr:row>
          <xdr:rowOff>0</xdr:rowOff>
        </xdr:to>
        <xdr:sp macro="" textlink="">
          <xdr:nvSpPr>
            <xdr:cNvPr id="1035" name="Drop Down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16</xdr:col>
      <xdr:colOff>581025</xdr:colOff>
      <xdr:row>0</xdr:row>
      <xdr:rowOff>0</xdr:rowOff>
    </xdr:from>
    <xdr:to>
      <xdr:col>24</xdr:col>
      <xdr:colOff>276225</xdr:colOff>
      <xdr:row>26</xdr:row>
      <xdr:rowOff>150719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72925" y="0"/>
          <a:ext cx="4572000" cy="5162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utf.UTCCGL/Desktop/&#30452;&#27969;&#21464;&#39057;&#26426;&#32452;&#36873;&#22411;&#24037;&#20855;V1.0%20201908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蒸发温度设定"/>
      <sheetName val="机组选型"/>
      <sheetName val="Sheet4"/>
      <sheetName val="机组选型1"/>
      <sheetName val="城市平均温度"/>
      <sheetName val="温度统计"/>
      <sheetName val="Sheet5"/>
      <sheetName val="Sheet2"/>
      <sheetName val="Sheet1"/>
    </sheetNames>
    <sheetDataSet>
      <sheetData sheetId="0"/>
      <sheetData sheetId="1"/>
      <sheetData sheetId="2"/>
      <sheetData sheetId="3"/>
      <sheetData sheetId="4"/>
      <sheetData sheetId="5">
        <row r="1">
          <cell r="A1">
            <v>0</v>
          </cell>
          <cell r="B1" t="str">
            <v>西宁</v>
          </cell>
          <cell r="C1">
            <v>0</v>
          </cell>
          <cell r="D1">
            <v>0</v>
          </cell>
          <cell r="E1">
            <v>0</v>
          </cell>
          <cell r="F1" t="str">
            <v>拉萨</v>
          </cell>
          <cell r="G1">
            <v>0</v>
          </cell>
          <cell r="H1">
            <v>0</v>
          </cell>
          <cell r="I1">
            <v>0</v>
          </cell>
          <cell r="J1" t="str">
            <v>贵阳</v>
          </cell>
          <cell r="K1">
            <v>0</v>
          </cell>
          <cell r="L1">
            <v>0</v>
          </cell>
          <cell r="M1">
            <v>0</v>
          </cell>
          <cell r="N1" t="str">
            <v>昆明</v>
          </cell>
          <cell r="O1">
            <v>0</v>
          </cell>
          <cell r="P1">
            <v>0</v>
          </cell>
          <cell r="Q1">
            <v>0</v>
          </cell>
          <cell r="R1" t="str">
            <v>哈尔滨</v>
          </cell>
          <cell r="S1">
            <v>0</v>
          </cell>
          <cell r="T1">
            <v>0</v>
          </cell>
          <cell r="U1">
            <v>0</v>
          </cell>
          <cell r="V1" t="str">
            <v>吉林</v>
          </cell>
          <cell r="W1">
            <v>0</v>
          </cell>
          <cell r="X1">
            <v>0</v>
          </cell>
          <cell r="Y1">
            <v>0</v>
          </cell>
          <cell r="Z1" t="str">
            <v>长春</v>
          </cell>
          <cell r="AA1">
            <v>0</v>
          </cell>
          <cell r="AB1">
            <v>0</v>
          </cell>
          <cell r="AC1">
            <v>0</v>
          </cell>
          <cell r="AD1" t="str">
            <v>沈阳</v>
          </cell>
          <cell r="AE1">
            <v>0</v>
          </cell>
          <cell r="AF1">
            <v>0</v>
          </cell>
          <cell r="AG1">
            <v>0</v>
          </cell>
          <cell r="AH1" t="str">
            <v>大连</v>
          </cell>
          <cell r="AI1">
            <v>0</v>
          </cell>
          <cell r="AJ1">
            <v>0</v>
          </cell>
          <cell r="AK1">
            <v>0</v>
          </cell>
          <cell r="AL1" t="str">
            <v>西安</v>
          </cell>
          <cell r="AM1">
            <v>0</v>
          </cell>
          <cell r="AN1">
            <v>0</v>
          </cell>
          <cell r="AO1">
            <v>0</v>
          </cell>
          <cell r="AP1" t="str">
            <v>太原</v>
          </cell>
          <cell r="AQ1">
            <v>0</v>
          </cell>
          <cell r="AR1">
            <v>0</v>
          </cell>
          <cell r="AS1">
            <v>0</v>
          </cell>
          <cell r="AT1" t="str">
            <v>兰州</v>
          </cell>
          <cell r="AU1">
            <v>0</v>
          </cell>
          <cell r="AV1">
            <v>0</v>
          </cell>
          <cell r="AW1">
            <v>0</v>
          </cell>
          <cell r="AX1" t="str">
            <v>呼和浩特</v>
          </cell>
          <cell r="AY1">
            <v>0</v>
          </cell>
          <cell r="AZ1">
            <v>0</v>
          </cell>
          <cell r="BA1">
            <v>0</v>
          </cell>
          <cell r="BB1" t="str">
            <v>乌鲁木齐</v>
          </cell>
          <cell r="BC1">
            <v>0</v>
          </cell>
          <cell r="BD1">
            <v>0</v>
          </cell>
          <cell r="BE1">
            <v>0</v>
          </cell>
          <cell r="BF1" t="str">
            <v>银川</v>
          </cell>
          <cell r="BG1">
            <v>0</v>
          </cell>
          <cell r="BH1">
            <v>0</v>
          </cell>
          <cell r="BI1">
            <v>0</v>
          </cell>
          <cell r="BJ1" t="str">
            <v>北京</v>
          </cell>
          <cell r="BK1">
            <v>0</v>
          </cell>
          <cell r="BL1">
            <v>0</v>
          </cell>
          <cell r="BM1">
            <v>0</v>
          </cell>
          <cell r="BN1" t="str">
            <v>天津</v>
          </cell>
          <cell r="BO1">
            <v>0</v>
          </cell>
          <cell r="BP1">
            <v>0</v>
          </cell>
          <cell r="BQ1">
            <v>0</v>
          </cell>
          <cell r="BR1" t="str">
            <v>张家口</v>
          </cell>
          <cell r="BS1">
            <v>0</v>
          </cell>
          <cell r="BT1">
            <v>0</v>
          </cell>
          <cell r="BU1">
            <v>0</v>
          </cell>
          <cell r="BV1" t="str">
            <v>石家庄</v>
          </cell>
          <cell r="BW1">
            <v>0</v>
          </cell>
          <cell r="BX1">
            <v>0</v>
          </cell>
          <cell r="BY1">
            <v>0</v>
          </cell>
          <cell r="BZ1" t="str">
            <v>郑州</v>
          </cell>
          <cell r="CA1">
            <v>0</v>
          </cell>
          <cell r="CB1">
            <v>0</v>
          </cell>
          <cell r="CC1">
            <v>0</v>
          </cell>
          <cell r="CD1" t="str">
            <v>烟台</v>
          </cell>
          <cell r="CE1">
            <v>0</v>
          </cell>
          <cell r="CF1">
            <v>0</v>
          </cell>
          <cell r="CG1">
            <v>0</v>
          </cell>
          <cell r="CH1" t="str">
            <v>潍坊</v>
          </cell>
          <cell r="CI1">
            <v>0</v>
          </cell>
          <cell r="CJ1">
            <v>0</v>
          </cell>
          <cell r="CK1">
            <v>0</v>
          </cell>
          <cell r="CL1" t="str">
            <v>济南</v>
          </cell>
          <cell r="CM1">
            <v>0</v>
          </cell>
          <cell r="CN1">
            <v>0</v>
          </cell>
          <cell r="CO1">
            <v>0</v>
          </cell>
          <cell r="CP1" t="str">
            <v>青岛</v>
          </cell>
          <cell r="CQ1">
            <v>0</v>
          </cell>
          <cell r="CR1">
            <v>0</v>
          </cell>
          <cell r="CS1">
            <v>0</v>
          </cell>
          <cell r="CT1" t="str">
            <v>徐州</v>
          </cell>
          <cell r="CU1">
            <v>0</v>
          </cell>
          <cell r="CV1">
            <v>0</v>
          </cell>
          <cell r="CW1">
            <v>0</v>
          </cell>
          <cell r="CX1" t="str">
            <v>南京</v>
          </cell>
          <cell r="CY1">
            <v>0</v>
          </cell>
          <cell r="CZ1">
            <v>0</v>
          </cell>
          <cell r="DA1">
            <v>0</v>
          </cell>
          <cell r="DB1" t="str">
            <v>蚌埠</v>
          </cell>
          <cell r="DC1">
            <v>0</v>
          </cell>
          <cell r="DD1">
            <v>0</v>
          </cell>
          <cell r="DE1">
            <v>0</v>
          </cell>
          <cell r="DF1" t="str">
            <v>合肥</v>
          </cell>
          <cell r="DG1">
            <v>0</v>
          </cell>
          <cell r="DH1">
            <v>0</v>
          </cell>
          <cell r="DI1">
            <v>0</v>
          </cell>
          <cell r="DJ1" t="str">
            <v>上海</v>
          </cell>
          <cell r="DK1">
            <v>0</v>
          </cell>
          <cell r="DL1">
            <v>0</v>
          </cell>
          <cell r="DM1">
            <v>0</v>
          </cell>
          <cell r="DN1" t="str">
            <v>杭州</v>
          </cell>
          <cell r="DO1">
            <v>0</v>
          </cell>
          <cell r="DP1">
            <v>0</v>
          </cell>
          <cell r="DQ1">
            <v>0</v>
          </cell>
          <cell r="DR1" t="str">
            <v>舟山</v>
          </cell>
          <cell r="DS1">
            <v>0</v>
          </cell>
          <cell r="DT1">
            <v>0</v>
          </cell>
          <cell r="DU1">
            <v>0</v>
          </cell>
          <cell r="DV1" t="str">
            <v>宁波</v>
          </cell>
          <cell r="DW1">
            <v>0</v>
          </cell>
          <cell r="DX1">
            <v>0</v>
          </cell>
          <cell r="DY1">
            <v>0</v>
          </cell>
          <cell r="DZ1" t="str">
            <v>温州</v>
          </cell>
          <cell r="EA1">
            <v>0</v>
          </cell>
          <cell r="EB1">
            <v>0</v>
          </cell>
          <cell r="EC1">
            <v>0</v>
          </cell>
          <cell r="ED1" t="str">
            <v>南昌</v>
          </cell>
          <cell r="EE1">
            <v>0</v>
          </cell>
          <cell r="EF1">
            <v>0</v>
          </cell>
          <cell r="EG1">
            <v>0</v>
          </cell>
          <cell r="EH1" t="str">
            <v>武汉</v>
          </cell>
          <cell r="EI1">
            <v>0</v>
          </cell>
          <cell r="EJ1">
            <v>0</v>
          </cell>
          <cell r="EK1">
            <v>0</v>
          </cell>
          <cell r="EL1" t="str">
            <v>长沙</v>
          </cell>
          <cell r="EM1">
            <v>0</v>
          </cell>
          <cell r="EN1">
            <v>0</v>
          </cell>
          <cell r="EO1">
            <v>0</v>
          </cell>
          <cell r="EP1" t="str">
            <v>成都</v>
          </cell>
          <cell r="EQ1">
            <v>0</v>
          </cell>
          <cell r="ER1">
            <v>0</v>
          </cell>
          <cell r="ES1">
            <v>0</v>
          </cell>
          <cell r="ET1" t="str">
            <v>重庆</v>
          </cell>
          <cell r="EU1">
            <v>0</v>
          </cell>
          <cell r="EV1">
            <v>0</v>
          </cell>
          <cell r="EW1">
            <v>0</v>
          </cell>
          <cell r="EX1" t="str">
            <v>广州</v>
          </cell>
          <cell r="EY1">
            <v>0</v>
          </cell>
          <cell r="EZ1">
            <v>0</v>
          </cell>
          <cell r="FA1">
            <v>0</v>
          </cell>
          <cell r="FB1" t="str">
            <v>南宁</v>
          </cell>
          <cell r="FC1">
            <v>0</v>
          </cell>
          <cell r="FD1">
            <v>0</v>
          </cell>
          <cell r="FE1">
            <v>0</v>
          </cell>
          <cell r="FF1" t="str">
            <v>海口</v>
          </cell>
          <cell r="FG1">
            <v>0</v>
          </cell>
          <cell r="FH1">
            <v>0</v>
          </cell>
          <cell r="FI1">
            <v>0</v>
          </cell>
          <cell r="FJ1" t="str">
            <v>福州</v>
          </cell>
          <cell r="FK1">
            <v>0</v>
          </cell>
          <cell r="FL1">
            <v>0</v>
          </cell>
          <cell r="FM1">
            <v>0</v>
          </cell>
          <cell r="FN1" t="str">
            <v>厦门</v>
          </cell>
          <cell r="FO1">
            <v>0</v>
          </cell>
          <cell r="FP1">
            <v>0</v>
          </cell>
          <cell r="FQ1">
            <v>0</v>
          </cell>
        </row>
        <row r="2">
          <cell r="A2" t="str">
            <v>4年极端最高平均</v>
          </cell>
          <cell r="B2">
            <v>32.25</v>
          </cell>
          <cell r="C2">
            <v>0</v>
          </cell>
          <cell r="D2">
            <v>0</v>
          </cell>
          <cell r="E2">
            <v>0</v>
          </cell>
          <cell r="F2">
            <v>26.75</v>
          </cell>
          <cell r="G2">
            <v>0</v>
          </cell>
          <cell r="H2">
            <v>0</v>
          </cell>
          <cell r="I2">
            <v>0</v>
          </cell>
          <cell r="J2">
            <v>31.5</v>
          </cell>
          <cell r="K2">
            <v>0</v>
          </cell>
          <cell r="L2">
            <v>0</v>
          </cell>
          <cell r="M2">
            <v>0</v>
          </cell>
          <cell r="N2">
            <v>28.5</v>
          </cell>
          <cell r="O2">
            <v>0</v>
          </cell>
          <cell r="P2">
            <v>0</v>
          </cell>
          <cell r="Q2">
            <v>0</v>
          </cell>
          <cell r="R2">
            <v>34</v>
          </cell>
          <cell r="S2">
            <v>0</v>
          </cell>
          <cell r="T2">
            <v>0</v>
          </cell>
          <cell r="U2">
            <v>0</v>
          </cell>
          <cell r="V2">
            <v>33.5</v>
          </cell>
          <cell r="W2">
            <v>0</v>
          </cell>
          <cell r="X2">
            <v>0</v>
          </cell>
          <cell r="Y2">
            <v>0</v>
          </cell>
          <cell r="Z2">
            <v>33.5</v>
          </cell>
          <cell r="AA2">
            <v>0</v>
          </cell>
          <cell r="AB2">
            <v>0</v>
          </cell>
          <cell r="AC2">
            <v>0</v>
          </cell>
          <cell r="AD2">
            <v>35</v>
          </cell>
          <cell r="AE2">
            <v>0</v>
          </cell>
          <cell r="AF2">
            <v>0</v>
          </cell>
          <cell r="AG2">
            <v>0</v>
          </cell>
          <cell r="AH2">
            <v>32.75</v>
          </cell>
          <cell r="AI2">
            <v>0</v>
          </cell>
          <cell r="AJ2">
            <v>0</v>
          </cell>
          <cell r="AK2">
            <v>0</v>
          </cell>
          <cell r="AL2">
            <v>39.5</v>
          </cell>
          <cell r="AM2">
            <v>0</v>
          </cell>
          <cell r="AN2">
            <v>0</v>
          </cell>
          <cell r="AO2">
            <v>0</v>
          </cell>
          <cell r="AP2">
            <v>35.25</v>
          </cell>
          <cell r="AQ2">
            <v>0</v>
          </cell>
          <cell r="AR2">
            <v>0</v>
          </cell>
          <cell r="AS2">
            <v>0</v>
          </cell>
          <cell r="AT2">
            <v>36.75</v>
          </cell>
          <cell r="AU2">
            <v>0</v>
          </cell>
          <cell r="AV2">
            <v>0</v>
          </cell>
          <cell r="AW2">
            <v>0</v>
          </cell>
          <cell r="AX2">
            <v>33</v>
          </cell>
          <cell r="AY2">
            <v>0</v>
          </cell>
          <cell r="AZ2">
            <v>0</v>
          </cell>
          <cell r="BA2">
            <v>0</v>
          </cell>
          <cell r="BB2">
            <v>38</v>
          </cell>
          <cell r="BC2">
            <v>0</v>
          </cell>
          <cell r="BD2">
            <v>0</v>
          </cell>
          <cell r="BE2">
            <v>0</v>
          </cell>
          <cell r="BF2">
            <v>37.25</v>
          </cell>
          <cell r="BG2">
            <v>0</v>
          </cell>
          <cell r="BH2">
            <v>0</v>
          </cell>
          <cell r="BI2">
            <v>0</v>
          </cell>
          <cell r="BJ2">
            <v>37.25</v>
          </cell>
          <cell r="BK2">
            <v>0</v>
          </cell>
          <cell r="BL2">
            <v>0</v>
          </cell>
          <cell r="BM2">
            <v>0</v>
          </cell>
          <cell r="BN2">
            <v>37</v>
          </cell>
          <cell r="BO2">
            <v>0</v>
          </cell>
          <cell r="BP2">
            <v>0</v>
          </cell>
          <cell r="BQ2">
            <v>0</v>
          </cell>
          <cell r="BR2">
            <v>35.25</v>
          </cell>
          <cell r="BS2">
            <v>0</v>
          </cell>
          <cell r="BT2">
            <v>0</v>
          </cell>
          <cell r="BU2">
            <v>0</v>
          </cell>
          <cell r="BV2">
            <v>37.5</v>
          </cell>
          <cell r="BW2">
            <v>0</v>
          </cell>
          <cell r="BX2">
            <v>0</v>
          </cell>
          <cell r="BY2">
            <v>0</v>
          </cell>
          <cell r="BZ2">
            <v>38</v>
          </cell>
          <cell r="CA2">
            <v>0</v>
          </cell>
          <cell r="CB2">
            <v>0</v>
          </cell>
          <cell r="CC2">
            <v>0</v>
          </cell>
          <cell r="CD2">
            <v>33.25</v>
          </cell>
          <cell r="CE2">
            <v>0</v>
          </cell>
          <cell r="CF2">
            <v>0</v>
          </cell>
          <cell r="CG2">
            <v>0</v>
          </cell>
          <cell r="CH2">
            <v>36.5</v>
          </cell>
          <cell r="CI2">
            <v>0</v>
          </cell>
          <cell r="CJ2">
            <v>0</v>
          </cell>
          <cell r="CK2">
            <v>0</v>
          </cell>
          <cell r="CL2">
            <v>37.5</v>
          </cell>
          <cell r="CM2">
            <v>0</v>
          </cell>
          <cell r="CN2">
            <v>0</v>
          </cell>
          <cell r="CO2">
            <v>0</v>
          </cell>
          <cell r="CP2">
            <v>32.5</v>
          </cell>
          <cell r="CQ2">
            <v>0</v>
          </cell>
          <cell r="CR2">
            <v>0</v>
          </cell>
          <cell r="CS2">
            <v>0</v>
          </cell>
          <cell r="CT2">
            <v>37.25</v>
          </cell>
          <cell r="CU2">
            <v>0</v>
          </cell>
          <cell r="CV2">
            <v>0</v>
          </cell>
          <cell r="CW2">
            <v>0</v>
          </cell>
          <cell r="CX2">
            <v>37.25</v>
          </cell>
          <cell r="CY2">
            <v>0</v>
          </cell>
          <cell r="CZ2">
            <v>0</v>
          </cell>
          <cell r="DA2">
            <v>0</v>
          </cell>
          <cell r="DB2">
            <v>37</v>
          </cell>
          <cell r="DC2">
            <v>0</v>
          </cell>
          <cell r="DD2">
            <v>0</v>
          </cell>
          <cell r="DE2">
            <v>0</v>
          </cell>
          <cell r="DF2">
            <v>38.75</v>
          </cell>
          <cell r="DG2">
            <v>0</v>
          </cell>
          <cell r="DH2">
            <v>0</v>
          </cell>
          <cell r="DI2">
            <v>0</v>
          </cell>
          <cell r="DJ2">
            <v>37</v>
          </cell>
          <cell r="DK2">
            <v>0</v>
          </cell>
          <cell r="DL2">
            <v>0</v>
          </cell>
          <cell r="DM2">
            <v>0</v>
          </cell>
          <cell r="DN2">
            <v>38.25</v>
          </cell>
          <cell r="DO2">
            <v>0</v>
          </cell>
          <cell r="DP2">
            <v>0</v>
          </cell>
          <cell r="DQ2">
            <v>0</v>
          </cell>
          <cell r="DR2">
            <v>35.25</v>
          </cell>
          <cell r="DS2">
            <v>0</v>
          </cell>
          <cell r="DT2">
            <v>0</v>
          </cell>
          <cell r="DU2">
            <v>0</v>
          </cell>
          <cell r="DV2">
            <v>37.25</v>
          </cell>
          <cell r="DW2">
            <v>0</v>
          </cell>
          <cell r="DX2">
            <v>0</v>
          </cell>
          <cell r="DY2">
            <v>0</v>
          </cell>
          <cell r="DZ2">
            <v>36.5</v>
          </cell>
          <cell r="EA2">
            <v>0</v>
          </cell>
          <cell r="EB2">
            <v>0</v>
          </cell>
          <cell r="EC2">
            <v>0</v>
          </cell>
          <cell r="ED2">
            <v>37.25</v>
          </cell>
          <cell r="EE2">
            <v>0</v>
          </cell>
          <cell r="EF2">
            <v>0</v>
          </cell>
          <cell r="EG2">
            <v>0</v>
          </cell>
          <cell r="EH2">
            <v>37.25</v>
          </cell>
          <cell r="EI2">
            <v>0</v>
          </cell>
          <cell r="EJ2">
            <v>0</v>
          </cell>
          <cell r="EK2">
            <v>0</v>
          </cell>
          <cell r="EL2">
            <v>37.25</v>
          </cell>
          <cell r="EM2">
            <v>0</v>
          </cell>
          <cell r="EN2">
            <v>0</v>
          </cell>
          <cell r="EO2">
            <v>0</v>
          </cell>
          <cell r="EP2">
            <v>33.75</v>
          </cell>
          <cell r="EQ2">
            <v>0</v>
          </cell>
          <cell r="ER2">
            <v>0</v>
          </cell>
          <cell r="ES2">
            <v>0</v>
          </cell>
          <cell r="ET2">
            <v>39</v>
          </cell>
          <cell r="EU2">
            <v>0</v>
          </cell>
          <cell r="EV2">
            <v>0</v>
          </cell>
          <cell r="EW2">
            <v>0</v>
          </cell>
          <cell r="EX2">
            <v>36.5</v>
          </cell>
          <cell r="EY2">
            <v>0</v>
          </cell>
          <cell r="EZ2">
            <v>0</v>
          </cell>
          <cell r="FA2">
            <v>0</v>
          </cell>
          <cell r="FB2">
            <v>36.75</v>
          </cell>
          <cell r="FC2">
            <v>0</v>
          </cell>
          <cell r="FD2">
            <v>0</v>
          </cell>
          <cell r="FE2">
            <v>0</v>
          </cell>
          <cell r="FF2">
            <v>36.75</v>
          </cell>
          <cell r="FG2">
            <v>0</v>
          </cell>
          <cell r="FH2">
            <v>0</v>
          </cell>
          <cell r="FI2">
            <v>0</v>
          </cell>
          <cell r="FJ2">
            <v>38</v>
          </cell>
          <cell r="FK2">
            <v>0</v>
          </cell>
          <cell r="FL2">
            <v>0</v>
          </cell>
          <cell r="FM2">
            <v>0</v>
          </cell>
          <cell r="FN2">
            <v>36.5</v>
          </cell>
          <cell r="FO2">
            <v>0</v>
          </cell>
          <cell r="FP2">
            <v>0</v>
          </cell>
          <cell r="FQ2">
            <v>0</v>
          </cell>
        </row>
        <row r="3">
          <cell r="A3" t="str">
            <v>4年平均最高平均值</v>
          </cell>
          <cell r="B3">
            <v>26</v>
          </cell>
          <cell r="C3">
            <v>0</v>
          </cell>
          <cell r="D3">
            <v>0</v>
          </cell>
          <cell r="E3">
            <v>0</v>
          </cell>
          <cell r="F3">
            <v>23</v>
          </cell>
          <cell r="G3">
            <v>0</v>
          </cell>
          <cell r="H3">
            <v>0</v>
          </cell>
          <cell r="I3">
            <v>0</v>
          </cell>
          <cell r="J3">
            <v>28.25</v>
          </cell>
          <cell r="K3">
            <v>0</v>
          </cell>
          <cell r="L3">
            <v>0</v>
          </cell>
          <cell r="M3">
            <v>0</v>
          </cell>
          <cell r="N3">
            <v>25.5</v>
          </cell>
          <cell r="O3">
            <v>0</v>
          </cell>
          <cell r="P3">
            <v>0</v>
          </cell>
          <cell r="Q3">
            <v>0</v>
          </cell>
          <cell r="R3">
            <v>29.25</v>
          </cell>
          <cell r="S3">
            <v>0</v>
          </cell>
          <cell r="T3">
            <v>0</v>
          </cell>
          <cell r="U3">
            <v>0</v>
          </cell>
          <cell r="V3">
            <v>28.75</v>
          </cell>
          <cell r="W3">
            <v>0</v>
          </cell>
          <cell r="X3">
            <v>0</v>
          </cell>
          <cell r="Y3">
            <v>0</v>
          </cell>
          <cell r="Z3">
            <v>29.25</v>
          </cell>
          <cell r="AA3">
            <v>0</v>
          </cell>
          <cell r="AB3">
            <v>0</v>
          </cell>
          <cell r="AC3">
            <v>0</v>
          </cell>
          <cell r="AD3">
            <v>28</v>
          </cell>
          <cell r="AE3">
            <v>0</v>
          </cell>
          <cell r="AF3">
            <v>0</v>
          </cell>
          <cell r="AG3">
            <v>0</v>
          </cell>
          <cell r="AH3">
            <v>28.25</v>
          </cell>
          <cell r="AI3">
            <v>0</v>
          </cell>
          <cell r="AJ3">
            <v>0</v>
          </cell>
          <cell r="AK3">
            <v>0</v>
          </cell>
          <cell r="AL3">
            <v>34.25</v>
          </cell>
          <cell r="AM3">
            <v>0</v>
          </cell>
          <cell r="AN3">
            <v>0</v>
          </cell>
          <cell r="AO3">
            <v>0</v>
          </cell>
          <cell r="AP3">
            <v>30.5</v>
          </cell>
          <cell r="AQ3">
            <v>0</v>
          </cell>
          <cell r="AR3">
            <v>0</v>
          </cell>
          <cell r="AS3">
            <v>0</v>
          </cell>
          <cell r="AT3">
            <v>31</v>
          </cell>
          <cell r="AU3">
            <v>0</v>
          </cell>
          <cell r="AV3">
            <v>0</v>
          </cell>
          <cell r="AW3">
            <v>0</v>
          </cell>
          <cell r="AX3">
            <v>28.75</v>
          </cell>
          <cell r="AY3">
            <v>0</v>
          </cell>
          <cell r="AZ3">
            <v>0</v>
          </cell>
          <cell r="BA3">
            <v>0</v>
          </cell>
          <cell r="BB3">
            <v>31</v>
          </cell>
          <cell r="BC3">
            <v>0</v>
          </cell>
          <cell r="BD3">
            <v>0</v>
          </cell>
          <cell r="BE3">
            <v>0</v>
          </cell>
          <cell r="BF3">
            <v>31.25</v>
          </cell>
          <cell r="BG3">
            <v>0</v>
          </cell>
          <cell r="BH3">
            <v>0</v>
          </cell>
          <cell r="BI3">
            <v>0</v>
          </cell>
          <cell r="BJ3">
            <v>31.75</v>
          </cell>
          <cell r="BK3">
            <v>0</v>
          </cell>
          <cell r="BL3">
            <v>0</v>
          </cell>
          <cell r="BM3">
            <v>0</v>
          </cell>
          <cell r="BN3">
            <v>32.5</v>
          </cell>
          <cell r="BO3">
            <v>0</v>
          </cell>
          <cell r="BP3">
            <v>0</v>
          </cell>
          <cell r="BQ3">
            <v>0</v>
          </cell>
          <cell r="BR3">
            <v>29.75</v>
          </cell>
          <cell r="BS3">
            <v>0</v>
          </cell>
          <cell r="BT3">
            <v>0</v>
          </cell>
          <cell r="BU3">
            <v>0</v>
          </cell>
          <cell r="BV3">
            <v>32.25</v>
          </cell>
          <cell r="BW3">
            <v>0</v>
          </cell>
          <cell r="BX3">
            <v>0</v>
          </cell>
          <cell r="BY3">
            <v>0</v>
          </cell>
          <cell r="BZ3">
            <v>33</v>
          </cell>
          <cell r="CA3">
            <v>0</v>
          </cell>
          <cell r="CB3">
            <v>0</v>
          </cell>
          <cell r="CC3">
            <v>0</v>
          </cell>
          <cell r="CD3">
            <v>29.25</v>
          </cell>
          <cell r="CE3">
            <v>0</v>
          </cell>
          <cell r="CF3">
            <v>0</v>
          </cell>
          <cell r="CG3">
            <v>0</v>
          </cell>
          <cell r="CH3">
            <v>32.25</v>
          </cell>
          <cell r="CI3">
            <v>0</v>
          </cell>
          <cell r="CJ3">
            <v>0</v>
          </cell>
          <cell r="CK3">
            <v>0</v>
          </cell>
          <cell r="CL3">
            <v>33</v>
          </cell>
          <cell r="CM3">
            <v>0</v>
          </cell>
          <cell r="CN3">
            <v>0</v>
          </cell>
          <cell r="CO3">
            <v>0</v>
          </cell>
          <cell r="CP3">
            <v>29.5</v>
          </cell>
          <cell r="CQ3">
            <v>0</v>
          </cell>
          <cell r="CR3">
            <v>0</v>
          </cell>
          <cell r="CS3">
            <v>0</v>
          </cell>
          <cell r="CT3">
            <v>31.75</v>
          </cell>
          <cell r="CU3">
            <v>0</v>
          </cell>
          <cell r="CV3">
            <v>0</v>
          </cell>
          <cell r="CW3">
            <v>0</v>
          </cell>
          <cell r="CX3">
            <v>32.5</v>
          </cell>
          <cell r="CY3">
            <v>0</v>
          </cell>
          <cell r="CZ3">
            <v>0</v>
          </cell>
          <cell r="DA3">
            <v>0</v>
          </cell>
          <cell r="DB3">
            <v>32.25</v>
          </cell>
          <cell r="DC3">
            <v>0</v>
          </cell>
          <cell r="DD3">
            <v>0</v>
          </cell>
          <cell r="DE3">
            <v>0</v>
          </cell>
          <cell r="DF3">
            <v>32.75</v>
          </cell>
          <cell r="DG3">
            <v>0</v>
          </cell>
          <cell r="DH3">
            <v>0</v>
          </cell>
          <cell r="DI3">
            <v>0</v>
          </cell>
          <cell r="DJ3">
            <v>33</v>
          </cell>
          <cell r="DK3">
            <v>0</v>
          </cell>
          <cell r="DL3">
            <v>0</v>
          </cell>
          <cell r="DM3">
            <v>0</v>
          </cell>
          <cell r="DN3">
            <v>34</v>
          </cell>
          <cell r="DO3">
            <v>0</v>
          </cell>
          <cell r="DP3">
            <v>0</v>
          </cell>
          <cell r="DQ3">
            <v>0</v>
          </cell>
          <cell r="DR3">
            <v>32</v>
          </cell>
          <cell r="DS3">
            <v>0</v>
          </cell>
          <cell r="DT3">
            <v>0</v>
          </cell>
          <cell r="DU3">
            <v>0</v>
          </cell>
          <cell r="DV3">
            <v>33.25</v>
          </cell>
          <cell r="DW3">
            <v>0</v>
          </cell>
          <cell r="DX3">
            <v>0</v>
          </cell>
          <cell r="DY3">
            <v>0</v>
          </cell>
          <cell r="DZ3">
            <v>33.5</v>
          </cell>
          <cell r="EA3">
            <v>0</v>
          </cell>
          <cell r="EB3">
            <v>0</v>
          </cell>
          <cell r="EC3">
            <v>0</v>
          </cell>
          <cell r="ED3">
            <v>34</v>
          </cell>
          <cell r="EE3">
            <v>0</v>
          </cell>
          <cell r="EF3">
            <v>0</v>
          </cell>
          <cell r="EG3">
            <v>0</v>
          </cell>
          <cell r="EH3">
            <v>33.25</v>
          </cell>
          <cell r="EI3">
            <v>0</v>
          </cell>
          <cell r="EJ3">
            <v>0</v>
          </cell>
          <cell r="EK3">
            <v>0</v>
          </cell>
          <cell r="EL3">
            <v>33.25</v>
          </cell>
          <cell r="EM3">
            <v>0</v>
          </cell>
          <cell r="EN3">
            <v>0</v>
          </cell>
          <cell r="EO3">
            <v>0</v>
          </cell>
          <cell r="EP3">
            <v>30.5</v>
          </cell>
          <cell r="EQ3">
            <v>0</v>
          </cell>
          <cell r="ER3">
            <v>0</v>
          </cell>
          <cell r="ES3">
            <v>0</v>
          </cell>
          <cell r="ET3">
            <v>35.25</v>
          </cell>
          <cell r="EU3">
            <v>0</v>
          </cell>
          <cell r="EV3">
            <v>0</v>
          </cell>
          <cell r="EW3">
            <v>0</v>
          </cell>
          <cell r="EX3">
            <v>33.25</v>
          </cell>
          <cell r="EY3">
            <v>0</v>
          </cell>
          <cell r="EZ3">
            <v>0</v>
          </cell>
          <cell r="FA3">
            <v>0</v>
          </cell>
          <cell r="FB3">
            <v>33</v>
          </cell>
          <cell r="FC3">
            <v>0</v>
          </cell>
          <cell r="FD3">
            <v>0</v>
          </cell>
          <cell r="FE3">
            <v>0</v>
          </cell>
          <cell r="FF3">
            <v>33</v>
          </cell>
          <cell r="FG3">
            <v>0</v>
          </cell>
          <cell r="FH3">
            <v>0</v>
          </cell>
          <cell r="FI3">
            <v>0</v>
          </cell>
          <cell r="FJ3">
            <v>34.25</v>
          </cell>
          <cell r="FK3">
            <v>0</v>
          </cell>
          <cell r="FL3">
            <v>0</v>
          </cell>
          <cell r="FM3">
            <v>0</v>
          </cell>
          <cell r="FN3">
            <v>32.75</v>
          </cell>
          <cell r="FO3">
            <v>0</v>
          </cell>
          <cell r="FP3">
            <v>0</v>
          </cell>
          <cell r="FQ3">
            <v>0</v>
          </cell>
        </row>
      </sheetData>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22768;&#21387;@1&#31859;"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image" Target="../media/image1.jpeg"/><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5"/>
  <sheetViews>
    <sheetView workbookViewId="0">
      <selection activeCell="G7" sqref="G7"/>
    </sheetView>
  </sheetViews>
  <sheetFormatPr defaultRowHeight="15" x14ac:dyDescent="0.25"/>
  <sheetData>
    <row r="2" spans="1:2" ht="23.25" x14ac:dyDescent="0.25">
      <c r="B2" s="155" t="s">
        <v>259</v>
      </c>
    </row>
    <row r="3" spans="1:2" x14ac:dyDescent="0.25">
      <c r="A3" t="s">
        <v>256</v>
      </c>
    </row>
    <row r="4" spans="1:2" x14ac:dyDescent="0.25">
      <c r="A4" t="s">
        <v>257</v>
      </c>
    </row>
    <row r="5" spans="1:2" x14ac:dyDescent="0.25">
      <c r="A5" t="s">
        <v>258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3"/>
  <sheetViews>
    <sheetView topLeftCell="A10" workbookViewId="0">
      <selection activeCell="F18" sqref="F18:G23"/>
    </sheetView>
  </sheetViews>
  <sheetFormatPr defaultRowHeight="15" x14ac:dyDescent="0.25"/>
  <sheetData>
    <row r="2" spans="2:8" x14ac:dyDescent="0.25">
      <c r="B2" t="s">
        <v>129</v>
      </c>
    </row>
    <row r="3" spans="2:8" x14ac:dyDescent="0.25">
      <c r="C3" s="9" t="s">
        <v>232</v>
      </c>
      <c r="D3" s="9" t="s">
        <v>2</v>
      </c>
      <c r="E3" s="9" t="s">
        <v>3</v>
      </c>
      <c r="F3" s="9" t="s">
        <v>4</v>
      </c>
      <c r="G3" s="9" t="s">
        <v>5</v>
      </c>
      <c r="H3" s="9" t="s">
        <v>6</v>
      </c>
    </row>
    <row r="4" spans="2:8" x14ac:dyDescent="0.25">
      <c r="C4" s="9">
        <v>50</v>
      </c>
      <c r="D4" s="32">
        <v>52.3</v>
      </c>
      <c r="E4" s="32">
        <v>53</v>
      </c>
      <c r="F4" s="13">
        <v>54.1</v>
      </c>
      <c r="G4" s="13">
        <v>57.3</v>
      </c>
      <c r="H4" s="13">
        <v>59.3</v>
      </c>
    </row>
    <row r="5" spans="2:8" x14ac:dyDescent="0.25">
      <c r="C5" s="9">
        <v>55</v>
      </c>
      <c r="D5" s="114">
        <f>(D4+D6)/2</f>
        <v>53.15</v>
      </c>
      <c r="E5" s="114">
        <f t="shared" ref="E5:H5" si="0">(E4+E6)/2</f>
        <v>53.5</v>
      </c>
      <c r="F5" s="114">
        <f t="shared" si="0"/>
        <v>54.05</v>
      </c>
      <c r="G5" s="114">
        <f t="shared" si="0"/>
        <v>56.9</v>
      </c>
      <c r="H5" s="114">
        <f t="shared" si="0"/>
        <v>59.65</v>
      </c>
    </row>
    <row r="6" spans="2:8" x14ac:dyDescent="0.25">
      <c r="C6" s="9">
        <v>60</v>
      </c>
      <c r="D6" s="32">
        <v>54</v>
      </c>
      <c r="E6" s="32">
        <v>54</v>
      </c>
      <c r="F6" s="13">
        <v>54</v>
      </c>
      <c r="G6" s="13">
        <v>56.5</v>
      </c>
      <c r="H6" s="13">
        <v>60</v>
      </c>
    </row>
    <row r="7" spans="2:8" x14ac:dyDescent="0.25">
      <c r="C7" s="9">
        <v>65</v>
      </c>
      <c r="D7" s="114">
        <f>(D6+D8)/2</f>
        <v>54.6</v>
      </c>
      <c r="E7" s="114">
        <f t="shared" ref="E7" si="1">(E6+E8)/2</f>
        <v>54.6</v>
      </c>
      <c r="F7" s="114">
        <f t="shared" ref="F7" si="2">(F6+F8)/2</f>
        <v>53.95</v>
      </c>
      <c r="G7" s="114">
        <f t="shared" ref="G7" si="3">(G6+G8)/2</f>
        <v>59.2</v>
      </c>
      <c r="H7" s="114">
        <f t="shared" ref="H7" si="4">(H6+H8)/2</f>
        <v>59.7</v>
      </c>
    </row>
    <row r="8" spans="2:8" x14ac:dyDescent="0.25">
      <c r="C8" s="9">
        <v>70</v>
      </c>
      <c r="D8" s="32">
        <v>55.2</v>
      </c>
      <c r="E8" s="32">
        <v>55.2</v>
      </c>
      <c r="F8" s="13">
        <v>53.9</v>
      </c>
      <c r="G8" s="13">
        <v>61.9</v>
      </c>
      <c r="H8" s="13">
        <v>59.4</v>
      </c>
    </row>
    <row r="9" spans="2:8" x14ac:dyDescent="0.25">
      <c r="C9" s="9">
        <v>75</v>
      </c>
      <c r="D9" s="114">
        <f>(D8+D10)/2</f>
        <v>54.85</v>
      </c>
      <c r="E9" s="114">
        <f t="shared" ref="E9" si="5">(E8+E10)/2</f>
        <v>54.85</v>
      </c>
      <c r="F9" s="114">
        <f t="shared" ref="F9" si="6">(F8+F10)/2</f>
        <v>54.25</v>
      </c>
      <c r="G9" s="114">
        <f t="shared" ref="G9" si="7">(G8+G10)/2</f>
        <v>60.9</v>
      </c>
      <c r="H9" s="114">
        <f t="shared" ref="H9" si="8">(H8+H10)/2</f>
        <v>59.4</v>
      </c>
    </row>
    <row r="10" spans="2:8" x14ac:dyDescent="0.25">
      <c r="C10" s="9">
        <v>80</v>
      </c>
      <c r="D10" s="32">
        <v>54.5</v>
      </c>
      <c r="E10" s="32">
        <v>54.5</v>
      </c>
      <c r="F10" s="13">
        <v>54.6</v>
      </c>
      <c r="G10" s="13">
        <v>59.9</v>
      </c>
      <c r="H10" s="13">
        <v>59.4</v>
      </c>
    </row>
    <row r="11" spans="2:8" x14ac:dyDescent="0.25">
      <c r="C11" s="9">
        <v>85</v>
      </c>
      <c r="D11" s="114">
        <f>(D10+D12)/2</f>
        <v>54.5</v>
      </c>
      <c r="E11" s="114">
        <f t="shared" ref="E11" si="9">(E10+E12)/2</f>
        <v>54.5</v>
      </c>
      <c r="F11" s="114">
        <f t="shared" ref="F11" si="10">(F10+F12)/2</f>
        <v>55.2</v>
      </c>
      <c r="G11" s="114">
        <f t="shared" ref="G11" si="11">(G10+G12)/2</f>
        <v>61.95</v>
      </c>
      <c r="H11" s="114">
        <f t="shared" ref="H11" si="12">(H10+H12)/2</f>
        <v>60.65</v>
      </c>
    </row>
    <row r="12" spans="2:8" x14ac:dyDescent="0.25">
      <c r="C12" s="9">
        <v>90</v>
      </c>
      <c r="D12" s="32">
        <v>54.5</v>
      </c>
      <c r="E12" s="32">
        <v>54.5</v>
      </c>
      <c r="F12" s="13">
        <v>55.8</v>
      </c>
      <c r="G12" s="13">
        <v>64</v>
      </c>
      <c r="H12" s="13">
        <v>61.9</v>
      </c>
    </row>
    <row r="13" spans="2:8" x14ac:dyDescent="0.25">
      <c r="C13" s="9">
        <v>95</v>
      </c>
      <c r="D13" s="114">
        <f>(D12+D14)/2</f>
        <v>54.15</v>
      </c>
      <c r="E13" s="114">
        <f t="shared" ref="E13" si="13">(E12+E14)/2</f>
        <v>54.15</v>
      </c>
      <c r="F13" s="114">
        <f t="shared" ref="F13" si="14">(F12+F14)/2</f>
        <v>55.5</v>
      </c>
      <c r="G13" s="114"/>
      <c r="H13" s="114">
        <f t="shared" ref="H13" si="15">(H12+H14)/2</f>
        <v>61.9</v>
      </c>
    </row>
    <row r="14" spans="2:8" x14ac:dyDescent="0.25">
      <c r="C14" s="33">
        <v>100</v>
      </c>
      <c r="D14" s="32">
        <v>53.8</v>
      </c>
      <c r="E14" s="32">
        <v>53.8</v>
      </c>
      <c r="F14" s="32">
        <v>55.2</v>
      </c>
      <c r="G14" s="9"/>
      <c r="H14" s="34">
        <v>61.9</v>
      </c>
    </row>
    <row r="16" spans="2:8" x14ac:dyDescent="0.25">
      <c r="C16" s="35" t="s">
        <v>128</v>
      </c>
    </row>
    <row r="18" spans="2:10" x14ac:dyDescent="0.25">
      <c r="B18" t="s">
        <v>133</v>
      </c>
      <c r="C18" s="3"/>
      <c r="D18" s="3">
        <v>1.5</v>
      </c>
      <c r="E18" s="3">
        <v>2.5</v>
      </c>
      <c r="F18" s="3">
        <v>3.5</v>
      </c>
      <c r="G18" s="3" t="s">
        <v>130</v>
      </c>
      <c r="H18" s="3" t="s">
        <v>131</v>
      </c>
      <c r="I18" s="3" t="s">
        <v>132</v>
      </c>
      <c r="J18" s="3" t="s">
        <v>6</v>
      </c>
    </row>
    <row r="19" spans="2:10" x14ac:dyDescent="0.25">
      <c r="C19" s="3">
        <v>60</v>
      </c>
      <c r="D19" s="36">
        <v>52</v>
      </c>
      <c r="E19" s="36">
        <v>52</v>
      </c>
      <c r="F19" s="2">
        <v>53</v>
      </c>
      <c r="G19" s="2">
        <v>56</v>
      </c>
      <c r="H19" s="2">
        <v>57</v>
      </c>
      <c r="I19" s="2">
        <v>58</v>
      </c>
      <c r="J19" s="2">
        <v>58</v>
      </c>
    </row>
    <row r="20" spans="2:10" x14ac:dyDescent="0.25">
      <c r="C20" s="3">
        <v>70</v>
      </c>
      <c r="D20" s="36">
        <v>51</v>
      </c>
      <c r="E20" s="36">
        <v>53</v>
      </c>
      <c r="F20" s="2">
        <v>56</v>
      </c>
      <c r="G20" s="2">
        <v>57</v>
      </c>
      <c r="H20" s="2">
        <v>59</v>
      </c>
      <c r="I20" s="2">
        <v>60</v>
      </c>
      <c r="J20" s="2">
        <v>60</v>
      </c>
    </row>
    <row r="21" spans="2:10" x14ac:dyDescent="0.25">
      <c r="C21" s="3">
        <v>80</v>
      </c>
      <c r="D21" s="36">
        <v>52</v>
      </c>
      <c r="E21" s="36">
        <v>53</v>
      </c>
      <c r="F21" s="2">
        <v>54</v>
      </c>
      <c r="G21" s="2">
        <v>59</v>
      </c>
      <c r="H21" s="2">
        <v>60</v>
      </c>
      <c r="I21" s="2">
        <v>62</v>
      </c>
      <c r="J21" s="2">
        <v>63</v>
      </c>
    </row>
    <row r="22" spans="2:10" x14ac:dyDescent="0.25">
      <c r="C22" s="3">
        <v>90</v>
      </c>
      <c r="D22" s="36">
        <v>52</v>
      </c>
      <c r="E22" s="36">
        <v>53</v>
      </c>
      <c r="F22" s="2">
        <v>55</v>
      </c>
      <c r="G22" s="2">
        <v>61</v>
      </c>
      <c r="H22" s="2">
        <v>62</v>
      </c>
      <c r="I22" s="2">
        <v>63</v>
      </c>
      <c r="J22" s="2">
        <v>64</v>
      </c>
    </row>
    <row r="23" spans="2:10" x14ac:dyDescent="0.25">
      <c r="C23" s="3">
        <v>100</v>
      </c>
      <c r="D23" s="36">
        <v>52</v>
      </c>
      <c r="E23" s="36">
        <v>55</v>
      </c>
      <c r="F23" s="2">
        <v>58</v>
      </c>
      <c r="G23" s="2">
        <v>64</v>
      </c>
      <c r="H23" s="2">
        <v>65</v>
      </c>
      <c r="I23" s="2">
        <v>65</v>
      </c>
      <c r="J23" s="2">
        <v>66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4"/>
  <sheetViews>
    <sheetView topLeftCell="A13" zoomScale="85" zoomScaleNormal="85" workbookViewId="0">
      <selection activeCell="H38" sqref="H38"/>
    </sheetView>
  </sheetViews>
  <sheetFormatPr defaultRowHeight="15" x14ac:dyDescent="0.25"/>
  <cols>
    <col min="1" max="1" width="12.28515625" customWidth="1"/>
    <col min="2" max="2" width="10.28515625" customWidth="1"/>
    <col min="3" max="3" width="19.42578125" customWidth="1"/>
    <col min="5" max="11" width="10.5703125" bestFit="1" customWidth="1"/>
  </cols>
  <sheetData>
    <row r="2" spans="2:3" x14ac:dyDescent="0.25">
      <c r="B2" t="s">
        <v>260</v>
      </c>
    </row>
    <row r="3" spans="2:3" x14ac:dyDescent="0.25">
      <c r="B3" t="s">
        <v>261</v>
      </c>
    </row>
    <row r="4" spans="2:3" x14ac:dyDescent="0.25">
      <c r="B4" s="181" t="s">
        <v>262</v>
      </c>
    </row>
    <row r="5" spans="2:3" x14ac:dyDescent="0.25">
      <c r="C5" t="s">
        <v>263</v>
      </c>
    </row>
    <row r="6" spans="2:3" x14ac:dyDescent="0.25">
      <c r="C6" t="s">
        <v>264</v>
      </c>
    </row>
    <row r="7" spans="2:3" x14ac:dyDescent="0.25">
      <c r="C7" t="s">
        <v>265</v>
      </c>
    </row>
    <row r="9" spans="2:3" x14ac:dyDescent="0.25">
      <c r="C9" t="s">
        <v>266</v>
      </c>
    </row>
    <row r="10" spans="2:3" x14ac:dyDescent="0.25">
      <c r="C10" t="s">
        <v>267</v>
      </c>
    </row>
    <row r="11" spans="2:3" x14ac:dyDescent="0.25">
      <c r="C11" t="s">
        <v>268</v>
      </c>
    </row>
    <row r="13" spans="2:3" x14ac:dyDescent="0.25">
      <c r="C13" t="s">
        <v>269</v>
      </c>
    </row>
    <row r="14" spans="2:3" x14ac:dyDescent="0.25">
      <c r="C14" t="s">
        <v>270</v>
      </c>
    </row>
    <row r="18" spans="1:16" ht="15.75" thickBot="1" x14ac:dyDescent="0.3"/>
    <row r="19" spans="1:16" ht="15.75" thickBot="1" x14ac:dyDescent="0.3">
      <c r="B19" t="s">
        <v>297</v>
      </c>
      <c r="C19" s="219">
        <f>IFERROR(IF(Sheet5!E67=2,VLOOKUP(选型!D16,Sheet5!B6:P22,15,0),VLOOKUP(选型!D16,Sheet5!B6:O22,14,0)),"")</f>
        <v>58</v>
      </c>
    </row>
    <row r="20" spans="1:16" x14ac:dyDescent="0.25">
      <c r="B20" t="s">
        <v>298</v>
      </c>
      <c r="C20">
        <f>IFERROR(VLOOKUP(Sheet5!E57,Sheet5!D44:E56,2,0),"")</f>
        <v>16</v>
      </c>
    </row>
    <row r="21" spans="1:16" ht="15.75" thickBot="1" x14ac:dyDescent="0.3">
      <c r="E21" s="270" t="s">
        <v>133</v>
      </c>
      <c r="F21" s="270"/>
      <c r="G21" s="270"/>
      <c r="H21" s="270"/>
      <c r="I21" s="270"/>
      <c r="J21" s="270"/>
      <c r="K21" s="270"/>
      <c r="L21" s="270" t="s">
        <v>129</v>
      </c>
      <c r="M21" s="270"/>
      <c r="N21" s="270"/>
      <c r="O21" s="270"/>
      <c r="P21" s="270"/>
    </row>
    <row r="22" spans="1:16" x14ac:dyDescent="0.25">
      <c r="B22" s="262" t="s">
        <v>271</v>
      </c>
      <c r="C22" s="272" t="s">
        <v>125</v>
      </c>
      <c r="D22" s="272"/>
      <c r="E22" s="182" t="s">
        <v>175</v>
      </c>
      <c r="F22" s="182" t="s">
        <v>7</v>
      </c>
      <c r="G22" s="182" t="s">
        <v>176</v>
      </c>
      <c r="H22" s="182" t="s">
        <v>177</v>
      </c>
      <c r="I22" s="182" t="s">
        <v>178</v>
      </c>
      <c r="J22" s="182" t="s">
        <v>179</v>
      </c>
      <c r="K22" s="182" t="s">
        <v>152</v>
      </c>
      <c r="L22" s="183" t="s">
        <v>7</v>
      </c>
      <c r="M22" s="183" t="s">
        <v>176</v>
      </c>
      <c r="N22" s="183" t="s">
        <v>238</v>
      </c>
      <c r="O22" s="183" t="s">
        <v>295</v>
      </c>
      <c r="P22" s="184" t="s">
        <v>152</v>
      </c>
    </row>
    <row r="23" spans="1:16" ht="15.75" thickBot="1" x14ac:dyDescent="0.3">
      <c r="B23" s="271"/>
      <c r="C23" s="273" t="s">
        <v>272</v>
      </c>
      <c r="D23" s="273"/>
      <c r="E23" s="28">
        <f>C19</f>
        <v>58</v>
      </c>
      <c r="F23" s="28">
        <f>C19</f>
        <v>58</v>
      </c>
      <c r="G23" s="28">
        <f>C19</f>
        <v>58</v>
      </c>
      <c r="H23" s="28">
        <f>C19</f>
        <v>58</v>
      </c>
      <c r="I23" s="28">
        <f>C19</f>
        <v>58</v>
      </c>
      <c r="J23" s="28">
        <f>C19</f>
        <v>58</v>
      </c>
      <c r="K23" s="28">
        <f>C19</f>
        <v>58</v>
      </c>
      <c r="L23" s="28">
        <f>C19</f>
        <v>58</v>
      </c>
      <c r="M23" s="28">
        <f>C19</f>
        <v>58</v>
      </c>
      <c r="N23" s="28">
        <f>C19</f>
        <v>58</v>
      </c>
      <c r="O23" s="28">
        <f>C19</f>
        <v>58</v>
      </c>
      <c r="P23" s="185">
        <f>C19</f>
        <v>58</v>
      </c>
    </row>
    <row r="24" spans="1:16" x14ac:dyDescent="0.25">
      <c r="A24" t="s">
        <v>296</v>
      </c>
    </row>
    <row r="27" spans="1:16" ht="15.75" thickBot="1" x14ac:dyDescent="0.3"/>
    <row r="28" spans="1:16" x14ac:dyDescent="0.25">
      <c r="A28" s="264" t="s">
        <v>273</v>
      </c>
      <c r="B28" s="267" t="s">
        <v>125</v>
      </c>
      <c r="C28" s="267"/>
      <c r="D28" s="186"/>
      <c r="E28" s="187" t="s">
        <v>175</v>
      </c>
      <c r="F28" s="182" t="s">
        <v>7</v>
      </c>
      <c r="G28" s="182" t="s">
        <v>176</v>
      </c>
      <c r="H28" s="182" t="s">
        <v>177</v>
      </c>
      <c r="I28" s="182" t="s">
        <v>178</v>
      </c>
      <c r="J28" s="182" t="s">
        <v>179</v>
      </c>
      <c r="K28" s="182" t="s">
        <v>152</v>
      </c>
      <c r="L28" s="183" t="s">
        <v>7</v>
      </c>
      <c r="M28" s="183" t="s">
        <v>176</v>
      </c>
      <c r="N28" s="183" t="s">
        <v>238</v>
      </c>
      <c r="O28" s="183" t="s">
        <v>295</v>
      </c>
      <c r="P28" s="184" t="s">
        <v>152</v>
      </c>
    </row>
    <row r="29" spans="1:16" ht="15" customHeight="1" x14ac:dyDescent="0.25">
      <c r="A29" s="265"/>
      <c r="B29" s="268" t="s">
        <v>274</v>
      </c>
      <c r="C29" s="268"/>
      <c r="D29" s="188" t="s">
        <v>275</v>
      </c>
      <c r="E29" s="189">
        <v>1.0640000000000001</v>
      </c>
      <c r="F29" s="189">
        <v>1.0640000000000001</v>
      </c>
      <c r="G29" s="190">
        <f t="shared" ref="G29:P32" si="0">F29</f>
        <v>1.0640000000000001</v>
      </c>
      <c r="H29" s="190">
        <f t="shared" si="0"/>
        <v>1.0640000000000001</v>
      </c>
      <c r="I29" s="190">
        <v>1.0640000000000001</v>
      </c>
      <c r="J29" s="190">
        <f t="shared" ref="J29:K31" si="1">I29</f>
        <v>1.0640000000000001</v>
      </c>
      <c r="K29" s="190">
        <f t="shared" si="1"/>
        <v>1.0640000000000001</v>
      </c>
      <c r="L29" s="190">
        <v>1.1639999999999999</v>
      </c>
      <c r="M29" s="190">
        <v>1.1639999999999999</v>
      </c>
      <c r="N29" s="190">
        <v>1.1639999999999999</v>
      </c>
      <c r="O29" s="190">
        <v>2.2400000000000002</v>
      </c>
      <c r="P29" s="191">
        <v>2.2400000000000002</v>
      </c>
    </row>
    <row r="30" spans="1:16" x14ac:dyDescent="0.25">
      <c r="A30" s="265"/>
      <c r="B30" s="268"/>
      <c r="C30" s="268"/>
      <c r="D30" s="188" t="s">
        <v>276</v>
      </c>
      <c r="E30" s="189">
        <v>0.42399999999999999</v>
      </c>
      <c r="F30" s="189">
        <v>0.42399999999999999</v>
      </c>
      <c r="G30" s="190">
        <f t="shared" si="0"/>
        <v>0.42399999999999999</v>
      </c>
      <c r="H30" s="190">
        <f t="shared" si="0"/>
        <v>0.42399999999999999</v>
      </c>
      <c r="I30" s="190">
        <v>0.44800000000000001</v>
      </c>
      <c r="J30" s="190">
        <v>0.47</v>
      </c>
      <c r="K30" s="190">
        <f t="shared" si="1"/>
        <v>0.47</v>
      </c>
      <c r="L30" s="190">
        <v>0.47</v>
      </c>
      <c r="M30" s="190">
        <v>0.47</v>
      </c>
      <c r="N30" s="190">
        <v>0.47</v>
      </c>
      <c r="O30" s="190">
        <v>1.2</v>
      </c>
      <c r="P30" s="191">
        <v>1.2</v>
      </c>
    </row>
    <row r="31" spans="1:16" x14ac:dyDescent="0.25">
      <c r="A31" s="265"/>
      <c r="B31" s="268"/>
      <c r="C31" s="268"/>
      <c r="D31" s="188" t="s">
        <v>277</v>
      </c>
      <c r="E31" s="189">
        <v>0.80200000000000005</v>
      </c>
      <c r="F31" s="189">
        <v>0.80200000000000005</v>
      </c>
      <c r="G31" s="190">
        <f t="shared" si="0"/>
        <v>0.80200000000000005</v>
      </c>
      <c r="H31" s="190">
        <f t="shared" si="0"/>
        <v>0.80200000000000005</v>
      </c>
      <c r="I31" s="190">
        <v>1.3580000000000001</v>
      </c>
      <c r="J31" s="190">
        <f t="shared" si="1"/>
        <v>1.3580000000000001</v>
      </c>
      <c r="K31" s="190">
        <f t="shared" si="1"/>
        <v>1.3580000000000001</v>
      </c>
      <c r="L31" s="190">
        <v>0.86399999999999999</v>
      </c>
      <c r="M31" s="190">
        <v>0.86399999999999999</v>
      </c>
      <c r="N31" s="190">
        <v>0.86399999999999999</v>
      </c>
      <c r="O31" s="190">
        <v>1.3580000000000001</v>
      </c>
      <c r="P31" s="190">
        <v>1.3580000000000001</v>
      </c>
    </row>
    <row r="32" spans="1:16" x14ac:dyDescent="0.25">
      <c r="A32" s="265"/>
      <c r="B32" s="268" t="s">
        <v>278</v>
      </c>
      <c r="C32" s="192" t="s">
        <v>279</v>
      </c>
      <c r="D32" s="188" t="s">
        <v>280</v>
      </c>
      <c r="E32" s="193">
        <v>1</v>
      </c>
      <c r="F32" s="194">
        <f>E32</f>
        <v>1</v>
      </c>
      <c r="G32" s="194">
        <f t="shared" si="0"/>
        <v>1</v>
      </c>
      <c r="H32" s="194">
        <f t="shared" si="0"/>
        <v>1</v>
      </c>
      <c r="I32" s="194">
        <f t="shared" si="0"/>
        <v>1</v>
      </c>
      <c r="J32" s="194">
        <f t="shared" si="0"/>
        <v>1</v>
      </c>
      <c r="K32" s="194">
        <f t="shared" si="0"/>
        <v>1</v>
      </c>
      <c r="L32" s="194">
        <f t="shared" si="0"/>
        <v>1</v>
      </c>
      <c r="M32" s="194">
        <f t="shared" si="0"/>
        <v>1</v>
      </c>
      <c r="N32" s="194">
        <f t="shared" si="0"/>
        <v>1</v>
      </c>
      <c r="O32" s="194">
        <f t="shared" si="0"/>
        <v>1</v>
      </c>
      <c r="P32" s="195">
        <f t="shared" si="0"/>
        <v>1</v>
      </c>
    </row>
    <row r="33" spans="1:16" x14ac:dyDescent="0.25">
      <c r="A33" s="265"/>
      <c r="B33" s="268"/>
      <c r="C33" s="192" t="s">
        <v>281</v>
      </c>
      <c r="D33" s="188" t="s">
        <v>282</v>
      </c>
      <c r="E33" s="196">
        <f t="shared" ref="E33:P33" si="2">(E29+2*E32)*(E30+2*E32)+2*((E29+2*E32)*(E31+E32)+(E30+2*E32)*(E31+E32))</f>
        <v>27.205888000000002</v>
      </c>
      <c r="F33" s="197">
        <f t="shared" si="2"/>
        <v>27.205888000000002</v>
      </c>
      <c r="G33" s="197">
        <f t="shared" si="2"/>
        <v>27.205888000000002</v>
      </c>
      <c r="H33" s="197">
        <f t="shared" si="2"/>
        <v>27.205888000000002</v>
      </c>
      <c r="I33" s="197">
        <f t="shared" si="2"/>
        <v>33.495263999999999</v>
      </c>
      <c r="J33" s="197">
        <f t="shared" si="2"/>
        <v>33.666423999999999</v>
      </c>
      <c r="K33" s="197">
        <f t="shared" si="2"/>
        <v>33.666423999999999</v>
      </c>
      <c r="L33" s="197">
        <f t="shared" si="2"/>
        <v>28.818631999999994</v>
      </c>
      <c r="M33" s="197">
        <f t="shared" si="2"/>
        <v>28.818631999999994</v>
      </c>
      <c r="N33" s="197">
        <f t="shared" si="2"/>
        <v>28.818631999999994</v>
      </c>
      <c r="O33" s="197">
        <f t="shared" si="2"/>
        <v>48.65504</v>
      </c>
      <c r="P33" s="198">
        <f t="shared" si="2"/>
        <v>48.65504</v>
      </c>
    </row>
    <row r="34" spans="1:16" ht="15.75" thickBot="1" x14ac:dyDescent="0.3">
      <c r="A34" s="266"/>
      <c r="B34" s="269"/>
      <c r="C34" s="199" t="s">
        <v>283</v>
      </c>
      <c r="D34" s="200" t="s">
        <v>284</v>
      </c>
      <c r="E34" s="201">
        <f t="shared" ref="E34:P34" si="3">E23</f>
        <v>58</v>
      </c>
      <c r="F34" s="202">
        <f t="shared" si="3"/>
        <v>58</v>
      </c>
      <c r="G34" s="202">
        <f t="shared" si="3"/>
        <v>58</v>
      </c>
      <c r="H34" s="202">
        <f t="shared" si="3"/>
        <v>58</v>
      </c>
      <c r="I34" s="202">
        <f t="shared" si="3"/>
        <v>58</v>
      </c>
      <c r="J34" s="202">
        <f t="shared" si="3"/>
        <v>58</v>
      </c>
      <c r="K34" s="202">
        <f t="shared" si="3"/>
        <v>58</v>
      </c>
      <c r="L34" s="202">
        <f t="shared" si="3"/>
        <v>58</v>
      </c>
      <c r="M34" s="202">
        <f t="shared" si="3"/>
        <v>58</v>
      </c>
      <c r="N34" s="202">
        <f t="shared" si="3"/>
        <v>58</v>
      </c>
      <c r="O34" s="202">
        <f t="shared" si="3"/>
        <v>58</v>
      </c>
      <c r="P34" s="203">
        <f t="shared" si="3"/>
        <v>58</v>
      </c>
    </row>
    <row r="35" spans="1:16" ht="15.75" thickBot="1" x14ac:dyDescent="0.3">
      <c r="B35" s="31"/>
      <c r="C35" s="204"/>
      <c r="D35" s="204"/>
      <c r="E35" s="31"/>
      <c r="F35" s="31"/>
      <c r="G35" s="31"/>
      <c r="H35" s="31"/>
      <c r="I35" s="31"/>
      <c r="J35" s="31"/>
      <c r="K35" s="31"/>
      <c r="L35" s="31"/>
      <c r="M35" s="31"/>
      <c r="N35" s="31"/>
      <c r="O35" s="31"/>
      <c r="P35" s="31"/>
    </row>
    <row r="36" spans="1:16" ht="15.75" thickBot="1" x14ac:dyDescent="0.3">
      <c r="A36" s="205" t="s">
        <v>285</v>
      </c>
      <c r="B36" s="274" t="s">
        <v>286</v>
      </c>
      <c r="C36" s="274"/>
      <c r="D36" s="206"/>
      <c r="E36" s="207">
        <f t="shared" ref="E36:P36" si="4">E34+10*LOG10(E33)</f>
        <v>72.346629058422167</v>
      </c>
      <c r="F36" s="208">
        <f t="shared" si="4"/>
        <v>72.346629058422167</v>
      </c>
      <c r="G36" s="208">
        <f t="shared" si="4"/>
        <v>72.346629058422167</v>
      </c>
      <c r="H36" s="208">
        <f t="shared" si="4"/>
        <v>72.346629058422167</v>
      </c>
      <c r="I36" s="208">
        <f t="shared" si="4"/>
        <v>73.249834051243241</v>
      </c>
      <c r="J36" s="208">
        <f t="shared" si="4"/>
        <v>73.271969886914718</v>
      </c>
      <c r="K36" s="208">
        <f t="shared" si="4"/>
        <v>73.271969886914718</v>
      </c>
      <c r="L36" s="208">
        <f t="shared" si="4"/>
        <v>72.596733613165497</v>
      </c>
      <c r="M36" s="208">
        <f t="shared" si="4"/>
        <v>72.596733613165497</v>
      </c>
      <c r="N36" s="208">
        <f t="shared" si="4"/>
        <v>72.596733613165497</v>
      </c>
      <c r="O36" s="208">
        <f t="shared" si="4"/>
        <v>74.871278339325855</v>
      </c>
      <c r="P36" s="209">
        <f t="shared" si="4"/>
        <v>74.871278339325855</v>
      </c>
    </row>
    <row r="37" spans="1:16" ht="15.75" thickBot="1" x14ac:dyDescent="0.3">
      <c r="A37" s="210"/>
      <c r="B37" s="210"/>
      <c r="C37" s="210"/>
      <c r="D37" s="210"/>
    </row>
    <row r="38" spans="1:16" x14ac:dyDescent="0.25">
      <c r="A38" s="275" t="s">
        <v>287</v>
      </c>
      <c r="B38" s="267" t="s">
        <v>288</v>
      </c>
      <c r="C38" s="267"/>
      <c r="D38" s="211" t="s">
        <v>289</v>
      </c>
      <c r="E38" s="212">
        <f>C20</f>
        <v>16</v>
      </c>
      <c r="F38" s="212">
        <f>E38</f>
        <v>16</v>
      </c>
      <c r="G38" s="212">
        <f t="shared" ref="G38:P38" si="5">F38</f>
        <v>16</v>
      </c>
      <c r="H38" s="212">
        <f t="shared" si="5"/>
        <v>16</v>
      </c>
      <c r="I38" s="212">
        <f t="shared" si="5"/>
        <v>16</v>
      </c>
      <c r="J38" s="212">
        <f t="shared" si="5"/>
        <v>16</v>
      </c>
      <c r="K38" s="212">
        <f t="shared" si="5"/>
        <v>16</v>
      </c>
      <c r="L38" s="212">
        <f t="shared" si="5"/>
        <v>16</v>
      </c>
      <c r="M38" s="212">
        <f t="shared" si="5"/>
        <v>16</v>
      </c>
      <c r="N38" s="212">
        <f t="shared" si="5"/>
        <v>16</v>
      </c>
      <c r="O38" s="212">
        <f t="shared" si="5"/>
        <v>16</v>
      </c>
      <c r="P38" s="212">
        <f t="shared" si="5"/>
        <v>16</v>
      </c>
    </row>
    <row r="39" spans="1:16" x14ac:dyDescent="0.25">
      <c r="A39" s="276"/>
      <c r="B39" s="278" t="s">
        <v>281</v>
      </c>
      <c r="C39" s="278"/>
      <c r="D39" s="188" t="s">
        <v>290</v>
      </c>
      <c r="E39" s="196">
        <f t="shared" ref="E39:P39" si="6">(E29+2*E38)*(E30+2*E38)+2*((E29+2*E38)*(E31+E38)+(E30+2*E38)*(E31+E38))</f>
        <v>3272.7258879999999</v>
      </c>
      <c r="F39" s="197">
        <f t="shared" si="6"/>
        <v>3272.7258879999999</v>
      </c>
      <c r="G39" s="197">
        <f t="shared" si="6"/>
        <v>3272.7258879999999</v>
      </c>
      <c r="H39" s="197">
        <f t="shared" si="6"/>
        <v>3272.7258879999999</v>
      </c>
      <c r="I39" s="197">
        <f t="shared" si="6"/>
        <v>3347.1752640000004</v>
      </c>
      <c r="J39" s="197">
        <f t="shared" si="6"/>
        <v>3348.666424</v>
      </c>
      <c r="K39" s="197">
        <f t="shared" si="6"/>
        <v>3348.666424</v>
      </c>
      <c r="L39" s="197">
        <f t="shared" si="6"/>
        <v>3290.5386319999998</v>
      </c>
      <c r="M39" s="197">
        <f t="shared" si="6"/>
        <v>3290.5386319999998</v>
      </c>
      <c r="N39" s="197">
        <f t="shared" si="6"/>
        <v>3290.5386319999998</v>
      </c>
      <c r="O39" s="197">
        <f t="shared" si="6"/>
        <v>3478.0150400000002</v>
      </c>
      <c r="P39" s="198">
        <f t="shared" si="6"/>
        <v>3478.0150400000002</v>
      </c>
    </row>
    <row r="40" spans="1:16" ht="15.75" thickBot="1" x14ac:dyDescent="0.3">
      <c r="A40" s="277"/>
      <c r="B40" s="279" t="s">
        <v>283</v>
      </c>
      <c r="C40" s="279"/>
      <c r="D40" s="200" t="s">
        <v>291</v>
      </c>
      <c r="E40" s="213">
        <f t="shared" ref="E40:P40" si="7">E36-10*LOG10(E39)</f>
        <v>37.197532739880138</v>
      </c>
      <c r="F40" s="214">
        <f t="shared" si="7"/>
        <v>37.197532739880138</v>
      </c>
      <c r="G40" s="214">
        <f t="shared" si="7"/>
        <v>37.197532739880138</v>
      </c>
      <c r="H40" s="214">
        <f t="shared" si="7"/>
        <v>37.197532739880138</v>
      </c>
      <c r="I40" s="214">
        <f t="shared" si="7"/>
        <v>38.003049517461548</v>
      </c>
      <c r="J40" s="214">
        <f t="shared" si="7"/>
        <v>38.023251010594727</v>
      </c>
      <c r="K40" s="214">
        <f t="shared" si="7"/>
        <v>38.023251010594727</v>
      </c>
      <c r="L40" s="214">
        <f t="shared" si="7"/>
        <v>37.424063673913125</v>
      </c>
      <c r="M40" s="214">
        <f t="shared" si="7"/>
        <v>37.424063673913125</v>
      </c>
      <c r="N40" s="214">
        <f t="shared" si="7"/>
        <v>37.424063673913125</v>
      </c>
      <c r="O40" s="214">
        <f t="shared" si="7"/>
        <v>39.457963782397599</v>
      </c>
      <c r="P40" s="215">
        <f t="shared" si="7"/>
        <v>39.457963782397599</v>
      </c>
    </row>
    <row r="43" spans="1:16" x14ac:dyDescent="0.25">
      <c r="G43" t="s">
        <v>116</v>
      </c>
      <c r="H43" s="11">
        <f>E40</f>
        <v>37.197532739880138</v>
      </c>
    </row>
    <row r="44" spans="1:16" x14ac:dyDescent="0.25">
      <c r="A44" s="216" t="s">
        <v>292</v>
      </c>
      <c r="G44" t="s">
        <v>115</v>
      </c>
      <c r="H44" s="11">
        <f>F40</f>
        <v>37.197532739880138</v>
      </c>
    </row>
    <row r="45" spans="1:16" x14ac:dyDescent="0.25">
      <c r="B45" s="217"/>
      <c r="C45" s="216" t="s">
        <v>293</v>
      </c>
      <c r="G45" t="s">
        <v>114</v>
      </c>
      <c r="H45" s="11">
        <f>G40</f>
        <v>37.197532739880138</v>
      </c>
    </row>
    <row r="46" spans="1:16" x14ac:dyDescent="0.25">
      <c r="B46" s="218"/>
      <c r="C46" s="216" t="s">
        <v>294</v>
      </c>
      <c r="G46" t="s">
        <v>113</v>
      </c>
      <c r="H46" s="11">
        <f>H40</f>
        <v>37.197532739880138</v>
      </c>
    </row>
    <row r="47" spans="1:16" x14ac:dyDescent="0.25">
      <c r="G47" t="s">
        <v>112</v>
      </c>
      <c r="H47" s="11">
        <f>I40</f>
        <v>38.003049517461548</v>
      </c>
    </row>
    <row r="48" spans="1:16" x14ac:dyDescent="0.25">
      <c r="G48" t="s">
        <v>111</v>
      </c>
      <c r="H48" s="11">
        <f>J40</f>
        <v>38.023251010594727</v>
      </c>
    </row>
    <row r="49" spans="7:8" x14ac:dyDescent="0.25">
      <c r="G49" t="s">
        <v>110</v>
      </c>
      <c r="H49" s="11">
        <f>K40</f>
        <v>38.023251010594727</v>
      </c>
    </row>
    <row r="50" spans="7:8" x14ac:dyDescent="0.25">
      <c r="G50" t="s">
        <v>134</v>
      </c>
      <c r="H50" s="11">
        <f>L40</f>
        <v>37.424063673913125</v>
      </c>
    </row>
    <row r="51" spans="7:8" x14ac:dyDescent="0.25">
      <c r="G51" t="s">
        <v>135</v>
      </c>
      <c r="H51" s="11">
        <f>M40</f>
        <v>37.424063673913125</v>
      </c>
    </row>
    <row r="52" spans="7:8" x14ac:dyDescent="0.25">
      <c r="G52" t="s">
        <v>136</v>
      </c>
      <c r="H52" s="11">
        <f>N40</f>
        <v>37.424063673913125</v>
      </c>
    </row>
    <row r="53" spans="7:8" x14ac:dyDescent="0.25">
      <c r="G53" t="s">
        <v>137</v>
      </c>
      <c r="H53" s="11">
        <f>O40</f>
        <v>39.457963782397599</v>
      </c>
    </row>
    <row r="54" spans="7:8" x14ac:dyDescent="0.25">
      <c r="G54" t="s">
        <v>138</v>
      </c>
      <c r="H54" s="11">
        <f>P40</f>
        <v>39.457963782397599</v>
      </c>
    </row>
  </sheetData>
  <mergeCells count="14">
    <mergeCell ref="B36:C36"/>
    <mergeCell ref="A38:A40"/>
    <mergeCell ref="B38:C38"/>
    <mergeCell ref="B39:C39"/>
    <mergeCell ref="B40:C40"/>
    <mergeCell ref="A28:A34"/>
    <mergeCell ref="B28:C28"/>
    <mergeCell ref="B29:C31"/>
    <mergeCell ref="B32:B34"/>
    <mergeCell ref="L21:P21"/>
    <mergeCell ref="E21:K21"/>
    <mergeCell ref="B22:B23"/>
    <mergeCell ref="C22:D22"/>
    <mergeCell ref="C23:D23"/>
  </mergeCells>
  <hyperlinks>
    <hyperlink ref="B19"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0"/>
  <sheetViews>
    <sheetView showGridLines="0" showRowColHeaders="0" tabSelected="1" zoomScale="130" zoomScaleNormal="130" workbookViewId="0">
      <selection activeCell="G14" sqref="G14"/>
    </sheetView>
  </sheetViews>
  <sheetFormatPr defaultColWidth="0" defaultRowHeight="15" zeroHeight="1" x14ac:dyDescent="0.25"/>
  <cols>
    <col min="1" max="2" width="4.7109375" style="153" customWidth="1"/>
    <col min="3" max="3" width="19.5703125" style="153" customWidth="1"/>
    <col min="4" max="4" width="10.7109375" style="153" customWidth="1"/>
    <col min="5" max="5" width="2.85546875" style="153" customWidth="1"/>
    <col min="6" max="6" width="18.85546875" style="153" customWidth="1"/>
    <col min="7" max="7" width="11" style="153" customWidth="1"/>
    <col min="8" max="9" width="4.7109375" style="153" customWidth="1"/>
    <col min="10" max="10" width="0" style="153" hidden="1" customWidth="1"/>
    <col min="11" max="16384" width="9.140625" style="153" hidden="1"/>
  </cols>
  <sheetData>
    <row r="1" spans="1:9" ht="11.1" customHeight="1" x14ac:dyDescent="0.2">
      <c r="C1" s="223"/>
      <c r="D1" s="223"/>
      <c r="E1" s="223"/>
      <c r="F1" s="223"/>
      <c r="G1" s="226" t="s">
        <v>301</v>
      </c>
      <c r="H1" s="226"/>
    </row>
    <row r="2" spans="1:9" ht="11.1" customHeight="1" x14ac:dyDescent="0.2">
      <c r="A2" s="223"/>
      <c r="B2" s="223"/>
      <c r="C2" s="223"/>
      <c r="D2" s="223"/>
      <c r="E2" s="223"/>
      <c r="F2" s="223"/>
      <c r="G2" s="226" t="s">
        <v>252</v>
      </c>
      <c r="H2" s="226"/>
      <c r="I2" s="223"/>
    </row>
    <row r="3" spans="1:9" ht="26.25" x14ac:dyDescent="0.25">
      <c r="A3" s="223"/>
      <c r="B3" s="223"/>
      <c r="C3" s="154"/>
      <c r="D3" s="155" t="s">
        <v>123</v>
      </c>
      <c r="E3" s="156"/>
      <c r="F3" s="156"/>
      <c r="G3" s="157"/>
      <c r="H3" s="157"/>
      <c r="I3" s="223"/>
    </row>
    <row r="4" spans="1:9" ht="8.1" customHeight="1" x14ac:dyDescent="0.25">
      <c r="B4" s="158"/>
      <c r="C4" s="159"/>
      <c r="D4" s="159"/>
      <c r="E4" s="159"/>
      <c r="F4" s="159"/>
      <c r="G4" s="159"/>
      <c r="H4" s="160"/>
    </row>
    <row r="5" spans="1:9" ht="17.25" x14ac:dyDescent="0.25">
      <c r="B5" s="161"/>
      <c r="C5" s="162" t="s">
        <v>302</v>
      </c>
      <c r="D5" s="163"/>
      <c r="E5" s="163"/>
      <c r="F5" s="162" t="s">
        <v>307</v>
      </c>
      <c r="G5" s="163"/>
      <c r="H5" s="164"/>
    </row>
    <row r="6" spans="1:9" ht="8.1" customHeight="1" x14ac:dyDescent="0.25">
      <c r="B6" s="161"/>
      <c r="C6" s="162"/>
      <c r="D6" s="163"/>
      <c r="E6" s="163"/>
      <c r="F6" s="162"/>
      <c r="G6" s="163"/>
      <c r="H6" s="164"/>
    </row>
    <row r="7" spans="1:9" ht="17.25" customHeight="1" x14ac:dyDescent="0.25">
      <c r="B7" s="161"/>
      <c r="C7" s="162" t="s">
        <v>189</v>
      </c>
      <c r="D7" s="165"/>
      <c r="E7" s="163"/>
      <c r="F7" s="162" t="s">
        <v>124</v>
      </c>
      <c r="G7" s="163"/>
      <c r="H7" s="164"/>
    </row>
    <row r="8" spans="1:9" ht="8.1" customHeight="1" x14ac:dyDescent="0.25">
      <c r="B8" s="161"/>
      <c r="C8" s="162"/>
      <c r="D8" s="163"/>
      <c r="E8" s="163"/>
      <c r="F8" s="162"/>
      <c r="G8" s="163"/>
      <c r="H8" s="164"/>
    </row>
    <row r="9" spans="1:9" ht="17.25" x14ac:dyDescent="0.25">
      <c r="B9" s="161"/>
      <c r="C9" s="162" t="s">
        <v>299</v>
      </c>
      <c r="D9" s="166"/>
      <c r="E9" s="166"/>
      <c r="F9" s="162" t="s">
        <v>244</v>
      </c>
      <c r="G9" s="152">
        <v>0</v>
      </c>
      <c r="H9" s="164"/>
    </row>
    <row r="10" spans="1:9" ht="8.1" customHeight="1" x14ac:dyDescent="0.25">
      <c r="B10" s="161"/>
      <c r="C10" s="162"/>
      <c r="D10" s="151"/>
      <c r="E10" s="166"/>
      <c r="F10" s="162"/>
      <c r="G10" s="151"/>
      <c r="H10" s="150"/>
    </row>
    <row r="11" spans="1:9" ht="17.25" customHeight="1" x14ac:dyDescent="0.25">
      <c r="B11" s="161"/>
      <c r="C11" s="162" t="s">
        <v>303</v>
      </c>
      <c r="D11" s="152">
        <v>10</v>
      </c>
      <c r="E11" s="166"/>
      <c r="F11" s="162" t="s">
        <v>245</v>
      </c>
      <c r="G11" s="152">
        <v>0</v>
      </c>
      <c r="H11" s="164"/>
    </row>
    <row r="12" spans="1:9" ht="9.9499999999999993" customHeight="1" x14ac:dyDescent="0.25">
      <c r="B12" s="161"/>
      <c r="C12" s="162"/>
      <c r="D12" s="151"/>
      <c r="E12" s="166"/>
      <c r="F12" s="163"/>
      <c r="G12" s="222" t="str">
        <f>IF(AND(G11&gt;0,G9&gt;0),"☝请填写0","")</f>
        <v/>
      </c>
      <c r="H12" s="164"/>
    </row>
    <row r="13" spans="1:9" ht="17.25" customHeight="1" x14ac:dyDescent="0.25">
      <c r="B13" s="161"/>
      <c r="C13" s="162" t="s">
        <v>139</v>
      </c>
      <c r="D13" s="152">
        <v>7</v>
      </c>
      <c r="E13" s="163"/>
      <c r="F13" s="163"/>
      <c r="G13" s="163"/>
      <c r="H13" s="164"/>
    </row>
    <row r="14" spans="1:9" ht="8.1" customHeight="1" x14ac:dyDescent="0.25">
      <c r="B14" s="172"/>
      <c r="C14" s="224"/>
      <c r="D14" s="224"/>
      <c r="E14" s="224"/>
      <c r="F14" s="224"/>
      <c r="G14" s="224"/>
      <c r="H14" s="225"/>
    </row>
    <row r="15" spans="1:9" ht="8.1" customHeight="1" x14ac:dyDescent="0.25">
      <c r="B15" s="158"/>
      <c r="C15" s="159"/>
      <c r="D15" s="159"/>
      <c r="E15" s="159"/>
      <c r="F15" s="159"/>
      <c r="G15" s="159"/>
      <c r="H15" s="160"/>
    </row>
    <row r="16" spans="1:9" ht="18.75" x14ac:dyDescent="0.25">
      <c r="B16" s="161"/>
      <c r="C16" s="162" t="s">
        <v>125</v>
      </c>
      <c r="D16" s="228" t="str">
        <f>IF(Sheet5!E57=1,"请联系我司技术人员核定配置!",IF(Sheet5!J25="","请联系我司技术人员核定配置！",Sheet5!J25))</f>
        <v>GVRM035NSA2A</v>
      </c>
      <c r="E16" s="228"/>
      <c r="F16" s="228"/>
      <c r="G16" s="228"/>
      <c r="H16" s="167"/>
    </row>
    <row r="17" spans="2:8" ht="8.1" customHeight="1" x14ac:dyDescent="0.25">
      <c r="B17" s="161"/>
      <c r="C17" s="162"/>
      <c r="D17" s="163"/>
      <c r="E17" s="163"/>
      <c r="F17" s="163"/>
      <c r="G17" s="163"/>
      <c r="H17" s="164"/>
    </row>
    <row r="18" spans="2:8" x14ac:dyDescent="0.25">
      <c r="B18" s="161"/>
      <c r="C18" s="162" t="s">
        <v>126</v>
      </c>
      <c r="D18" s="168">
        <f>IFERROR(VLOOKUP(D16,Sheet5!B23:F39,4,0),"")</f>
        <v>8</v>
      </c>
      <c r="E18" s="168"/>
      <c r="F18" s="179" t="s">
        <v>127</v>
      </c>
      <c r="G18" s="168">
        <f>IFERROR(VLOOKUP(D16,Sheet5!B23:G39,5,0),"")</f>
        <v>4.05</v>
      </c>
      <c r="H18" s="169"/>
    </row>
    <row r="19" spans="2:8" ht="8.1" customHeight="1" x14ac:dyDescent="0.25">
      <c r="B19" s="161"/>
      <c r="C19" s="162"/>
      <c r="D19" s="168"/>
      <c r="E19" s="168"/>
      <c r="F19" s="179"/>
      <c r="G19" s="168"/>
      <c r="H19" s="169"/>
    </row>
    <row r="20" spans="2:8" ht="17.25" x14ac:dyDescent="0.25">
      <c r="B20" s="161"/>
      <c r="C20" s="162" t="s">
        <v>309</v>
      </c>
      <c r="D20" s="170" t="str">
        <f>IFERROR(IF(Sheet5!E67=2,"",VLOOKUP(选型!D16,Sheet5!B6:Q22,16,0)),"")</f>
        <v/>
      </c>
      <c r="E20" s="168"/>
      <c r="F20" s="180" t="s">
        <v>310</v>
      </c>
      <c r="G20" s="170">
        <f>IFERROR(VLOOKUP(D16,噪音计算!G43:H54,2,0),"")</f>
        <v>37.197532739880138</v>
      </c>
      <c r="H20" s="171"/>
    </row>
    <row r="21" spans="2:8" ht="8.1" customHeight="1" x14ac:dyDescent="0.25">
      <c r="B21" s="161"/>
      <c r="C21" s="162"/>
      <c r="D21" s="170"/>
      <c r="E21" s="168"/>
      <c r="F21" s="170"/>
      <c r="G21" s="170"/>
      <c r="H21" s="171"/>
    </row>
    <row r="22" spans="2:8" x14ac:dyDescent="0.25">
      <c r="B22" s="172"/>
      <c r="C22" s="178" t="s">
        <v>254</v>
      </c>
      <c r="D22" s="173" t="str">
        <f>IFERROR(VLOOKUP(D16,Sheet5!E72:F83,2,0),"")</f>
        <v>FV50S</v>
      </c>
      <c r="E22" s="174"/>
      <c r="F22" s="173"/>
      <c r="G22" s="173"/>
      <c r="H22" s="175"/>
    </row>
    <row r="23" spans="2:8" s="176" customFormat="1" ht="9.9499999999999993" customHeight="1" x14ac:dyDescent="0.25">
      <c r="C23" s="177" t="s">
        <v>217</v>
      </c>
    </row>
    <row r="24" spans="2:8" s="176" customFormat="1" ht="9.9499999999999993" customHeight="1" x14ac:dyDescent="0.25">
      <c r="C24" s="220" t="s">
        <v>306</v>
      </c>
      <c r="D24" s="221"/>
      <c r="E24" s="221"/>
      <c r="F24" s="221"/>
      <c r="G24" s="221"/>
      <c r="H24" s="221"/>
    </row>
    <row r="25" spans="2:8" s="176" customFormat="1" ht="22.5" customHeight="1" x14ac:dyDescent="0.25">
      <c r="C25" s="229" t="s">
        <v>300</v>
      </c>
      <c r="D25" s="230"/>
      <c r="E25" s="230"/>
      <c r="F25" s="230"/>
      <c r="G25" s="230"/>
      <c r="H25" s="230"/>
    </row>
    <row r="26" spans="2:8" s="176" customFormat="1" ht="9.9499999999999993" customHeight="1" x14ac:dyDescent="0.25">
      <c r="C26" s="227" t="s">
        <v>308</v>
      </c>
      <c r="D26" s="227"/>
      <c r="E26" s="227"/>
      <c r="F26" s="227"/>
      <c r="G26" s="227"/>
      <c r="H26" s="227"/>
    </row>
    <row r="27" spans="2:8" s="176" customFormat="1" ht="12" customHeight="1" x14ac:dyDescent="0.25">
      <c r="C27" s="229" t="s">
        <v>304</v>
      </c>
      <c r="D27" s="229"/>
      <c r="E27" s="229"/>
      <c r="F27" s="229"/>
      <c r="G27" s="229"/>
      <c r="H27" s="229"/>
    </row>
    <row r="28" spans="2:8" s="176" customFormat="1" ht="9.9499999999999993" customHeight="1" x14ac:dyDescent="0.25">
      <c r="C28" s="220" t="s">
        <v>305</v>
      </c>
      <c r="D28" s="221"/>
      <c r="E28" s="221"/>
      <c r="F28" s="221"/>
      <c r="G28" s="221"/>
      <c r="H28" s="221"/>
    </row>
    <row r="29" spans="2:8" ht="9.9499999999999993" customHeight="1" x14ac:dyDescent="0.25">
      <c r="D29" s="176" t="s">
        <v>253</v>
      </c>
    </row>
    <row r="30" spans="2:8" ht="9.9499999999999993" customHeight="1" x14ac:dyDescent="0.25"/>
  </sheetData>
  <sheetProtection password="DC76" sheet="1" objects="1" scenarios="1"/>
  <mergeCells count="3">
    <mergeCell ref="D16:G16"/>
    <mergeCell ref="C27:H27"/>
    <mergeCell ref="C25:H25"/>
  </mergeCells>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029" r:id="rId5" name="Drop Down 5">
              <controlPr defaultSize="0" autoLine="0" autoPict="0">
                <anchor moveWithCells="1">
                  <from>
                    <xdr:col>3</xdr:col>
                    <xdr:colOff>9525</xdr:colOff>
                    <xdr:row>4</xdr:row>
                    <xdr:rowOff>0</xdr:rowOff>
                  </from>
                  <to>
                    <xdr:col>4</xdr:col>
                    <xdr:colOff>19050</xdr:colOff>
                    <xdr:row>5</xdr:row>
                    <xdr:rowOff>0</xdr:rowOff>
                  </to>
                </anchor>
              </controlPr>
            </control>
          </mc:Choice>
        </mc:AlternateContent>
        <mc:AlternateContent xmlns:mc="http://schemas.openxmlformats.org/markup-compatibility/2006">
          <mc:Choice Requires="x14">
            <control shapeId="1030" r:id="rId6" name="Drop Down 6">
              <controlPr defaultSize="0" autoLine="0" autoPict="0">
                <anchor moveWithCells="1">
                  <from>
                    <xdr:col>5</xdr:col>
                    <xdr:colOff>1257300</xdr:colOff>
                    <xdr:row>4</xdr:row>
                    <xdr:rowOff>0</xdr:rowOff>
                  </from>
                  <to>
                    <xdr:col>6</xdr:col>
                    <xdr:colOff>723900</xdr:colOff>
                    <xdr:row>5</xdr:row>
                    <xdr:rowOff>0</xdr:rowOff>
                  </to>
                </anchor>
              </controlPr>
            </control>
          </mc:Choice>
        </mc:AlternateContent>
        <mc:AlternateContent xmlns:mc="http://schemas.openxmlformats.org/markup-compatibility/2006">
          <mc:Choice Requires="x14">
            <control shapeId="1031" r:id="rId7" name="Drop Down 7">
              <controlPr defaultSize="0" autoLine="0" autoPict="0">
                <anchor moveWithCells="1">
                  <from>
                    <xdr:col>5</xdr:col>
                    <xdr:colOff>1257300</xdr:colOff>
                    <xdr:row>6</xdr:row>
                    <xdr:rowOff>0</xdr:rowOff>
                  </from>
                  <to>
                    <xdr:col>6</xdr:col>
                    <xdr:colOff>723900</xdr:colOff>
                    <xdr:row>7</xdr:row>
                    <xdr:rowOff>0</xdr:rowOff>
                  </to>
                </anchor>
              </controlPr>
            </control>
          </mc:Choice>
        </mc:AlternateContent>
        <mc:AlternateContent xmlns:mc="http://schemas.openxmlformats.org/markup-compatibility/2006">
          <mc:Choice Requires="x14">
            <control shapeId="1034" r:id="rId8" name="Drop Down 10">
              <controlPr defaultSize="0" autoLine="0" autoPict="0">
                <anchor moveWithCells="1">
                  <from>
                    <xdr:col>3</xdr:col>
                    <xdr:colOff>9525</xdr:colOff>
                    <xdr:row>6</xdr:row>
                    <xdr:rowOff>9525</xdr:rowOff>
                  </from>
                  <to>
                    <xdr:col>4</xdr:col>
                    <xdr:colOff>19050</xdr:colOff>
                    <xdr:row>7</xdr:row>
                    <xdr:rowOff>9525</xdr:rowOff>
                  </to>
                </anchor>
              </controlPr>
            </control>
          </mc:Choice>
        </mc:AlternateContent>
        <mc:AlternateContent xmlns:mc="http://schemas.openxmlformats.org/markup-compatibility/2006">
          <mc:Choice Requires="x14">
            <control shapeId="1035" r:id="rId9" name="Drop Down 11">
              <controlPr defaultSize="0" autoLine="0" autoPict="0">
                <anchor moveWithCells="1">
                  <from>
                    <xdr:col>3</xdr:col>
                    <xdr:colOff>9525</xdr:colOff>
                    <xdr:row>8</xdr:row>
                    <xdr:rowOff>0</xdr:rowOff>
                  </from>
                  <to>
                    <xdr:col>4</xdr:col>
                    <xdr:colOff>19050</xdr:colOff>
                    <xdr:row>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83"/>
  <sheetViews>
    <sheetView topLeftCell="A13" workbookViewId="0">
      <selection activeCell="E58" sqref="E58"/>
    </sheetView>
  </sheetViews>
  <sheetFormatPr defaultRowHeight="15" x14ac:dyDescent="0.25"/>
  <cols>
    <col min="2" max="2" width="15.5703125" customWidth="1"/>
    <col min="3" max="3" width="11.28515625" customWidth="1"/>
    <col min="4" max="4" width="13.140625" customWidth="1"/>
    <col min="5" max="5" width="11.28515625" customWidth="1"/>
    <col min="6" max="6" width="13.140625" customWidth="1"/>
    <col min="11" max="11" width="10.5703125" customWidth="1"/>
  </cols>
  <sheetData>
    <row r="2" spans="1:17" x14ac:dyDescent="0.25">
      <c r="B2" t="s">
        <v>12</v>
      </c>
      <c r="C2" t="str">
        <f>VLOOKUP(城市温度!C45,城市温度!C2:D44,2,0)</f>
        <v>北京</v>
      </c>
      <c r="D2" t="s">
        <v>16</v>
      </c>
      <c r="E2">
        <f>VLOOKUP(C2,城市温度!D2:I44,5,0)</f>
        <v>40</v>
      </c>
      <c r="F2" t="s">
        <v>17</v>
      </c>
      <c r="G2">
        <f>VLOOKUP(C2,城市温度!D2:I44,6,0)</f>
        <v>35</v>
      </c>
      <c r="H2" t="s">
        <v>140</v>
      </c>
      <c r="I2">
        <f>VLOOKUP(C71,B44:C70,2,0)</f>
        <v>-10</v>
      </c>
    </row>
    <row r="3" spans="1:17" x14ac:dyDescent="0.25">
      <c r="B3" t="s">
        <v>159</v>
      </c>
      <c r="C3">
        <f>选型!D13</f>
        <v>7</v>
      </c>
      <c r="D3" t="s">
        <v>219</v>
      </c>
      <c r="E3">
        <v>60</v>
      </c>
      <c r="F3" t="s">
        <v>220</v>
      </c>
      <c r="G3">
        <v>50</v>
      </c>
      <c r="H3" t="s">
        <v>221</v>
      </c>
      <c r="I3">
        <v>50</v>
      </c>
    </row>
    <row r="4" spans="1:17" x14ac:dyDescent="0.25">
      <c r="C4" s="232" t="s">
        <v>224</v>
      </c>
      <c r="D4" s="232"/>
      <c r="E4" s="232" t="s">
        <v>225</v>
      </c>
      <c r="F4" s="232"/>
    </row>
    <row r="5" spans="1:17" ht="15.75" thickBot="1" x14ac:dyDescent="0.3">
      <c r="C5" t="s">
        <v>222</v>
      </c>
      <c r="D5" t="s">
        <v>223</v>
      </c>
      <c r="E5" t="s">
        <v>222</v>
      </c>
      <c r="F5" t="s">
        <v>223</v>
      </c>
      <c r="G5" t="s">
        <v>228</v>
      </c>
      <c r="H5" t="s">
        <v>184</v>
      </c>
      <c r="I5" t="s">
        <v>229</v>
      </c>
      <c r="M5">
        <v>2</v>
      </c>
      <c r="N5">
        <v>1</v>
      </c>
      <c r="O5">
        <v>1</v>
      </c>
      <c r="P5">
        <v>2</v>
      </c>
      <c r="Q5" t="s">
        <v>251</v>
      </c>
    </row>
    <row r="6" spans="1:17" x14ac:dyDescent="0.25">
      <c r="A6">
        <v>1.5</v>
      </c>
      <c r="B6" s="91" t="s">
        <v>116</v>
      </c>
      <c r="C6" s="112">
        <f>VLOOKUP($E$2,中1.5—10HP!$B$6:$FO$22,VLOOKUP(Sheet5!$I$2,中1.5—10HP!$C$133:$P$145,4,0),0)</f>
        <v>2.3199999999999998</v>
      </c>
      <c r="D6" s="112">
        <f>VLOOKUP($E$2,中1.5—10HP!$B$6:$FO$22,VLOOKUP(Sheet5!$I$2,中1.5—10HP!$C$133:$P$145,5,0),0)</f>
        <v>1.1000000000000001</v>
      </c>
      <c r="E6" s="112">
        <f>IFERROR(VLOOKUP($E$2,中1.5—10HP!$B$6:$FO$22,VLOOKUP(Sheet5!$I$2,中1.5—10HP!$C$133:$P$145,VLOOKUP(G6,中1.5—10HP!$C$147:$E$152,2,0),0),0),"")</f>
        <v>3.46</v>
      </c>
      <c r="F6" s="112">
        <f>VLOOKUP($E$2,中1.5—10HP!$B$6:$FO$22,VLOOKUP(Sheet5!$I$2,中1.5—10HP!$C$133:$P$145,VLOOKUP(G6,中1.5—10HP!$C$147:$E$152,3,0),0),0)</f>
        <v>1.94</v>
      </c>
      <c r="G6" s="92">
        <f>F60</f>
        <v>90</v>
      </c>
      <c r="H6" s="97">
        <f>E6/$C$3-1</f>
        <v>-0.50571428571428578</v>
      </c>
      <c r="I6" s="109">
        <v>0</v>
      </c>
      <c r="J6" s="11">
        <f>VLOOKUP(B6,管长限制!$E$4:$N$20,10,0)</f>
        <v>1</v>
      </c>
      <c r="K6" t="str">
        <f>IFERROR(IF(J6=1,IF(AND(IF($E$2&gt;43,H6&gt;(I6+10%),H6&gt;0),C6&lt;=$C$3),1.5,IF(AND((C6*0.9)&lt;=$C$3,H6&gt;=I6),1.5,"")),""),"")</f>
        <v/>
      </c>
      <c r="M6">
        <v>100</v>
      </c>
      <c r="N6">
        <f>F57</f>
        <v>100</v>
      </c>
      <c r="O6">
        <f>VLOOKUP(N6,噪音!$C$19:$J$23,2,0)</f>
        <v>52</v>
      </c>
      <c r="P6">
        <f>VLOOKUP(M6,噪音!$C$19:$J$23,2,0)</f>
        <v>52</v>
      </c>
      <c r="Q6" t="str">
        <f>IF(N6=M6,"",N6)</f>
        <v/>
      </c>
    </row>
    <row r="7" spans="1:17" x14ac:dyDescent="0.25">
      <c r="A7">
        <v>2.5</v>
      </c>
      <c r="B7" s="93" t="s">
        <v>115</v>
      </c>
      <c r="C7" s="96">
        <f>VLOOKUP($E$2,中1.5—10HP!$B$23:$FO$39,VLOOKUP(Sheet5!$I$2,中1.5—10HP!$C$133:$P$145,4,0),0)</f>
        <v>3.9799999999999995</v>
      </c>
      <c r="D7" s="96">
        <f>VLOOKUP($E$2,中1.5—10HP!$B$23:$FO$39,VLOOKUP(Sheet5!$I$2,中1.5—10HP!$C$133:$P$145,5,0),0)</f>
        <v>1.8800000000000001</v>
      </c>
      <c r="E7" s="96">
        <f>IFERROR(VLOOKUP($E$2,中1.5—10HP!$B$23:$FO$39,VLOOKUP(Sheet5!$I$2,中1.5—10HP!$C$133:$P$145,VLOOKUP(G7,中1.5—10HP!$C$147:$E$152,2,0),0),0),"")</f>
        <v>6.04</v>
      </c>
      <c r="F7" s="96">
        <f>VLOOKUP($E$2,中1.5—10HP!$B$23:$FO$39,VLOOKUP(Sheet5!$I$2,中1.5—10HP!$C$133:$P$145,VLOOKUP(G7,中1.5—10HP!$C$147:$E$152,3,0),0),0)</f>
        <v>3.2600000000000002</v>
      </c>
      <c r="G7" s="1">
        <f>G60</f>
        <v>90</v>
      </c>
      <c r="H7" s="98">
        <f t="shared" ref="H7:H22" si="0">E7/$C$3-1</f>
        <v>-0.13714285714285712</v>
      </c>
      <c r="I7" s="109">
        <v>0</v>
      </c>
      <c r="J7" s="11">
        <f>VLOOKUP(B7,管长限制!$E$4:$N$20,10,0)</f>
        <v>1</v>
      </c>
      <c r="K7" t="str">
        <f>IFERROR(IF(J7=1,IF(AND(IF($E$2&gt;43,H7&gt;(I7+10%),H7&gt;0),C7&lt;=$C$3),2.5,IF(AND((C7*0.9)&lt;=$C$3,H7&gt;=I7),2.5,"")),""),"")</f>
        <v/>
      </c>
      <c r="M7">
        <v>100</v>
      </c>
      <c r="N7">
        <f>G57</f>
        <v>100</v>
      </c>
      <c r="O7">
        <f>VLOOKUP(N7,噪音!$C$19:$J$23,3,0)</f>
        <v>55</v>
      </c>
      <c r="P7">
        <f>VLOOKUP(M7,噪音!$C$19:$J$23,3,0)</f>
        <v>55</v>
      </c>
      <c r="Q7" t="str">
        <f t="shared" ref="Q7:Q12" si="1">IF(N7=M7,"",N7)</f>
        <v/>
      </c>
    </row>
    <row r="8" spans="1:17" x14ac:dyDescent="0.25">
      <c r="A8">
        <v>3.5</v>
      </c>
      <c r="B8" s="93" t="s">
        <v>114</v>
      </c>
      <c r="C8" s="96">
        <f>VLOOKUP($E$2,中1.5—10HP!$B$40:$FO$56,VLOOKUP(Sheet5!$I$2,中1.5—10HP!$C$133:$P$145,4,0),0)</f>
        <v>5.34</v>
      </c>
      <c r="D8" s="96">
        <f>VLOOKUP($E$2,中1.5—10HP!$B$40:$FO$56,VLOOKUP(Sheet5!$I$2,中1.5—10HP!$C$133:$P$145,5,0),0)</f>
        <v>2.68</v>
      </c>
      <c r="E8" s="96">
        <f>IFERROR(VLOOKUP($E$2,中1.5—10HP!$B$40:$FO$56,VLOOKUP(Sheet5!$I$2,中1.5—10HP!$C$133:$P$145,VLOOKUP(G8,中1.5—10HP!$C$147:$E$152,2,0),0),0),"")</f>
        <v>7.3000000000000007</v>
      </c>
      <c r="F8" s="96">
        <f>VLOOKUP($E$2,中1.5—10HP!$B$40:$FO$56,VLOOKUP(Sheet5!$I$2,中1.5—10HP!$C$133:$P$145,VLOOKUP(G8,中1.5—10HP!$C$147:$E$152,3,0),0),0)</f>
        <v>4.3600000000000003</v>
      </c>
      <c r="G8" s="1">
        <f>H60</f>
        <v>90</v>
      </c>
      <c r="H8" s="98">
        <f t="shared" si="0"/>
        <v>4.2857142857142927E-2</v>
      </c>
      <c r="I8" s="109">
        <v>0</v>
      </c>
      <c r="J8" s="11">
        <f>VLOOKUP(B8,管长限制!$E$4:$N$20,10,0)</f>
        <v>1</v>
      </c>
      <c r="K8">
        <f>IFERROR(IF(J8=1,IF(AND(IF($E$2&gt;43,H8&gt;(I8+10%),H8&gt;0),C8&lt;=$C$3),3.5,IF(AND((C8*0.9)&lt;=$C$3,H8&gt;=I8),3.5,"")),""),"")</f>
        <v>3.5</v>
      </c>
      <c r="M8">
        <v>100</v>
      </c>
      <c r="N8">
        <f>H57</f>
        <v>100</v>
      </c>
      <c r="O8">
        <f>VLOOKUP(N8,噪音!$C$19:$J$23,4,0)</f>
        <v>58</v>
      </c>
      <c r="P8">
        <f>VLOOKUP(M8,噪音!$C$19:$J$23,4,0)</f>
        <v>58</v>
      </c>
      <c r="Q8" t="str">
        <f t="shared" si="1"/>
        <v/>
      </c>
    </row>
    <row r="9" spans="1:17" x14ac:dyDescent="0.25">
      <c r="A9">
        <v>4</v>
      </c>
      <c r="B9" s="93" t="s">
        <v>113</v>
      </c>
      <c r="C9" s="96">
        <f>VLOOKUP($E$2,中1.5—10HP!$B$57:$FO$73,VLOOKUP(Sheet5!$I$2,中1.5—10HP!$C$133:$P$145,4,0),0)</f>
        <v>5.4399999999999995</v>
      </c>
      <c r="D9" s="96">
        <f>VLOOKUP($E$2,中1.5—10HP!$B$57:$FO$73,VLOOKUP(Sheet5!$I$2,中1.5—10HP!$C$133:$P$145,5,0),0)</f>
        <v>3.02</v>
      </c>
      <c r="E9" s="96">
        <f>IFERROR(VLOOKUP($E$2,中1.5—10HP!$B$57:$FO$73,VLOOKUP(Sheet5!$I$2,中1.5—10HP!$C$133:$P$145,VLOOKUP(G9,中1.5—10HP!$C$147:$E$152,2,0),0),0),"")</f>
        <v>8.0599999999999987</v>
      </c>
      <c r="F9" s="96">
        <f>VLOOKUP($E$2,中1.5—10HP!$B$57:$FO$73,VLOOKUP(Sheet5!$I$2,中1.5—10HP!$C$133:$P$145,VLOOKUP(G9,中1.5—10HP!$C$147:$E$152,3,0),0),0)</f>
        <v>5.62</v>
      </c>
      <c r="G9" s="1">
        <f>I60</f>
        <v>90</v>
      </c>
      <c r="H9" s="98">
        <f t="shared" si="0"/>
        <v>0.15142857142857125</v>
      </c>
      <c r="I9" s="109">
        <v>0</v>
      </c>
      <c r="J9" s="11">
        <f>VLOOKUP(B9,管长限制!$E$4:$N$20,10,0)</f>
        <v>1</v>
      </c>
      <c r="K9">
        <f>IFERROR(IF(J9=1,IF(AND(IF($E$2&gt;43,H9&gt;(I9+10%),H9&gt;0),C9&lt;=$C$3),4,IF(AND((C9*0.9)&lt;=$C$3,H9&gt;=I9),4,"")),""),"")</f>
        <v>4</v>
      </c>
      <c r="M9">
        <v>100</v>
      </c>
      <c r="N9">
        <f>I57</f>
        <v>100</v>
      </c>
      <c r="O9">
        <f>VLOOKUP(N9,噪音!$C$19:$J$23,5,0)</f>
        <v>64</v>
      </c>
      <c r="P9">
        <f>VLOOKUP(M9,噪音!$C$19:$J$23,5,0)</f>
        <v>64</v>
      </c>
      <c r="Q9" t="str">
        <f t="shared" si="1"/>
        <v/>
      </c>
    </row>
    <row r="10" spans="1:17" x14ac:dyDescent="0.25">
      <c r="A10">
        <v>6</v>
      </c>
      <c r="B10" s="93" t="s">
        <v>112</v>
      </c>
      <c r="C10" s="96">
        <f>VLOOKUP($E$2,中1.5—10HP!$B$74:$FO$90,VLOOKUP(Sheet5!$I$2,中1.5—10HP!$C$133:$P$145,4,0),0)</f>
        <v>7.52</v>
      </c>
      <c r="D10" s="96">
        <f>VLOOKUP($E$2,中1.5—10HP!$B$74:$FO$90,VLOOKUP(Sheet5!$I$2,中1.5—10HP!$C$133:$P$145,5,0),0)</f>
        <v>3.62</v>
      </c>
      <c r="E10" s="96">
        <f>IFERROR(VLOOKUP($E$2,中1.5—10HP!$B$74:$FO$90,VLOOKUP(Sheet5!$I$2,中1.5—10HP!$C$133:$P$145,VLOOKUP(G10,中1.5—10HP!$C$147:$E$152,2,0),0),0),"")</f>
        <v>10.9</v>
      </c>
      <c r="F10" s="96">
        <f>VLOOKUP($E$2,中1.5—10HP!$B$74:$FO$90,VLOOKUP(Sheet5!$I$2,中1.5—10HP!$C$133:$P$145,VLOOKUP(G10,中1.5—10HP!$C$147:$E$152,3,0),0),0)</f>
        <v>5.8</v>
      </c>
      <c r="G10" s="1">
        <f>J60</f>
        <v>90</v>
      </c>
      <c r="H10" s="98">
        <f t="shared" si="0"/>
        <v>0.55714285714285716</v>
      </c>
      <c r="I10" s="109">
        <v>0</v>
      </c>
      <c r="J10" s="11">
        <f>VLOOKUP(B10,管长限制!$E$4:$N$20,10,0)</f>
        <v>1</v>
      </c>
      <c r="K10">
        <f>IFERROR(IF(J10=1,IF(AND(IF($E$2&gt;43,H10&gt;(I10+10%),H10&gt;0),C10&lt;=$C$3),6,IF(AND((C10*0.9)&lt;=$C$3,H10&gt;=I10),6,"")),""),"")</f>
        <v>6</v>
      </c>
      <c r="M10">
        <v>100</v>
      </c>
      <c r="N10">
        <f>J57</f>
        <v>100</v>
      </c>
      <c r="O10">
        <f>VLOOKUP(N10,噪音!$C$19:$J$23,6,0)</f>
        <v>65</v>
      </c>
      <c r="P10">
        <f>VLOOKUP(M10,噪音!$C$19:$J$23,6,0)</f>
        <v>65</v>
      </c>
      <c r="Q10" t="str">
        <f t="shared" si="1"/>
        <v/>
      </c>
    </row>
    <row r="11" spans="1:17" x14ac:dyDescent="0.25">
      <c r="A11">
        <v>8</v>
      </c>
      <c r="B11" s="93" t="s">
        <v>111</v>
      </c>
      <c r="C11" s="96">
        <f>VLOOKUP($E$2,中1.5—10HP!$B$91:$FO$107,VLOOKUP(Sheet5!$I$2,中1.5—10HP!$C$133:$P$145,4,0),0)</f>
        <v>8.9400000000000013</v>
      </c>
      <c r="D11" s="96">
        <f>VLOOKUP($E$2,中1.5—10HP!$B$91:$FO$107,VLOOKUP(Sheet5!$I$2,中1.5—10HP!$C$133:$P$145,5,0),0)</f>
        <v>4.5</v>
      </c>
      <c r="E11" s="96">
        <f>IFERROR(VLOOKUP($E$2,中1.5—10HP!$B$91:$FO$107,VLOOKUP(Sheet5!$I$2,中1.5—10HP!$C$133:$P$145,VLOOKUP(G11,中1.5—10HP!$C$147:$E$152,2,0),0),0),"")</f>
        <v>13.48</v>
      </c>
      <c r="F11" s="96">
        <f>VLOOKUP($E$2,中1.5—10HP!$B$91:$FO$107,VLOOKUP(Sheet5!$I$2,中1.5—10HP!$C$133:$P$145,VLOOKUP(G11,中1.5—10HP!$C$147:$E$152,3,0),0),0)</f>
        <v>7.7</v>
      </c>
      <c r="G11" s="1">
        <f>K60</f>
        <v>90</v>
      </c>
      <c r="H11" s="98">
        <f t="shared" si="0"/>
        <v>0.92571428571428571</v>
      </c>
      <c r="I11" s="109">
        <v>0</v>
      </c>
      <c r="J11" s="11">
        <f>VLOOKUP(B11,管长限制!$E$4:$N$20,10,0)</f>
        <v>1</v>
      </c>
      <c r="K11" t="str">
        <f>IFERROR(IF(J11=1,IF(AND(IF($E$2&gt;43,H11&gt;(I11+10%),H11&gt;0),C11&lt;=$C$3),8,IF(AND((C11*0.9)&lt;=$C$3,H11&gt;=I11),8,"")),""),"")</f>
        <v/>
      </c>
      <c r="M11">
        <v>100</v>
      </c>
      <c r="N11">
        <f>K57</f>
        <v>100</v>
      </c>
      <c r="O11">
        <f>VLOOKUP(N11,噪音!$C$19:$J$23,7,0)</f>
        <v>65</v>
      </c>
      <c r="P11">
        <f>VLOOKUP(M11,噪音!$C$19:$J$23,7,0)</f>
        <v>65</v>
      </c>
      <c r="Q11" t="str">
        <f t="shared" si="1"/>
        <v/>
      </c>
    </row>
    <row r="12" spans="1:17" x14ac:dyDescent="0.25">
      <c r="A12">
        <v>10</v>
      </c>
      <c r="B12" s="93" t="s">
        <v>110</v>
      </c>
      <c r="C12" s="96">
        <f>VLOOKUP($E$2,中1.5—10HP!$B$108:$FO$124,VLOOKUP(Sheet5!$I$2,中1.5—10HP!$C$133:$P$145,4,0),0)</f>
        <v>10.76</v>
      </c>
      <c r="D12" s="96">
        <f>VLOOKUP($E$2,中1.5—10HP!$B$108:$FO$124,VLOOKUP(Sheet5!$I$2,中1.5—10HP!$C$133:$P$145,5,0),0)</f>
        <v>5.5</v>
      </c>
      <c r="E12" s="96">
        <f>IFERROR(VLOOKUP($E$2,中1.5—10HP!$B$108:$FO$124,VLOOKUP(Sheet5!$I$2,中1.5—10HP!$C$133:$P$145,VLOOKUP(G12,中1.5—10HP!$C$147:$E$152,2,0),0),0),"")</f>
        <v>14.36</v>
      </c>
      <c r="F12" s="96">
        <f>VLOOKUP($E$2,中1.5—10HP!$B$108:$FO$124,VLOOKUP(Sheet5!$I$2,中1.5—10HP!$C$133:$P$145,VLOOKUP(G12,中1.5—10HP!$C$147:$E$152,3,0),0),0)</f>
        <v>8.6999999999999993</v>
      </c>
      <c r="G12" s="1">
        <f>L60</f>
        <v>90</v>
      </c>
      <c r="H12" s="98">
        <f t="shared" si="0"/>
        <v>1.0514285714285712</v>
      </c>
      <c r="I12" s="109">
        <v>0</v>
      </c>
      <c r="J12" s="11">
        <f>VLOOKUP(B12,管长限制!$E$4:$N$20,10,0)</f>
        <v>1</v>
      </c>
      <c r="K12" t="str">
        <f>IFERROR(IF(J12=1,IF(AND(IF($E$2&gt;43,H12&gt;(I12+10%),H12&gt;0),C12&lt;=$C$3),10,IF(AND((C12*0.9)&lt;=$C$3,H12&gt;=I12),10,"")),""),"")</f>
        <v/>
      </c>
      <c r="M12">
        <v>100</v>
      </c>
      <c r="N12">
        <f>L57</f>
        <v>90</v>
      </c>
      <c r="O12">
        <f>VLOOKUP(N12,噪音!$C$19:$J$23,8,0)</f>
        <v>64</v>
      </c>
      <c r="P12">
        <f>VLOOKUP(M12,噪音!$C$19:$J$23,8,0)</f>
        <v>66</v>
      </c>
      <c r="Q12">
        <f t="shared" si="1"/>
        <v>90</v>
      </c>
    </row>
    <row r="13" spans="1:17" x14ac:dyDescent="0.25">
      <c r="A13">
        <v>18</v>
      </c>
      <c r="B13" s="93" t="s">
        <v>122</v>
      </c>
      <c r="C13" s="130">
        <f>VLOOKUP($E$2,'中18-46HP'!$B$4:$EO$20,VLOOKUP(Sheet5!$I$2,'中18-46HP'!$C$94:$N$106,VLOOKUP($G$3,'中18-46HP'!$C$108:$E$112,2,0),0),0)</f>
        <v>25.490124779050497</v>
      </c>
      <c r="D13" s="130">
        <f>VLOOKUP($E$2,'中18-46HP'!$B$4:$EO$20,VLOOKUP(Sheet5!$I$2,'中18-46HP'!$C$94:$N$106,VLOOKUP($G$3,'中18-46HP'!$C$108:$E$112,3,0),0),0)</f>
        <v>13.803589491999999</v>
      </c>
      <c r="E13" s="130"/>
      <c r="F13" s="130"/>
      <c r="G13" s="1">
        <f>M60</f>
        <v>80</v>
      </c>
      <c r="H13" s="98">
        <f t="shared" si="0"/>
        <v>-1</v>
      </c>
      <c r="I13" s="109">
        <v>0</v>
      </c>
      <c r="J13" s="11">
        <f>VLOOKUP(B13,管长限制!$E$4:$N$20,10,0)</f>
        <v>1</v>
      </c>
      <c r="K13" t="str">
        <f>IFERROR(IF(J13=1,IF(AND(IF($E$2&gt;43,H13&gt;(I13+10%),H13&gt;0),C13&lt;=$C$3),18,IF(AND((C13*0.9)&lt;=$C$3,H13&gt;=I13),18,"")),""),"")</f>
        <v/>
      </c>
    </row>
    <row r="14" spans="1:17" x14ac:dyDescent="0.25">
      <c r="A14">
        <v>21</v>
      </c>
      <c r="B14" s="93" t="s">
        <v>121</v>
      </c>
      <c r="C14" s="130">
        <f>VLOOKUP($E$2,'中18-46HP'!$B$21:$EO$37,VLOOKUP(Sheet5!$I$2,'中18-46HP'!$C$94:$N$106,VLOOKUP($G$3,'中18-46HP'!$C$108:$E$112,2,0),0),0)</f>
        <v>29.076869026349396</v>
      </c>
      <c r="D14" s="130">
        <f>VLOOKUP($E$2,'中18-46HP'!$B$21:$EO$37,VLOOKUP(Sheet5!$I$2,'中18-46HP'!$C$94:$N$106,VLOOKUP($G$3,'中18-46HP'!$C$108:$E$112,3,0),0),0)</f>
        <v>15.919858527999999</v>
      </c>
      <c r="E14" s="130"/>
      <c r="F14" s="130"/>
      <c r="G14" s="1">
        <f>N60</f>
        <v>80</v>
      </c>
      <c r="H14" s="98">
        <f t="shared" si="0"/>
        <v>-1</v>
      </c>
      <c r="I14" s="109">
        <v>0</v>
      </c>
      <c r="J14" s="11">
        <f>VLOOKUP(B14,管长限制!$E$4:$N$20,10,0)</f>
        <v>1</v>
      </c>
      <c r="K14" t="str">
        <f>IFERROR(IF(J14=1,IF(AND(IF($E$2&gt;43,H14&gt;(I14+10%),H14&gt;0),C14&lt;=$C$3),21,IF(AND((C14*0.9)&lt;=$C$3,H14&gt;=I14),21,"")),""),"")</f>
        <v/>
      </c>
    </row>
    <row r="15" spans="1:17" x14ac:dyDescent="0.25">
      <c r="A15">
        <v>27</v>
      </c>
      <c r="B15" s="93" t="s">
        <v>120</v>
      </c>
      <c r="C15" s="130">
        <f>VLOOKUP($E$2,'中18-46HP'!$B$38:$EO$54,VLOOKUP(Sheet5!$I$2,'中18-46HP'!$C$94:$N$106,VLOOKUP($G$3,'中18-46HP'!$C$108:$E$112,2,0),0),0)</f>
        <v>37.297226734646657</v>
      </c>
      <c r="D15" s="130">
        <f>VLOOKUP($E$2,'中18-46HP'!$B$38:$EO$54,VLOOKUP(Sheet5!$I$2,'中18-46HP'!$C$94:$N$106,VLOOKUP($G$3,'中18-46HP'!$C$108:$E$112,3,0),0),0)</f>
        <v>20.553885743999999</v>
      </c>
      <c r="E15" s="130"/>
      <c r="F15" s="130"/>
      <c r="G15" s="1">
        <f>O60</f>
        <v>80</v>
      </c>
      <c r="H15" s="98">
        <f t="shared" si="0"/>
        <v>-1</v>
      </c>
      <c r="I15" s="109">
        <v>0</v>
      </c>
      <c r="J15" s="11">
        <f>VLOOKUP(B15,管长限制!$E$4:$N$20,10,0)</f>
        <v>1</v>
      </c>
      <c r="K15" t="str">
        <f>IFERROR(IF(J15=1,IF(AND(IF($E$2&gt;43,H15&gt;(I15+10%),H15&gt;0),C15&lt;=$C$3),27,IF(AND((C15*0.9)&lt;=$C$3,H15&gt;=I15),27,"")),""),"")</f>
        <v/>
      </c>
    </row>
    <row r="16" spans="1:17" x14ac:dyDescent="0.25">
      <c r="A16">
        <v>35</v>
      </c>
      <c r="B16" s="93" t="s">
        <v>119</v>
      </c>
      <c r="C16" s="130">
        <f>VLOOKUP($E$2,'中18-46HP'!$B$55:$EO$71,VLOOKUP(Sheet5!$I$2,'中18-46HP'!$C$94:$N$106,VLOOKUP($G$3,'中18-46HP'!$C$108:$E$112,2,0),0),0)</f>
        <v>48.626210015698</v>
      </c>
      <c r="D16" s="130">
        <f>VLOOKUP($E$2,'中18-46HP'!$B$55:$EO$71,VLOOKUP(Sheet5!$I$2,'中18-46HP'!$C$94:$N$106,VLOOKUP($G$3,'中18-46HP'!$C$108:$E$112,3,0),0),0)</f>
        <v>26.448739015999998</v>
      </c>
      <c r="E16" s="130"/>
      <c r="F16" s="130"/>
      <c r="G16" s="1">
        <f>P60</f>
        <v>80</v>
      </c>
      <c r="H16" s="98">
        <f t="shared" si="0"/>
        <v>-1</v>
      </c>
      <c r="I16" s="109">
        <v>0</v>
      </c>
      <c r="J16" s="11">
        <f>VLOOKUP(B16,管长限制!$E$4:$N$20,10,0)</f>
        <v>1</v>
      </c>
      <c r="K16" t="str">
        <f>IFERROR(IF(J16=1,IF(AND(IF($E$2&gt;43,H16&gt;(I16+10%),H16&gt;0),C16&lt;=$C$3),35,IF(AND((C16*0.9)&lt;=$C$3,H16&gt;=I16),35,"")),""),"")</f>
        <v/>
      </c>
    </row>
    <row r="17" spans="1:17" x14ac:dyDescent="0.25">
      <c r="A17">
        <v>46</v>
      </c>
      <c r="B17" s="93" t="s">
        <v>118</v>
      </c>
      <c r="C17" s="130">
        <f>VLOOKUP($E$2,'中18-46HP'!$B$72:$EO$88,VLOOKUP(Sheet5!$I$2,'中18-46HP'!$C$94:$N$106,VLOOKUP($G$3,'中18-46HP'!$C$108:$E$112,2,0),0),0)</f>
        <v>63.157177958199995</v>
      </c>
      <c r="D17" s="130">
        <f>VLOOKUP($E$2,'中18-46HP'!$B$72:$EO$88,VLOOKUP(Sheet5!$I$2,'中18-46HP'!$C$94:$N$106,VLOOKUP($G$3,'中18-46HP'!$C$108:$E$112,3,0),0),0)</f>
        <v>34.861835568000004</v>
      </c>
      <c r="E17" s="130"/>
      <c r="F17" s="130"/>
      <c r="G17" s="1">
        <f>Q60</f>
        <v>80</v>
      </c>
      <c r="H17" s="98">
        <f t="shared" si="0"/>
        <v>-1</v>
      </c>
      <c r="I17" s="109">
        <v>0</v>
      </c>
      <c r="J17" s="11">
        <f>VLOOKUP(B17,管长限制!$E$4:$N$20,10,0)</f>
        <v>1</v>
      </c>
      <c r="K17" t="str">
        <f>IFERROR(IF(J17=1,IF(AND(IF($E$2&gt;43,H17&gt;(I17+10%),H17&gt;0),C17&lt;=$C$3),46,IF(AND((C17*0.9)&lt;=$C$3,H17&gt;=I17),46,"")),""),"")</f>
        <v/>
      </c>
      <c r="M17">
        <v>2</v>
      </c>
      <c r="N17">
        <v>1</v>
      </c>
      <c r="O17">
        <v>1</v>
      </c>
      <c r="P17">
        <v>2</v>
      </c>
    </row>
    <row r="18" spans="1:17" x14ac:dyDescent="0.25">
      <c r="A18">
        <v>250</v>
      </c>
      <c r="B18" s="93" t="s">
        <v>134</v>
      </c>
      <c r="C18" s="96">
        <f>VLOOKUP($E$2,低温整理数据!$B$5:$SH$21,VLOOKUP(Sheet5!$I$2,低温整理数据!$C$94:$W$118,VLOOKUP($I$3,低温整理数据!$J$129:$L$138,3,0),0),0)/1000</f>
        <v>0</v>
      </c>
      <c r="D18" s="96">
        <f>VLOOKUP($E$2,低温整理数据!$B$5:$SH$21,VLOOKUP(Sheet5!$I$2,低温整理数据!$C$94:$W$118,VLOOKUP($I$3,低温整理数据!$J$129:$L$138,2,0),0),0)/1000</f>
        <v>0</v>
      </c>
      <c r="E18" s="96">
        <f>IFERROR(VLOOKUP($E$2,低温整理数据!$B$5:$SH$21,VLOOKUP(Sheet5!$I$2,低温整理数据!$C$94:$W$118,VLOOKUP(G18,低温整理数据!$J$129:$L$138,3,0),0),0)/1000,"")</f>
        <v>0</v>
      </c>
      <c r="F18" s="96">
        <f>VLOOKUP($E$2,低温整理数据!$B$5:$SH$21,VLOOKUP(Sheet5!$I$2,低温整理数据!$C$94:$W$118,VLOOKUP(G18,低温整理数据!$J$129:$L$138,2,0),0),0)/1000</f>
        <v>0</v>
      </c>
      <c r="G18" s="1">
        <f>R60</f>
        <v>90</v>
      </c>
      <c r="H18" s="98">
        <f t="shared" si="0"/>
        <v>-1</v>
      </c>
      <c r="I18" s="109">
        <f>IF(Sheet5!$G$68=1,低温整理数据!$F122,IF($G$68=2,低温整理数据!$K122,低温整理数据!$P122))</f>
        <v>0</v>
      </c>
      <c r="J18" s="11">
        <f>VLOOKUP(B18,管长限制!$E$4:$N$20,10,0)</f>
        <v>1</v>
      </c>
      <c r="K18" t="str">
        <f>IF(J18=1,IF(AND(IF($E$2&gt;43,H18&gt;(I18+10%),H18&gt;I18),C18&lt;=$C$3),250,IF(AND((C18*0.9)&lt;=$C$3,H18&gt;=I18),250,"")),"")</f>
        <v/>
      </c>
      <c r="M18">
        <v>100</v>
      </c>
      <c r="N18" s="11">
        <f>R57</f>
        <v>100</v>
      </c>
      <c r="O18" s="149">
        <f>VLOOKUP(N18,噪音!$C$4:$H$14,2,0)</f>
        <v>53.8</v>
      </c>
      <c r="P18" s="149">
        <f>VLOOKUP(M18,噪音!$C$4:$H$14,2,0)</f>
        <v>53.8</v>
      </c>
      <c r="Q18" t="str">
        <f t="shared" ref="Q18:Q22" si="2">IF(N18=M18,"",N18)</f>
        <v/>
      </c>
    </row>
    <row r="19" spans="1:17" x14ac:dyDescent="0.25">
      <c r="A19">
        <v>350</v>
      </c>
      <c r="B19" s="93" t="s">
        <v>135</v>
      </c>
      <c r="C19" s="96">
        <f>VLOOKUP($E$2,低温整理数据!$B$22:$SH$38,VLOOKUP(Sheet5!$I$2,低温整理数据!$C$94:$W$118,VLOOKUP($I$3,低温整理数据!$J$129:$L$138,3,0),0),0)/1000</f>
        <v>0</v>
      </c>
      <c r="D19" s="96">
        <f>VLOOKUP($E$2,低温整理数据!$B$22:$SH$38,VLOOKUP(Sheet5!$I$2,低温整理数据!$C$94:$W$118,VLOOKUP($I$3,低温整理数据!$J$129:$L$138,2,0),0),0)/1000</f>
        <v>0</v>
      </c>
      <c r="E19" s="96">
        <f>IFERROR(VLOOKUP($E$2,低温整理数据!$B$22:$SH$38,VLOOKUP(Sheet5!$I$2,低温整理数据!$C$94:$W$118,VLOOKUP(G19,低温整理数据!$J$129:$L$138,3,0),0),0)/1000,"")</f>
        <v>0</v>
      </c>
      <c r="F19" s="96">
        <f>VLOOKUP($E$2,低温整理数据!$B$22:$SH$38,VLOOKUP(Sheet5!$I$2,低温整理数据!$C$94:$W$118,VLOOKUP(G19,低温整理数据!$J$129:$L$138,2,0),0),0)/1000</f>
        <v>0</v>
      </c>
      <c r="G19" s="1">
        <f>S60</f>
        <v>90</v>
      </c>
      <c r="H19" s="98">
        <f t="shared" si="0"/>
        <v>-1</v>
      </c>
      <c r="I19" s="109">
        <f>IF(Sheet5!$G$68=1,低温整理数据!$F123,IF($G$68=2,低温整理数据!$K123,低温整理数据!$P123))</f>
        <v>0</v>
      </c>
      <c r="J19" s="11">
        <f>VLOOKUP(B19,管长限制!$E$4:$N$20,10,0)</f>
        <v>1</v>
      </c>
      <c r="K19" t="str">
        <f>IF(J19=1,IF(AND(IF($E$2&gt;43,H19&gt;(I19+10%),H19&gt;I19),C19&lt;=$C$3),350,IF(AND((C19*0.9)&lt;=$C$3,H19&gt;=I19),350,"")),"")</f>
        <v/>
      </c>
      <c r="M19">
        <v>100</v>
      </c>
      <c r="N19" s="11">
        <f>S57</f>
        <v>100</v>
      </c>
      <c r="O19" s="149">
        <f>VLOOKUP(N19,噪音!$C$4:$H$14,3,0)</f>
        <v>53.8</v>
      </c>
      <c r="P19" s="149">
        <f>VLOOKUP(M19,噪音!$C$4:$H$14,3,0)</f>
        <v>53.8</v>
      </c>
      <c r="Q19" t="str">
        <f t="shared" si="2"/>
        <v/>
      </c>
    </row>
    <row r="20" spans="1:17" x14ac:dyDescent="0.25">
      <c r="A20">
        <v>500</v>
      </c>
      <c r="B20" s="93" t="s">
        <v>136</v>
      </c>
      <c r="C20" s="96">
        <f>VLOOKUP($E$2,低温整理数据!$B$39:$SH$55,VLOOKUP(Sheet5!$I$2,低温整理数据!$C$94:$W$118,VLOOKUP($I$3,低温整理数据!$J$129:$L$138,3,0),0),0)/1000</f>
        <v>0</v>
      </c>
      <c r="D20" s="96">
        <f>VLOOKUP($E$2,低温整理数据!$B$39:$SH$55,VLOOKUP(Sheet5!$I$2,低温整理数据!$C$94:$W$118,VLOOKUP($I$3,低温整理数据!$J$129:$L$138,2,0),0),0)/1000</f>
        <v>0</v>
      </c>
      <c r="E20" s="96">
        <f>IFERROR(VLOOKUP($E$2,低温整理数据!$B$39:$SH$55,VLOOKUP(Sheet5!$I$2,低温整理数据!$C$94:$W$118,VLOOKUP(G20,低温整理数据!$J$129:$L$138,3,0),0),0)/1000,"")</f>
        <v>0</v>
      </c>
      <c r="F20" s="96">
        <f>VLOOKUP($E$2,低温整理数据!$B$39:$SH$55,VLOOKUP(Sheet5!$I$2,低温整理数据!$C$94:$W$118,VLOOKUP(G20,低温整理数据!$J$129:$L$138,2,0),0),0)/1000</f>
        <v>0</v>
      </c>
      <c r="G20" s="1">
        <f>T60</f>
        <v>75</v>
      </c>
      <c r="H20" s="98">
        <f t="shared" si="0"/>
        <v>-1</v>
      </c>
      <c r="I20" s="109">
        <f>IF(Sheet5!$G$68=1,低温整理数据!$F124,IF($G$68=2,低温整理数据!$K124,低温整理数据!$P124))</f>
        <v>0</v>
      </c>
      <c r="J20" s="11">
        <f>VLOOKUP(B20,管长限制!$E$4:$N$20,10,0)</f>
        <v>1</v>
      </c>
      <c r="K20" t="str">
        <f>IF(J20=1,IF(AND(IF($E$2&gt;43,H20&gt;(I20+10%),H20&gt;I20),C20&lt;=$C$3),500,IF(AND((C20*0.9)&lt;=$C$3,H20&gt;=I20),500,"")),"")</f>
        <v/>
      </c>
      <c r="M20">
        <v>90</v>
      </c>
      <c r="N20" s="11">
        <f>T57</f>
        <v>90</v>
      </c>
      <c r="O20" s="149">
        <f>VLOOKUP(N20,噪音!$C$4:$H$14,4,0)</f>
        <v>55.8</v>
      </c>
      <c r="P20" s="149">
        <f>VLOOKUP(M20,噪音!$C$4:$H$14,4,0)</f>
        <v>55.8</v>
      </c>
      <c r="Q20" t="str">
        <f t="shared" si="2"/>
        <v/>
      </c>
    </row>
    <row r="21" spans="1:17" x14ac:dyDescent="0.25">
      <c r="A21">
        <v>700</v>
      </c>
      <c r="B21" s="93" t="s">
        <v>137</v>
      </c>
      <c r="C21" s="96">
        <f>VLOOKUP($E$2,低温整理数据!$B$56:$SH$72,VLOOKUP(Sheet5!$I$2,低温整理数据!$C$94:$W$118,VLOOKUP($I$3,低温整理数据!$J$129:$L$138,3,0),0),0)/1000</f>
        <v>10.49712869408882</v>
      </c>
      <c r="D21" s="96">
        <f>VLOOKUP($E$2,低温整理数据!$B$56:$SH$72,VLOOKUP(Sheet5!$I$2,低温整理数据!$C$94:$W$118,VLOOKUP($I$3,低温整理数据!$J$129:$L$138,2,0),0),0)/1000</f>
        <v>5.6028081999999992</v>
      </c>
      <c r="E21" s="96">
        <f>IFERROR(VLOOKUP($E$2,低温整理数据!$B$56:$SH$72,VLOOKUP(Sheet5!$I$2,低温整理数据!$C$94:$W$118,VLOOKUP(G21,低温整理数据!$J$129:$L$138,3,0),0),0)/1000,"")</f>
        <v>15.970062003571689</v>
      </c>
      <c r="F21" s="96">
        <f>VLOOKUP($E$2,低温整理数据!$B$56:$SH$72,VLOOKUP(Sheet5!$I$2,低温整理数据!$C$94:$W$118,VLOOKUP(G21,低温整理数据!$J$129:$L$138,2,0),0),0)/1000</f>
        <v>8.5658616600000013</v>
      </c>
      <c r="G21" s="1">
        <f>U60</f>
        <v>75</v>
      </c>
      <c r="H21" s="98">
        <f t="shared" si="0"/>
        <v>1.2814374290816697</v>
      </c>
      <c r="I21" s="109">
        <f>IF(Sheet5!$G$68=1,低温整理数据!$F125,IF($G$68=2,低温整理数据!$K125,低温整理数据!$P125))</f>
        <v>0</v>
      </c>
      <c r="J21" s="11">
        <f>VLOOKUP(B21,管长限制!$E$4:$N$20,10,0)</f>
        <v>1</v>
      </c>
      <c r="K21" t="str">
        <f>IF(J21=1,IF(AND(IF($E$2&gt;43,H21&gt;(I21+10%),H21&gt;I21),C21&lt;=$C$3),700,IF(AND((C21*0.85)&lt;=$C$3,H21&gt;=I21),700,"")),"")</f>
        <v/>
      </c>
      <c r="M21">
        <v>85</v>
      </c>
      <c r="N21" s="11">
        <f>U57</f>
        <v>85</v>
      </c>
      <c r="O21" s="149">
        <f>VLOOKUP(N21,噪音!$C$4:$H$14,5,0)</f>
        <v>61.95</v>
      </c>
      <c r="P21" s="149">
        <f>VLOOKUP(M21,噪音!$C$4:$H$14,5,0)</f>
        <v>61.95</v>
      </c>
      <c r="Q21" t="str">
        <f t="shared" si="2"/>
        <v/>
      </c>
    </row>
    <row r="22" spans="1:17" ht="15.75" thickBot="1" x14ac:dyDescent="0.3">
      <c r="A22">
        <v>1000</v>
      </c>
      <c r="B22" s="94" t="s">
        <v>138</v>
      </c>
      <c r="C22" s="113">
        <f>VLOOKUP($E$2,低温整理数据!$B$73:$SH$89,VLOOKUP(Sheet5!$I$2,低温整理数据!$C$94:$W$118,VLOOKUP($I$3,低温整理数据!$J$129:$L$138,3,0),0),0)/1000</f>
        <v>16.288788283901699</v>
      </c>
      <c r="D22" s="113">
        <f>VLOOKUP($E$2,低温整理数据!$B$73:$SH$89,VLOOKUP(Sheet5!$I$2,低温整理数据!$C$94:$W$118,VLOOKUP($I$3,低温整理数据!$J$129:$L$138,2,0),0),0)/1000</f>
        <v>8.7326742199999998</v>
      </c>
      <c r="E22" s="113">
        <f>IFERROR(VLOOKUP($E$2,低温整理数据!$B$73:$SH$89,VLOOKUP(Sheet5!$I$2,低温整理数据!$C$94:$W$118,VLOOKUP(G22,低温整理数据!$J$129:$L$138,3,0),0),0)/1000,"")</f>
        <v>17.315944168252798</v>
      </c>
      <c r="F22" s="113">
        <f>VLOOKUP($E$2,低温整理数据!$B$73:$SH$89,VLOOKUP(Sheet5!$I$2,低温整理数据!$C$94:$W$118,VLOOKUP(G22,低温整理数据!$J$129:$L$138,2,0),0),0)/1000</f>
        <v>9.4492436400000006</v>
      </c>
      <c r="G22" s="95">
        <f>V60</f>
        <v>55</v>
      </c>
      <c r="H22" s="99">
        <f t="shared" si="0"/>
        <v>1.4737063097504</v>
      </c>
      <c r="I22" s="109">
        <f>IF(Sheet5!$G$68=1,低温整理数据!$F126,IF($G$68=2,低温整理数据!$K126,低温整理数据!$P126))</f>
        <v>0</v>
      </c>
      <c r="J22" s="11">
        <f>VLOOKUP(B22,管长限制!$E$4:$N$20,10,0)</f>
        <v>1</v>
      </c>
      <c r="K22" t="str">
        <f>IF(J22=1,IF(AND(IF($E$2&gt;43,H22&gt;(I22+10%),H22&gt;I22),C22&lt;=$C$3),1000,IF(AND((C22*0.85)&lt;=$C$3,H22&gt;=I22),1000,"")),"")</f>
        <v/>
      </c>
      <c r="M22">
        <v>100</v>
      </c>
      <c r="N22" s="11">
        <f>V57</f>
        <v>100</v>
      </c>
      <c r="O22" s="149">
        <f>VLOOKUP(N22,噪音!$C$4:$H$14,6,0)</f>
        <v>61.9</v>
      </c>
      <c r="P22" s="149">
        <f>VLOOKUP(M22,噪音!$C$4:$H$14,6,0)</f>
        <v>61.9</v>
      </c>
      <c r="Q22" t="str">
        <f t="shared" si="2"/>
        <v/>
      </c>
    </row>
    <row r="23" spans="1:17" x14ac:dyDescent="0.25">
      <c r="B23" t="s">
        <v>116</v>
      </c>
      <c r="C23" s="111">
        <f>VLOOKUP($G$2,中1.5—10HP!$B$6:$FO$22,VLOOKUP(Sheet5!$I$2,中1.5—10HP!$C$133:$P$145,4,0),0)</f>
        <v>2.5499999999999998</v>
      </c>
      <c r="D23" s="111">
        <f>VLOOKUP($G$2,中1.5—10HP!$B$6:$FO$22,VLOOKUP(Sheet5!$I$2,中1.5—10HP!$C$133:$P$145,5,0),0)</f>
        <v>1.05</v>
      </c>
      <c r="E23" s="111">
        <f>IFERROR(VLOOKUP($G$2,中1.5—10HP!$B$6:$FO$22,VLOOKUP(Sheet5!$I$2,中1.5—10HP!$C$133:$P$145,VLOOKUP(G23,中1.5—10HP!$C$147:$E$152,2,0),0),0),"")</f>
        <v>3.9</v>
      </c>
      <c r="F23" s="111">
        <f>VLOOKUP($G$2,中1.5—10HP!$B$6:$FO$22,VLOOKUP(Sheet5!$I$2,中1.5—10HP!$C$133:$P$145,VLOOKUP(G23,中1.5—10HP!$C$147:$E$152,3,0),0),0)</f>
        <v>1.9</v>
      </c>
      <c r="G23">
        <f>F62</f>
        <v>90</v>
      </c>
      <c r="I23" t="s">
        <v>230</v>
      </c>
      <c r="K23" t="str">
        <f>IFERROR(VLOOKUP(SMALL(K6:K17,1),A6:B22,2,0),"")</f>
        <v>GVRM035NSA2A</v>
      </c>
      <c r="L23">
        <f>IF(K23="",1,0)</f>
        <v>0</v>
      </c>
    </row>
    <row r="24" spans="1:17" x14ac:dyDescent="0.25">
      <c r="B24" t="s">
        <v>115</v>
      </c>
      <c r="C24" s="96">
        <f>VLOOKUP($G$2,中1.5—10HP!$B$23:$FO$39,VLOOKUP(Sheet5!$I$2,中1.5—10HP!$C$133:$P$145,4,0),0)</f>
        <v>4.25</v>
      </c>
      <c r="D24" s="96">
        <f>VLOOKUP($G$2,中1.5—10HP!$B$23:$FO$39,VLOOKUP(Sheet5!$I$2,中1.5—10HP!$C$133:$P$145,5,0),0)</f>
        <v>1.7000000000000002</v>
      </c>
      <c r="E24" s="96">
        <f>IFERROR(VLOOKUP($G$2,中1.5—10HP!$B$23:$FO$39,VLOOKUP(Sheet5!$I$2,中1.5—10HP!$C$133:$P$145,VLOOKUP(G24,中1.5—10HP!$C$147:$E$152,2,0),0),0),"")</f>
        <v>6.6</v>
      </c>
      <c r="F24" s="96">
        <f>VLOOKUP($G$2,中1.5—10HP!$B$23:$FO$39,VLOOKUP(Sheet5!$I$2,中1.5—10HP!$C$133:$P$145,VLOOKUP(G24,中1.5—10HP!$C$147:$E$152,3,0),0),0)</f>
        <v>3</v>
      </c>
      <c r="G24">
        <f>G62</f>
        <v>90</v>
      </c>
      <c r="I24" t="s">
        <v>231</v>
      </c>
      <c r="K24" t="str">
        <f>IFERROR(VLOOKUP(SMALL(K18:K22,1),A6:B22,2,0),"")</f>
        <v/>
      </c>
      <c r="L24">
        <f>IF(K24="",1,0)</f>
        <v>1</v>
      </c>
    </row>
    <row r="25" spans="1:17" x14ac:dyDescent="0.25">
      <c r="B25" t="s">
        <v>114</v>
      </c>
      <c r="C25" s="96">
        <f>VLOOKUP($G$2,中1.5—10HP!$B$40:$FO$56,VLOOKUP(Sheet5!$I$2,中1.5—10HP!$C$133:$P$145,4,0),0)</f>
        <v>5.7</v>
      </c>
      <c r="D25" s="96">
        <f>VLOOKUP($G$2,中1.5—10HP!$B$40:$FO$56,VLOOKUP(Sheet5!$I$2,中1.5—10HP!$C$133:$P$145,5,0),0)</f>
        <v>2.4500000000000002</v>
      </c>
      <c r="E25" s="96">
        <f>IFERROR(VLOOKUP($G$2,中1.5—10HP!$B$40:$FO$56,VLOOKUP(Sheet5!$I$2,中1.5—10HP!$C$133:$P$145,VLOOKUP(G25,中1.5—10HP!$C$147:$E$152,2,0),0),0),"")</f>
        <v>8</v>
      </c>
      <c r="F25" s="96">
        <f>VLOOKUP($G$2,中1.5—10HP!$B$40:$FO$56,VLOOKUP(Sheet5!$I$2,中1.5—10HP!$C$133:$P$145,VLOOKUP(G25,中1.5—10HP!$C$147:$E$152,3,0),0),0)</f>
        <v>4.05</v>
      </c>
      <c r="G25">
        <f>H62</f>
        <v>90</v>
      </c>
      <c r="I25" t="s">
        <v>195</v>
      </c>
      <c r="J25" t="str">
        <f>IF(I2&gt;-15,IF(AND(L24=0,L23&gt;0),"请联系我司技术人员核定配置！",K23),K24)</f>
        <v>GVRM035NSA2A</v>
      </c>
    </row>
    <row r="26" spans="1:17" x14ac:dyDescent="0.25">
      <c r="B26" t="s">
        <v>113</v>
      </c>
      <c r="C26" s="96">
        <f>VLOOKUP($G$2,中1.5—10HP!$B$57:$FO$73,VLOOKUP(Sheet5!$I$2,中1.5—10HP!$C$133:$P$145,4,0),0)</f>
        <v>6.15</v>
      </c>
      <c r="D26" s="96">
        <f>VLOOKUP($G$2,中1.5—10HP!$B$57:$FO$73,VLOOKUP(Sheet5!$I$2,中1.5—10HP!$C$133:$P$145,5,0),0)</f>
        <v>2.8</v>
      </c>
      <c r="E26" s="96">
        <f>IFERROR(VLOOKUP($G$2,中1.5—10HP!$B$57:$FO$73,VLOOKUP(Sheet5!$I$2,中1.5—10HP!$C$133:$P$145,VLOOKUP(G26,中1.5—10HP!$C$147:$E$152,2,0),0),0),"")</f>
        <v>9.25</v>
      </c>
      <c r="F26" s="96">
        <f>VLOOKUP($G$2,中1.5—10HP!$B$57:$FO$73,VLOOKUP(Sheet5!$I$2,中1.5—10HP!$C$133:$P$145,VLOOKUP(G26,中1.5—10HP!$C$147:$E$152,3,0),0),0)</f>
        <v>5.2</v>
      </c>
      <c r="G26">
        <f>I62</f>
        <v>90</v>
      </c>
    </row>
    <row r="27" spans="1:17" x14ac:dyDescent="0.25">
      <c r="B27" t="s">
        <v>112</v>
      </c>
      <c r="C27" s="96">
        <f>VLOOKUP($G$2,中1.5—10HP!$B$74:$FO$90,VLOOKUP(Sheet5!$I$2,中1.5—10HP!$C$133:$P$145,4,0),0)</f>
        <v>8.15</v>
      </c>
      <c r="D27" s="96">
        <f>VLOOKUP($G$2,中1.5—10HP!$B$74:$FO$90,VLOOKUP(Sheet5!$I$2,中1.5—10HP!$C$133:$P$145,5,0),0)</f>
        <v>3.35</v>
      </c>
      <c r="E27" s="96">
        <f>IFERROR(VLOOKUP($G$2,中1.5—10HP!$B$74:$FO$90,VLOOKUP(Sheet5!$I$2,中1.5—10HP!$C$133:$P$145,VLOOKUP(G27,中1.5—10HP!$C$147:$E$152,2,0),0),0),"")</f>
        <v>12.3</v>
      </c>
      <c r="F27" s="96">
        <f>VLOOKUP($G$2,中1.5—10HP!$B$74:$FO$90,VLOOKUP(Sheet5!$I$2,中1.5—10HP!$C$133:$P$145,VLOOKUP(G27,中1.5—10HP!$C$147:$E$152,3,0),0),0)</f>
        <v>5.4499999999999993</v>
      </c>
      <c r="G27">
        <f>J62</f>
        <v>90</v>
      </c>
    </row>
    <row r="28" spans="1:17" x14ac:dyDescent="0.25">
      <c r="B28" t="s">
        <v>111</v>
      </c>
      <c r="C28" s="96">
        <f>VLOOKUP($G$2,中1.5—10HP!$B$91:$FO$107,VLOOKUP(Sheet5!$I$2,中1.5—10HP!$C$133:$P$145,4,0),0)</f>
        <v>9.75</v>
      </c>
      <c r="D28" s="96">
        <f>VLOOKUP($G$2,中1.5—10HP!$B$91:$FO$107,VLOOKUP(Sheet5!$I$2,中1.5—10HP!$C$133:$P$145,5,0),0)</f>
        <v>4.0999999999999996</v>
      </c>
      <c r="E28" s="96">
        <f>IFERROR(VLOOKUP($G$2,中1.5—10HP!$B$91:$FO$107,VLOOKUP(Sheet5!$I$2,中1.5—10HP!$C$133:$P$145,VLOOKUP(G28,中1.5—10HP!$C$147:$E$152,2,0),0),0),"")</f>
        <v>15.05</v>
      </c>
      <c r="F28" s="96">
        <f>VLOOKUP($G$2,中1.5—10HP!$B$91:$FO$107,VLOOKUP(Sheet5!$I$2,中1.5—10HP!$C$133:$P$145,VLOOKUP(G28,中1.5—10HP!$C$147:$E$152,3,0),0),0)</f>
        <v>7.35</v>
      </c>
      <c r="G28">
        <f>K62</f>
        <v>90</v>
      </c>
    </row>
    <row r="29" spans="1:17" x14ac:dyDescent="0.25">
      <c r="B29" t="s">
        <v>110</v>
      </c>
      <c r="C29" s="96">
        <f>VLOOKUP($G$2,中1.5—10HP!$B$108:$FO$124,VLOOKUP(Sheet5!$I$2,中1.5—10HP!$C$133:$P$145,4,0),0)</f>
        <v>11.6</v>
      </c>
      <c r="D29" s="96">
        <f>VLOOKUP($G$2,中1.5—10HP!$B$108:$FO$124,VLOOKUP(Sheet5!$I$2,中1.5—10HP!$C$133:$P$145,5,0),0)</f>
        <v>5</v>
      </c>
      <c r="E29" s="96">
        <f>VLOOKUP($G$2,中1.5—10HP!$B$108:$FO$124,VLOOKUP(Sheet5!$I$2,中1.5—10HP!$C$133:$P$145,VLOOKUP(G29,中1.5—10HP!$C$147:$E$152,2,0),0),0)</f>
        <v>16.100000000000001</v>
      </c>
      <c r="F29" s="96">
        <f>VLOOKUP($G$2,中1.5—10HP!$B$108:$FO$124,VLOOKUP(Sheet5!$I$2,中1.5—10HP!$C$133:$P$145,VLOOKUP(G29,中1.5—10HP!$C$147:$E$152,3,0),0),0)</f>
        <v>8.25</v>
      </c>
      <c r="G29">
        <f>L62</f>
        <v>90</v>
      </c>
    </row>
    <row r="30" spans="1:17" x14ac:dyDescent="0.25">
      <c r="B30" t="s">
        <v>122</v>
      </c>
      <c r="C30" s="96">
        <f>VLOOKUP($G$2,'中18-46HP'!$B$4:$EO$20,VLOOKUP(Sheet5!$I$2,'中18-46HP'!$C$94:$N$106,VLOOKUP($G$3,'中18-46HP'!$C$108:$E$112,2,0),0),0)</f>
        <v>27.196724887759018</v>
      </c>
      <c r="D30" s="96">
        <f>VLOOKUP($G$2,'中18-46HP'!$B$4:$EO$20,VLOOKUP(Sheet5!$I$2,'中18-46HP'!$C$94:$N$106,VLOOKUP($G$3,'中18-46HP'!$C$108:$E$112,3,0),0),0)</f>
        <v>12.564228180000001</v>
      </c>
      <c r="E30" s="96">
        <f>IFERROR(VLOOKUP($G$2,'中18-46HP'!$B$4:$EO$20,VLOOKUP(Sheet5!$I$2,'中18-46HP'!$C$94:$N$106,VLOOKUP(G30,'中18-46HP'!$C$108:$E$112,2,0),0),0),"")</f>
        <v>34.332635058792576</v>
      </c>
      <c r="F30" s="96">
        <f>VLOOKUP($G$2,'中18-46HP'!$B$4:$EO$20,VLOOKUP(Sheet5!$I$2,'中18-46HP'!$C$94:$N$106,VLOOKUP(G30,'中18-46HP'!$C$108:$E$112,3,0),0),0)</f>
        <v>16.910719279999999</v>
      </c>
      <c r="G30">
        <f t="shared" ref="G30" si="3">G13</f>
        <v>80</v>
      </c>
    </row>
    <row r="31" spans="1:17" x14ac:dyDescent="0.25">
      <c r="B31" t="s">
        <v>121</v>
      </c>
      <c r="C31" s="96">
        <f>VLOOKUP($G$2,'中18-46HP'!$B$21:$EO$37,VLOOKUP(Sheet5!$I$2,'中18-46HP'!$C$94:$N$106,VLOOKUP($G$3,'中18-46HP'!$C$108:$E$112,2,0),0),0)</f>
        <v>31.045918055538788</v>
      </c>
      <c r="D31" s="96">
        <f>VLOOKUP($G$2,'中18-46HP'!$B$21:$EO$37,VLOOKUP(Sheet5!$I$2,'中18-46HP'!$C$94:$N$106,VLOOKUP($G$3,'中18-46HP'!$C$108:$E$112,3,0),0),0)</f>
        <v>14.489794409999998</v>
      </c>
      <c r="E31" s="96" t="str">
        <f>IFERROR(VLOOKUP($G$2,'中18-46HP'!$B$21:$EO$37,VLOOKUP(Sheet5!$I$2,'中18-46HP'!$C$94:$N$106,VLOOKUP(G31,'中18-46HP'!$C$108:$E$112,2,0),0),0),"")</f>
        <v/>
      </c>
      <c r="F31" s="96" t="e">
        <f>VLOOKUP($G$2,'中18-46HP'!$B$21:$EO$37,VLOOKUP(Sheet5!$I$2,'中18-46HP'!$C$94:$N$106,VLOOKUP(G31,'中18-46HP'!$C$108:$E$112,3,0),0),0)</f>
        <v>#N/A</v>
      </c>
    </row>
    <row r="32" spans="1:17" x14ac:dyDescent="0.25">
      <c r="B32" t="s">
        <v>120</v>
      </c>
      <c r="C32" s="96">
        <f>VLOOKUP($G$2,'中18-46HP'!$B$38:$EO$54,VLOOKUP(Sheet5!$I$2,'中18-46HP'!$C$94:$N$106,VLOOKUP($G$3,'中18-46HP'!$C$108:$E$112,2,0),0),0)</f>
        <v>39.850090045438151</v>
      </c>
      <c r="D32" s="96">
        <f>VLOOKUP($G$2,'中18-46HP'!$B$38:$EO$54,VLOOKUP(Sheet5!$I$2,'中18-46HP'!$C$94:$N$106,VLOOKUP($G$3,'中18-46HP'!$C$108:$E$112,3,0),0),0)</f>
        <v>18.63852151</v>
      </c>
      <c r="E32" s="96" t="str">
        <f>IFERROR(VLOOKUP($G$2,'中18-46HP'!$B$38:$EO$54,VLOOKUP(Sheet5!$I$2,'中18-46HP'!$C$94:$N$106,VLOOKUP(G32,'中18-46HP'!$C$108:$E$112,2,0),0),0),"")</f>
        <v/>
      </c>
      <c r="F32" s="96" t="e">
        <f>VLOOKUP($G$2,'中18-46HP'!$B$38:$EO$54,VLOOKUP(Sheet5!$I$2,'中18-46HP'!$C$94:$N$106,VLOOKUP(G32,'中18-46HP'!$C$108:$E$112,3,0),0),0)</f>
        <v>#N/A</v>
      </c>
    </row>
    <row r="33" spans="2:22" x14ac:dyDescent="0.25">
      <c r="B33" t="s">
        <v>119</v>
      </c>
      <c r="C33" s="96">
        <f>VLOOKUP($G$2,'中18-46HP'!$B$55:$EO$71,VLOOKUP(Sheet5!$I$2,'中18-46HP'!$C$94:$N$106,VLOOKUP($G$3,'中18-46HP'!$C$108:$E$112,2,0),0),0)</f>
        <v>51.849663706051913</v>
      </c>
      <c r="D33" s="96">
        <f>VLOOKUP($G$2,'中18-46HP'!$B$55:$EO$71,VLOOKUP(Sheet5!$I$2,'中18-46HP'!$C$94:$N$106,VLOOKUP($G$3,'中18-46HP'!$C$108:$E$112,3,0),0),0)</f>
        <v>24.105419660000003</v>
      </c>
      <c r="E33" s="96" t="str">
        <f>IFERROR(VLOOKUP($G$2,'中18-46HP'!$B$55:$EO$71,VLOOKUP(Sheet5!$I$2,'中18-46HP'!$C$94:$N$106,VLOOKUP(G33,'中18-46HP'!$C$108:$E$112,2,0),0),0),"")</f>
        <v/>
      </c>
      <c r="F33" s="96" t="e">
        <f>VLOOKUP($G$2,'中18-46HP'!$B$55:$EO$71,VLOOKUP(Sheet5!$I$2,'中18-46HP'!$C$94:$N$106,VLOOKUP(G33,'中18-46HP'!$C$108:$E$112,3,0),0),0)</f>
        <v>#N/A</v>
      </c>
    </row>
    <row r="34" spans="2:22" x14ac:dyDescent="0.25">
      <c r="B34" t="s">
        <v>118</v>
      </c>
      <c r="C34" s="96">
        <f>VLOOKUP($G$2,'中18-46HP'!$B$72:$EO$88,VLOOKUP(Sheet5!$I$2,'中18-46HP'!$C$94:$N$106,VLOOKUP($G$3,'中18-46HP'!$C$108:$E$112,2,0),0),0)</f>
        <v>67.297594648583669</v>
      </c>
      <c r="D34" s="96">
        <f>VLOOKUP($G$2,'中18-46HP'!$B$72:$EO$88,VLOOKUP(Sheet5!$I$2,'中18-46HP'!$C$94:$N$106,VLOOKUP($G$3,'中18-46HP'!$C$108:$E$112,3,0),0),0)</f>
        <v>32.034564869999997</v>
      </c>
      <c r="E34" s="96" t="str">
        <f>IFERROR(VLOOKUP($G$2,'中18-46HP'!$B$72:$EO$88,VLOOKUP(Sheet5!$I$2,'中18-46HP'!$C$94:$N$106,VLOOKUP(G34,'中18-46HP'!$C$108:$E$112,2,0),0),0),"")</f>
        <v/>
      </c>
      <c r="F34" s="96" t="e">
        <f>VLOOKUP($G$2,'中18-46HP'!$B$72:$EO$88,VLOOKUP(Sheet5!$I$2,'中18-46HP'!$C$94:$N$106,VLOOKUP(G34,'中18-46HP'!$C$108:$E$112,3,0),0),0)</f>
        <v>#N/A</v>
      </c>
    </row>
    <row r="35" spans="2:22" x14ac:dyDescent="0.25">
      <c r="B35" t="s">
        <v>134</v>
      </c>
      <c r="C35" s="96">
        <f>VLOOKUP($G$2,低温整理数据!$B$5:$SH$21,VLOOKUP(Sheet5!$I$2,低温整理数据!$C$94:$W$118,VLOOKUP($I$3,低温整理数据!$J$129:$L$138,3,0),0),0)/1000</f>
        <v>0</v>
      </c>
      <c r="D35" s="96">
        <f>VLOOKUP($G$2,低温整理数据!$B$5:$SH$21,VLOOKUP(Sheet5!$I$2,低温整理数据!$C$94:$W$118,VLOOKUP($I$3,低温整理数据!$J$129:$L$138,2,0),0),0)/1000</f>
        <v>0</v>
      </c>
      <c r="E35" s="96">
        <f>IFERROR(VLOOKUP($G$2,低温整理数据!$B$5:$SH$21,VLOOKUP(Sheet5!$I$2,低温整理数据!$C$94:$W$118,VLOOKUP(G35,低温整理数据!$J$129:$L$138,3,0),0),0)/1000,"")</f>
        <v>0</v>
      </c>
      <c r="F35" s="96">
        <f>VLOOKUP($G$2,低温整理数据!$B$5:$SH$21,VLOOKUP(Sheet5!$I$2,低温整理数据!$C$94:$W$118,VLOOKUP(G35,低温整理数据!$J$129:$L$138,2,0),0),0)/1000</f>
        <v>0</v>
      </c>
      <c r="G35">
        <f>R62</f>
        <v>90</v>
      </c>
    </row>
    <row r="36" spans="2:22" x14ac:dyDescent="0.25">
      <c r="B36" t="s">
        <v>135</v>
      </c>
      <c r="C36" s="96">
        <f>VLOOKUP($G$2,低温整理数据!$B$22:$SH$38,VLOOKUP(Sheet5!$I$2,低温整理数据!$C$94:$W$118,VLOOKUP($I$3,低温整理数据!$J$129:$L$138,3,0),0),0)/1000</f>
        <v>0</v>
      </c>
      <c r="D36" s="96">
        <f>VLOOKUP($G$2,低温整理数据!$B$22:$SH$38,VLOOKUP(Sheet5!$I$2,低温整理数据!$C$94:$W$118,VLOOKUP($I$3,低温整理数据!$J$129:$L$138,2,0),0),0)/1000</f>
        <v>0</v>
      </c>
      <c r="E36" s="96">
        <f>IFERROR(VLOOKUP($G$2,低温整理数据!$B$22:$SH$38,VLOOKUP(Sheet5!$I$2,低温整理数据!$C$94:$W$118,VLOOKUP(G36,低温整理数据!$J$129:$L$138,3,0),0),0)/1000,"")</f>
        <v>0</v>
      </c>
      <c r="F36" s="96">
        <f>VLOOKUP($G$2,低温整理数据!$B$22:$SH$38,VLOOKUP(Sheet5!$I$2,低温整理数据!$C$94:$W$118,VLOOKUP(G36,低温整理数据!$J$129:$L$138,2,0),0),0)/1000</f>
        <v>0</v>
      </c>
      <c r="G36">
        <f>S62</f>
        <v>90</v>
      </c>
    </row>
    <row r="37" spans="2:22" x14ac:dyDescent="0.25">
      <c r="B37" t="s">
        <v>136</v>
      </c>
      <c r="C37" s="96">
        <f>VLOOKUP($G$2,低温整理数据!$B$39:$SH$55,VLOOKUP(Sheet5!$I$2,低温整理数据!$C$94:$W$118,VLOOKUP($I$3,低温整理数据!$J$129:$L$138,3,0),0),0)/1000</f>
        <v>0</v>
      </c>
      <c r="D37" s="96">
        <f>VLOOKUP($G$2,低温整理数据!$B$39:$SH$55,VLOOKUP(Sheet5!$I$2,低温整理数据!$C$94:$W$118,VLOOKUP($I$3,低温整理数据!$J$129:$L$138,2,0),0),0)/1000</f>
        <v>0</v>
      </c>
      <c r="E37" s="96">
        <f>IFERROR(VLOOKUP($G$2,低温整理数据!$B$39:$SH$55,VLOOKUP(Sheet5!$I$2,低温整理数据!$C$94:$W$118,VLOOKUP(G37,低温整理数据!$J$129:$L$138,3,0),0),0)/1000,"")</f>
        <v>0</v>
      </c>
      <c r="F37" s="96">
        <f>VLOOKUP($G$2,低温整理数据!$B$39:$SH$55,VLOOKUP(Sheet5!$I$2,低温整理数据!$C$94:$W$118,VLOOKUP(G37,低温整理数据!$J$129:$L$138,2,0),0),0)/1000</f>
        <v>0</v>
      </c>
      <c r="G37">
        <f>T62</f>
        <v>75</v>
      </c>
    </row>
    <row r="38" spans="2:22" x14ac:dyDescent="0.25">
      <c r="B38" t="s">
        <v>137</v>
      </c>
      <c r="C38" s="96">
        <f>VLOOKUP($G$2,低温整理数据!$B$56:$SH$72,VLOOKUP(Sheet5!$I$2,低温整理数据!$C$94:$W$118,VLOOKUP($I$3,低温整理数据!$J$129:$L$138,3,0),0),0)/1000</f>
        <v>10.974738987295998</v>
      </c>
      <c r="D38" s="96">
        <f>VLOOKUP($G$2,低温整理数据!$B$56:$SH$72,VLOOKUP(Sheet5!$I$2,低温整理数据!$C$94:$W$118,VLOOKUP($I$3,低温整理数据!$J$129:$L$138,2,0),0),0)/1000</f>
        <v>5.0324401999999999</v>
      </c>
      <c r="E38" s="96">
        <f>IFERROR(VLOOKUP($G$2,低温整理数据!$B$56:$SH$72,VLOOKUP(Sheet5!$I$2,低温整理数据!$C$94:$W$118,VLOOKUP(G38,低温整理数据!$J$129:$L$138,3,0),0),0)/1000,"")</f>
        <v>16.764955626894473</v>
      </c>
      <c r="F38" s="96">
        <f>VLOOKUP($G$2,低温整理数据!$B$56:$SH$72,VLOOKUP(Sheet5!$I$2,低温整理数据!$C$94:$W$118,VLOOKUP(G38,低温整理数据!$J$129:$L$138,2,0),0),0)/1000</f>
        <v>7.8881428749999998</v>
      </c>
      <c r="G38">
        <f>U62</f>
        <v>75</v>
      </c>
    </row>
    <row r="39" spans="2:22" x14ac:dyDescent="0.25">
      <c r="B39" t="s">
        <v>138</v>
      </c>
      <c r="C39" s="96">
        <f>VLOOKUP($G$2,低温整理数据!$B$73:$SH$89,VLOOKUP(Sheet5!$I$2,低温整理数据!$C$94:$W$118,VLOOKUP($I$3,低温整理数据!$J$129:$L$138,3,0),0),0)/1000</f>
        <v>16.973010097834347</v>
      </c>
      <c r="D39" s="96">
        <f>VLOOKUP($G$2,低温整理数据!$B$73:$SH$89,VLOOKUP(Sheet5!$I$2,低温整理数据!$C$94:$W$118,VLOOKUP($I$3,低温整理数据!$J$129:$L$138,2,0),0),0)/1000</f>
        <v>7.9209874500000002</v>
      </c>
      <c r="E39" s="96">
        <f>IFERROR(VLOOKUP($G$2,低温整理数据!$B$73:$SH$89,VLOOKUP(Sheet5!$I$2,低温整理数据!$C$94:$W$118,VLOOKUP(G39,低温整理数据!$J$129:$L$138,3,0),0),0)/1000,"")</f>
        <v>18.055279614431495</v>
      </c>
      <c r="F39" s="96">
        <f>VLOOKUP($G$2,低温整理数据!$B$73:$SH$89,VLOOKUP(Sheet5!$I$2,低温整理数据!$C$94:$W$118,VLOOKUP(G39,低温整理数据!$J$129:$L$138,2,0),0),0)/1000</f>
        <v>8.6001789750000004</v>
      </c>
      <c r="G39">
        <f>V62</f>
        <v>55</v>
      </c>
    </row>
    <row r="42" spans="2:22" x14ac:dyDescent="0.25">
      <c r="E42" s="1"/>
      <c r="F42" s="231" t="s">
        <v>133</v>
      </c>
      <c r="G42" s="231"/>
      <c r="H42" s="231"/>
      <c r="I42" s="231"/>
      <c r="J42" s="231"/>
      <c r="K42" s="231"/>
      <c r="L42" s="231"/>
      <c r="M42" s="231"/>
      <c r="N42" s="231"/>
      <c r="O42" s="231"/>
      <c r="P42" s="231"/>
      <c r="Q42" s="231"/>
      <c r="R42" s="231" t="s">
        <v>129</v>
      </c>
      <c r="S42" s="231"/>
      <c r="T42" s="231"/>
      <c r="U42" s="231"/>
      <c r="V42" s="231"/>
    </row>
    <row r="43" spans="2:22" x14ac:dyDescent="0.25">
      <c r="C43" t="s">
        <v>140</v>
      </c>
      <c r="E43" s="1" t="s">
        <v>142</v>
      </c>
      <c r="F43" s="1">
        <v>1.5</v>
      </c>
      <c r="G43" s="1">
        <v>2.5</v>
      </c>
      <c r="H43" s="1">
        <v>3.5</v>
      </c>
      <c r="I43" s="1">
        <v>4</v>
      </c>
      <c r="J43" s="1">
        <v>6</v>
      </c>
      <c r="K43" s="1">
        <v>8</v>
      </c>
      <c r="L43" s="1">
        <v>10</v>
      </c>
      <c r="M43" s="1">
        <v>18</v>
      </c>
      <c r="N43" s="1">
        <v>21</v>
      </c>
      <c r="O43" s="1">
        <v>27</v>
      </c>
      <c r="P43" s="1">
        <v>35</v>
      </c>
      <c r="Q43" s="1">
        <v>46</v>
      </c>
      <c r="R43" s="1">
        <v>2.5</v>
      </c>
      <c r="S43" s="1">
        <v>3.5</v>
      </c>
      <c r="T43" s="1">
        <v>5</v>
      </c>
      <c r="U43" s="1">
        <v>7</v>
      </c>
      <c r="V43" s="1">
        <v>10</v>
      </c>
    </row>
    <row r="44" spans="2:22" x14ac:dyDescent="0.25">
      <c r="B44" s="1">
        <v>1</v>
      </c>
      <c r="C44" s="10">
        <f t="shared" ref="C44:C47" si="4">C45+1</f>
        <v>0</v>
      </c>
      <c r="D44">
        <v>1</v>
      </c>
      <c r="E44" s="43" t="s">
        <v>141</v>
      </c>
      <c r="F44" s="1"/>
      <c r="G44" s="1"/>
      <c r="H44" s="1"/>
      <c r="I44" s="1"/>
      <c r="J44" s="1"/>
      <c r="K44" s="1"/>
      <c r="L44" s="1"/>
      <c r="M44" s="1"/>
      <c r="N44" s="1"/>
      <c r="O44" s="1"/>
      <c r="P44" s="1"/>
      <c r="Q44" s="1"/>
      <c r="R44" s="1"/>
      <c r="S44" s="1"/>
      <c r="T44" s="1"/>
      <c r="U44" s="1"/>
      <c r="V44" s="1"/>
    </row>
    <row r="45" spans="2:22" x14ac:dyDescent="0.25">
      <c r="B45" s="1">
        <v>2</v>
      </c>
      <c r="C45" s="10">
        <f t="shared" si="4"/>
        <v>-1</v>
      </c>
      <c r="D45">
        <v>2</v>
      </c>
      <c r="E45" s="43">
        <v>10</v>
      </c>
      <c r="F45" s="1">
        <v>100</v>
      </c>
      <c r="G45" s="1">
        <v>100</v>
      </c>
      <c r="H45" s="1">
        <v>100</v>
      </c>
      <c r="I45" s="1">
        <v>90</v>
      </c>
      <c r="J45" s="1">
        <v>80</v>
      </c>
      <c r="K45" s="1">
        <v>70</v>
      </c>
      <c r="L45" s="1">
        <v>70</v>
      </c>
      <c r="M45" s="1"/>
      <c r="N45" s="1"/>
      <c r="O45" s="1"/>
      <c r="P45" s="1"/>
      <c r="Q45" s="1"/>
      <c r="R45" s="1">
        <v>100</v>
      </c>
      <c r="S45" s="1">
        <v>100</v>
      </c>
      <c r="T45" s="1">
        <v>90</v>
      </c>
      <c r="U45" s="1">
        <v>80</v>
      </c>
      <c r="V45" s="1">
        <v>80</v>
      </c>
    </row>
    <row r="46" spans="2:22" x14ac:dyDescent="0.25">
      <c r="B46" s="1">
        <v>3</v>
      </c>
      <c r="C46" s="10">
        <f t="shared" si="4"/>
        <v>-2</v>
      </c>
      <c r="D46">
        <v>3</v>
      </c>
      <c r="E46" s="1">
        <v>11</v>
      </c>
      <c r="F46" s="1">
        <v>100</v>
      </c>
      <c r="G46" s="1">
        <v>100</v>
      </c>
      <c r="H46" s="1">
        <v>100</v>
      </c>
      <c r="I46" s="1">
        <v>90</v>
      </c>
      <c r="J46" s="140">
        <v>90</v>
      </c>
      <c r="K46" s="1">
        <v>80</v>
      </c>
      <c r="L46" s="1">
        <v>70</v>
      </c>
      <c r="M46" s="1"/>
      <c r="N46" s="1"/>
      <c r="O46" s="1"/>
      <c r="P46" s="1"/>
      <c r="Q46" s="1"/>
      <c r="R46" s="1">
        <v>100</v>
      </c>
      <c r="S46" s="1">
        <v>100</v>
      </c>
      <c r="T46" s="1">
        <v>90</v>
      </c>
      <c r="U46" s="1">
        <v>80</v>
      </c>
      <c r="V46" s="1">
        <v>85</v>
      </c>
    </row>
    <row r="47" spans="2:22" x14ac:dyDescent="0.25">
      <c r="B47" s="1">
        <v>4</v>
      </c>
      <c r="C47" s="10">
        <f t="shared" si="4"/>
        <v>-3</v>
      </c>
      <c r="D47">
        <v>4</v>
      </c>
      <c r="E47" s="1">
        <v>12</v>
      </c>
      <c r="F47" s="1">
        <v>100</v>
      </c>
      <c r="G47" s="1">
        <v>100</v>
      </c>
      <c r="H47" s="1">
        <v>100</v>
      </c>
      <c r="I47" s="1">
        <v>90</v>
      </c>
      <c r="J47" s="1">
        <v>90</v>
      </c>
      <c r="K47" s="140">
        <v>90</v>
      </c>
      <c r="L47" s="1">
        <v>80</v>
      </c>
      <c r="M47" s="1"/>
      <c r="N47" s="1"/>
      <c r="O47" s="1"/>
      <c r="P47" s="1"/>
      <c r="Q47" s="1"/>
      <c r="R47" s="1">
        <v>100</v>
      </c>
      <c r="S47" s="1">
        <v>100</v>
      </c>
      <c r="T47" s="1">
        <v>90</v>
      </c>
      <c r="U47" s="1">
        <v>80</v>
      </c>
      <c r="V47" s="1">
        <v>85</v>
      </c>
    </row>
    <row r="48" spans="2:22" x14ac:dyDescent="0.25">
      <c r="B48" s="1">
        <v>5</v>
      </c>
      <c r="C48" s="10">
        <f>C49+1</f>
        <v>-4</v>
      </c>
      <c r="D48">
        <v>5</v>
      </c>
      <c r="E48" s="1">
        <v>13</v>
      </c>
      <c r="F48" s="1">
        <v>100</v>
      </c>
      <c r="G48" s="1">
        <v>100</v>
      </c>
      <c r="H48" s="1">
        <v>100</v>
      </c>
      <c r="I48" s="1">
        <v>100</v>
      </c>
      <c r="J48" s="1">
        <v>90</v>
      </c>
      <c r="K48" s="1">
        <v>90</v>
      </c>
      <c r="L48" s="1">
        <v>80</v>
      </c>
      <c r="M48" s="1"/>
      <c r="N48" s="1"/>
      <c r="O48" s="1"/>
      <c r="P48" s="1"/>
      <c r="Q48" s="1"/>
      <c r="R48" s="1">
        <v>100</v>
      </c>
      <c r="S48" s="1">
        <v>100</v>
      </c>
      <c r="T48" s="1">
        <v>90</v>
      </c>
      <c r="U48" s="1">
        <v>85</v>
      </c>
      <c r="V48" s="1">
        <v>100</v>
      </c>
    </row>
    <row r="49" spans="2:22" x14ac:dyDescent="0.25">
      <c r="B49" s="1">
        <v>6</v>
      </c>
      <c r="C49" s="10">
        <v>-5</v>
      </c>
      <c r="D49">
        <v>6</v>
      </c>
      <c r="E49" s="1">
        <v>14</v>
      </c>
      <c r="F49" s="1">
        <v>100</v>
      </c>
      <c r="G49" s="1">
        <v>100</v>
      </c>
      <c r="H49" s="1">
        <v>100</v>
      </c>
      <c r="I49" s="1">
        <v>100</v>
      </c>
      <c r="J49" s="1">
        <v>90</v>
      </c>
      <c r="K49" s="1">
        <v>90</v>
      </c>
      <c r="L49" s="140">
        <v>90</v>
      </c>
      <c r="M49" s="1"/>
      <c r="N49" s="1"/>
      <c r="O49" s="1"/>
      <c r="P49" s="1"/>
      <c r="Q49" s="1"/>
      <c r="R49" s="1">
        <v>100</v>
      </c>
      <c r="S49" s="1">
        <v>100</v>
      </c>
      <c r="T49" s="1">
        <v>90</v>
      </c>
      <c r="U49" s="1">
        <v>85</v>
      </c>
      <c r="V49" s="1">
        <v>100</v>
      </c>
    </row>
    <row r="50" spans="2:22" x14ac:dyDescent="0.25">
      <c r="B50" s="1">
        <v>7</v>
      </c>
      <c r="C50" s="10">
        <v>-6</v>
      </c>
      <c r="D50">
        <v>7</v>
      </c>
      <c r="E50" s="1">
        <v>15</v>
      </c>
      <c r="F50" s="1">
        <v>100</v>
      </c>
      <c r="G50" s="1">
        <v>100</v>
      </c>
      <c r="H50" s="1">
        <v>100</v>
      </c>
      <c r="I50" s="1">
        <v>100</v>
      </c>
      <c r="J50" s="1">
        <v>90</v>
      </c>
      <c r="K50" s="1">
        <v>90</v>
      </c>
      <c r="L50" s="1">
        <v>90</v>
      </c>
      <c r="M50" s="1"/>
      <c r="N50" s="1"/>
      <c r="O50" s="1"/>
      <c r="P50" s="1"/>
      <c r="Q50" s="1"/>
      <c r="R50" s="1">
        <v>100</v>
      </c>
      <c r="S50" s="1">
        <v>100</v>
      </c>
      <c r="T50" s="1">
        <v>90</v>
      </c>
      <c r="U50" s="1">
        <v>85</v>
      </c>
      <c r="V50" s="1">
        <v>100</v>
      </c>
    </row>
    <row r="51" spans="2:22" x14ac:dyDescent="0.25">
      <c r="B51" s="1">
        <v>8</v>
      </c>
      <c r="C51" s="10">
        <v>-7</v>
      </c>
      <c r="D51">
        <v>8</v>
      </c>
      <c r="E51" s="1">
        <v>16</v>
      </c>
      <c r="F51" s="1">
        <v>100</v>
      </c>
      <c r="G51" s="1">
        <v>100</v>
      </c>
      <c r="H51" s="1">
        <v>100</v>
      </c>
      <c r="I51" s="1">
        <v>100</v>
      </c>
      <c r="J51" s="1">
        <v>100</v>
      </c>
      <c r="K51" s="1">
        <v>100</v>
      </c>
      <c r="L51" s="1">
        <v>90</v>
      </c>
      <c r="M51" s="1"/>
      <c r="N51" s="1"/>
      <c r="O51" s="1"/>
      <c r="P51" s="1"/>
      <c r="Q51" s="1"/>
      <c r="R51" s="1">
        <v>100</v>
      </c>
      <c r="S51" s="1">
        <v>100</v>
      </c>
      <c r="T51" s="1">
        <v>90</v>
      </c>
      <c r="U51" s="1">
        <v>85</v>
      </c>
      <c r="V51" s="1">
        <v>100</v>
      </c>
    </row>
    <row r="52" spans="2:22" x14ac:dyDescent="0.25">
      <c r="B52" s="1">
        <v>9</v>
      </c>
      <c r="C52" s="10">
        <v>-8</v>
      </c>
      <c r="D52">
        <v>9</v>
      </c>
      <c r="E52" s="1">
        <v>17</v>
      </c>
      <c r="F52" s="1">
        <v>100</v>
      </c>
      <c r="G52" s="1">
        <v>100</v>
      </c>
      <c r="H52" s="1">
        <v>100</v>
      </c>
      <c r="I52" s="1">
        <v>100</v>
      </c>
      <c r="J52" s="1">
        <v>100</v>
      </c>
      <c r="K52" s="1">
        <v>100</v>
      </c>
      <c r="L52" s="1">
        <v>100</v>
      </c>
      <c r="M52" s="1"/>
      <c r="N52" s="1"/>
      <c r="O52" s="1"/>
      <c r="P52" s="1"/>
      <c r="Q52" s="1"/>
      <c r="R52" s="1">
        <v>100</v>
      </c>
      <c r="S52" s="1">
        <v>100</v>
      </c>
      <c r="T52" s="1">
        <v>90</v>
      </c>
      <c r="U52" s="1">
        <v>85</v>
      </c>
      <c r="V52" s="1">
        <v>100</v>
      </c>
    </row>
    <row r="53" spans="2:22" x14ac:dyDescent="0.25">
      <c r="B53" s="1">
        <v>10</v>
      </c>
      <c r="C53" s="10">
        <v>-9</v>
      </c>
      <c r="D53">
        <v>10</v>
      </c>
      <c r="E53" s="1">
        <v>25</v>
      </c>
      <c r="F53" s="1">
        <v>100</v>
      </c>
      <c r="G53" s="1">
        <v>100</v>
      </c>
      <c r="H53" s="1">
        <v>100</v>
      </c>
      <c r="I53" s="1">
        <v>100</v>
      </c>
      <c r="J53" s="1">
        <v>100</v>
      </c>
      <c r="K53" s="1">
        <v>90</v>
      </c>
      <c r="L53" s="1">
        <v>90</v>
      </c>
      <c r="M53" s="1">
        <v>80</v>
      </c>
      <c r="N53" s="1">
        <v>80</v>
      </c>
      <c r="O53" s="1">
        <v>70</v>
      </c>
      <c r="P53" s="1">
        <v>60</v>
      </c>
      <c r="Q53" s="1">
        <v>50</v>
      </c>
      <c r="R53" s="1">
        <v>100</v>
      </c>
      <c r="S53" s="1">
        <v>100</v>
      </c>
      <c r="T53" s="1">
        <v>90</v>
      </c>
      <c r="U53" s="1">
        <v>85</v>
      </c>
      <c r="V53" s="1">
        <v>100</v>
      </c>
    </row>
    <row r="54" spans="2:22" x14ac:dyDescent="0.25">
      <c r="B54" s="1">
        <v>11</v>
      </c>
      <c r="C54" s="10">
        <v>-10</v>
      </c>
      <c r="D54">
        <v>11</v>
      </c>
      <c r="E54" s="1">
        <v>35</v>
      </c>
      <c r="F54" s="1">
        <v>100</v>
      </c>
      <c r="G54" s="1">
        <v>100</v>
      </c>
      <c r="H54" s="1">
        <v>100</v>
      </c>
      <c r="I54" s="1">
        <v>100</v>
      </c>
      <c r="J54" s="1">
        <v>100</v>
      </c>
      <c r="K54" s="1">
        <v>90</v>
      </c>
      <c r="L54" s="1">
        <v>90</v>
      </c>
      <c r="M54" s="1">
        <v>80</v>
      </c>
      <c r="N54" s="1">
        <v>80</v>
      </c>
      <c r="O54" s="1">
        <v>80</v>
      </c>
      <c r="P54" s="1">
        <v>70</v>
      </c>
      <c r="Q54" s="1">
        <v>60</v>
      </c>
      <c r="R54" s="1">
        <v>100</v>
      </c>
      <c r="S54" s="1">
        <v>100</v>
      </c>
      <c r="T54" s="1">
        <v>90</v>
      </c>
      <c r="U54" s="1">
        <v>85</v>
      </c>
      <c r="V54" s="1">
        <v>100</v>
      </c>
    </row>
    <row r="55" spans="2:22" x14ac:dyDescent="0.25">
      <c r="B55" s="1">
        <v>12</v>
      </c>
      <c r="C55" s="10">
        <v>-11</v>
      </c>
      <c r="D55">
        <v>12</v>
      </c>
      <c r="E55" s="1">
        <v>45</v>
      </c>
      <c r="F55" s="1">
        <v>100</v>
      </c>
      <c r="G55" s="1">
        <v>100</v>
      </c>
      <c r="H55" s="1">
        <v>100</v>
      </c>
      <c r="I55" s="1">
        <v>100</v>
      </c>
      <c r="J55" s="1">
        <v>100</v>
      </c>
      <c r="K55" s="1">
        <v>90</v>
      </c>
      <c r="L55" s="1">
        <v>90</v>
      </c>
      <c r="M55" s="1">
        <v>80</v>
      </c>
      <c r="N55" s="1">
        <v>80</v>
      </c>
      <c r="O55" s="1">
        <v>80</v>
      </c>
      <c r="P55" s="1">
        <v>80</v>
      </c>
      <c r="Q55" s="1">
        <v>70</v>
      </c>
      <c r="R55" s="1">
        <v>100</v>
      </c>
      <c r="S55" s="1">
        <v>100</v>
      </c>
      <c r="T55" s="1">
        <v>90</v>
      </c>
      <c r="U55" s="1">
        <v>85</v>
      </c>
      <c r="V55" s="1">
        <v>100</v>
      </c>
    </row>
    <row r="56" spans="2:22" x14ac:dyDescent="0.25">
      <c r="B56" s="1">
        <v>13</v>
      </c>
      <c r="C56" s="10">
        <v>-12</v>
      </c>
      <c r="D56">
        <v>13</v>
      </c>
      <c r="E56" s="1">
        <v>55</v>
      </c>
      <c r="F56" s="1">
        <v>100</v>
      </c>
      <c r="G56" s="1">
        <v>100</v>
      </c>
      <c r="H56" s="1">
        <v>100</v>
      </c>
      <c r="I56" s="1">
        <v>100</v>
      </c>
      <c r="J56" s="1">
        <v>100</v>
      </c>
      <c r="K56" s="1">
        <v>90</v>
      </c>
      <c r="L56" s="1">
        <v>90</v>
      </c>
      <c r="M56" s="1">
        <v>80</v>
      </c>
      <c r="N56" s="1">
        <v>80</v>
      </c>
      <c r="O56" s="1">
        <v>80</v>
      </c>
      <c r="P56" s="1">
        <v>80</v>
      </c>
      <c r="Q56" s="1">
        <v>80</v>
      </c>
      <c r="R56" s="1">
        <v>100</v>
      </c>
      <c r="S56" s="1">
        <v>100</v>
      </c>
      <c r="T56" s="1">
        <v>90</v>
      </c>
      <c r="U56" s="1">
        <v>85</v>
      </c>
      <c r="V56" s="1">
        <v>100</v>
      </c>
    </row>
    <row r="57" spans="2:22" x14ac:dyDescent="0.25">
      <c r="B57" s="1">
        <v>14</v>
      </c>
      <c r="C57" s="10">
        <v>-25</v>
      </c>
      <c r="E57">
        <v>8</v>
      </c>
      <c r="F57">
        <f>VLOOKUP($E$57,$D$45:$V$56,3,0)</f>
        <v>100</v>
      </c>
      <c r="G57">
        <f>VLOOKUP($E$57,$D$45:$V$56,4,0)</f>
        <v>100</v>
      </c>
      <c r="H57">
        <f>VLOOKUP($E$57,$D$45:$V$56,5,0)</f>
        <v>100</v>
      </c>
      <c r="I57">
        <f>VLOOKUP($E$57,$D$45:$V$56,6,0)</f>
        <v>100</v>
      </c>
      <c r="J57">
        <f>VLOOKUP($E$57,$D$45:$V$56,7,0)</f>
        <v>100</v>
      </c>
      <c r="K57">
        <f>VLOOKUP($E$57,$D$45:$V$56,8,0)</f>
        <v>100</v>
      </c>
      <c r="L57">
        <f>VLOOKUP($E$57,$D$45:$V$56,9,0)</f>
        <v>90</v>
      </c>
      <c r="M57">
        <f>VLOOKUP($E$57,$D$45:$V$56,10,0)</f>
        <v>0</v>
      </c>
      <c r="N57">
        <f>VLOOKUP($E$57,$D$45:$V$56,11,0)</f>
        <v>0</v>
      </c>
      <c r="O57">
        <f>VLOOKUP($E$57,$D$45:$V$56,12,0)</f>
        <v>0</v>
      </c>
      <c r="P57">
        <f>VLOOKUP($E$57,$D$45:$V$56,13,0)</f>
        <v>0</v>
      </c>
      <c r="Q57">
        <f>VLOOKUP($E$57,$D$45:$V$56,14,0)</f>
        <v>0</v>
      </c>
      <c r="R57">
        <f>VLOOKUP($E$57,$D$45:$V$56,15,0)</f>
        <v>100</v>
      </c>
      <c r="S57">
        <f>VLOOKUP($E$57,$D$45:$V$56,16,0)</f>
        <v>100</v>
      </c>
      <c r="T57">
        <f>VLOOKUP($E$57,$D$45:$V$56,17,0)</f>
        <v>90</v>
      </c>
      <c r="U57">
        <f>VLOOKUP($E$57,$D$45:$V$56,18,0)</f>
        <v>85</v>
      </c>
      <c r="V57">
        <f>VLOOKUP($E$57,$D$45:$V$56,19,0)</f>
        <v>100</v>
      </c>
    </row>
    <row r="58" spans="2:22" x14ac:dyDescent="0.25">
      <c r="B58" s="1">
        <v>15</v>
      </c>
      <c r="C58" s="10">
        <v>-26</v>
      </c>
      <c r="F58">
        <f>IF(F57&gt;0,1,"")</f>
        <v>1</v>
      </c>
      <c r="G58">
        <f t="shared" ref="G58:V58" si="5">IF(G57&gt;0,1,"")</f>
        <v>1</v>
      </c>
      <c r="H58">
        <f t="shared" si="5"/>
        <v>1</v>
      </c>
      <c r="I58">
        <f t="shared" si="5"/>
        <v>1</v>
      </c>
      <c r="J58">
        <f t="shared" si="5"/>
        <v>1</v>
      </c>
      <c r="K58">
        <f t="shared" si="5"/>
        <v>1</v>
      </c>
      <c r="L58">
        <f t="shared" si="5"/>
        <v>1</v>
      </c>
      <c r="M58" t="str">
        <f t="shared" si="5"/>
        <v/>
      </c>
      <c r="N58" t="str">
        <f t="shared" si="5"/>
        <v/>
      </c>
      <c r="O58" t="str">
        <f t="shared" si="5"/>
        <v/>
      </c>
      <c r="P58" t="str">
        <f t="shared" si="5"/>
        <v/>
      </c>
      <c r="Q58" t="str">
        <f t="shared" si="5"/>
        <v/>
      </c>
      <c r="R58">
        <f t="shared" si="5"/>
        <v>1</v>
      </c>
      <c r="S58">
        <f t="shared" si="5"/>
        <v>1</v>
      </c>
      <c r="T58">
        <f t="shared" si="5"/>
        <v>1</v>
      </c>
      <c r="U58">
        <f t="shared" si="5"/>
        <v>1</v>
      </c>
      <c r="V58">
        <f t="shared" si="5"/>
        <v>1</v>
      </c>
    </row>
    <row r="59" spans="2:22" x14ac:dyDescent="0.25">
      <c r="B59" s="1">
        <v>16</v>
      </c>
      <c r="C59" s="10">
        <v>-27</v>
      </c>
      <c r="E59" t="s">
        <v>227</v>
      </c>
      <c r="F59">
        <f>VLOOKUP($G$68,$F$65:$J$67,3,0)</f>
        <v>90</v>
      </c>
      <c r="G59">
        <f t="shared" ref="G59:L59" si="6">VLOOKUP($G$68,$F$65:$J$67,3,0)</f>
        <v>90</v>
      </c>
      <c r="H59">
        <f t="shared" si="6"/>
        <v>90</v>
      </c>
      <c r="I59">
        <f t="shared" si="6"/>
        <v>90</v>
      </c>
      <c r="J59">
        <f t="shared" si="6"/>
        <v>90</v>
      </c>
      <c r="K59">
        <f t="shared" si="6"/>
        <v>90</v>
      </c>
      <c r="L59">
        <f t="shared" si="6"/>
        <v>90</v>
      </c>
      <c r="M59">
        <f>VLOOKUP($G$68,$F$65:$J$67,4,0)</f>
        <v>80</v>
      </c>
      <c r="N59">
        <f t="shared" ref="N59:Q59" si="7">VLOOKUP($G$68,$F$65:$J$67,4,0)</f>
        <v>80</v>
      </c>
      <c r="O59">
        <f t="shared" si="7"/>
        <v>80</v>
      </c>
      <c r="P59">
        <f t="shared" si="7"/>
        <v>80</v>
      </c>
      <c r="Q59">
        <f t="shared" si="7"/>
        <v>80</v>
      </c>
      <c r="R59">
        <f>IF($G$68=1,低温整理数据!$E122,IF($G$68=2,低温整理数据!$I122,低温整理数据!$N122))</f>
        <v>90</v>
      </c>
      <c r="S59">
        <f>IF($G$68=1,低温整理数据!$E123,IF($G$68=2,低温整理数据!$I123,低温整理数据!$N123))</f>
        <v>90</v>
      </c>
      <c r="T59">
        <f>IF($G$68=1,低温整理数据!$E124,IF($G$68=2,低温整理数据!$I124,低温整理数据!$N124))</f>
        <v>75</v>
      </c>
      <c r="U59">
        <f>IF($G$68=1,低温整理数据!$E125,IF($G$68=2,低温整理数据!$I125,低温整理数据!$N125))</f>
        <v>75</v>
      </c>
      <c r="V59">
        <f>IF($G$68=1,低温整理数据!$E126,IF($G$68=2,低温整理数据!$I126,低温整理数据!$N126))</f>
        <v>55</v>
      </c>
    </row>
    <row r="60" spans="2:22" x14ac:dyDescent="0.25">
      <c r="B60" s="1">
        <v>17</v>
      </c>
      <c r="C60" s="10">
        <v>-28</v>
      </c>
      <c r="E60" t="s">
        <v>228</v>
      </c>
      <c r="F60">
        <f>IF($E$67=1,IF(F59&gt;F57,F57,F59),MIN(F59,90))</f>
        <v>90</v>
      </c>
      <c r="G60">
        <f t="shared" ref="G60:L60" si="8">IF($E$67=1,IF(G59&gt;G57,G57,G59),MIN(G59,90))</f>
        <v>90</v>
      </c>
      <c r="H60">
        <f t="shared" si="8"/>
        <v>90</v>
      </c>
      <c r="I60">
        <f t="shared" si="8"/>
        <v>90</v>
      </c>
      <c r="J60">
        <f t="shared" si="8"/>
        <v>90</v>
      </c>
      <c r="K60">
        <f t="shared" si="8"/>
        <v>90</v>
      </c>
      <c r="L60">
        <f t="shared" si="8"/>
        <v>90</v>
      </c>
      <c r="M60">
        <f>IF($E$67=1,IF(M59&gt;M57,M57,M59),MIN(M59,80))</f>
        <v>80</v>
      </c>
      <c r="N60">
        <f t="shared" ref="N60:Q60" si="9">IF($E$67=1,IF(N59&gt;N57,N57,N59),MIN(N59,80))</f>
        <v>80</v>
      </c>
      <c r="O60">
        <f t="shared" si="9"/>
        <v>80</v>
      </c>
      <c r="P60">
        <f t="shared" si="9"/>
        <v>80</v>
      </c>
      <c r="Q60">
        <f t="shared" si="9"/>
        <v>80</v>
      </c>
      <c r="R60">
        <f>IF($E$67=1,IF(R59&gt;R57,R57,R59),MIN(R59,90))</f>
        <v>90</v>
      </c>
      <c r="S60">
        <f t="shared" ref="S60:T60" si="10">IF($E$67=1,IF(S59&gt;S57,S57,S59),MIN(S59,90))</f>
        <v>90</v>
      </c>
      <c r="T60">
        <f t="shared" si="10"/>
        <v>75</v>
      </c>
      <c r="U60">
        <f>IF($E$67=1,IF(U59&gt;U57,U57,U59),MIN(U59,80))</f>
        <v>75</v>
      </c>
      <c r="V60">
        <f>IF($E$67=1,IF(V59&gt;V57,V57,V59),MIN(V59,90))</f>
        <v>55</v>
      </c>
    </row>
    <row r="61" spans="2:22" x14ac:dyDescent="0.25">
      <c r="B61" s="1">
        <v>18</v>
      </c>
      <c r="C61" s="10">
        <v>-29</v>
      </c>
      <c r="E61" t="s">
        <v>246</v>
      </c>
      <c r="F61" t="str">
        <f>IF(F57&lt;100,F57,"")</f>
        <v/>
      </c>
      <c r="G61" t="str">
        <f t="shared" ref="G61:L61" si="11">IF(G57&lt;100,G57,"")</f>
        <v/>
      </c>
      <c r="H61" t="str">
        <f t="shared" si="11"/>
        <v/>
      </c>
      <c r="I61" t="str">
        <f t="shared" si="11"/>
        <v/>
      </c>
      <c r="J61" t="str">
        <f t="shared" si="11"/>
        <v/>
      </c>
      <c r="K61" t="str">
        <f t="shared" si="11"/>
        <v/>
      </c>
      <c r="L61">
        <f t="shared" si="11"/>
        <v>90</v>
      </c>
      <c r="R61" s="11" t="str">
        <f>IF(R57&lt;100,R57,"")</f>
        <v/>
      </c>
      <c r="S61" s="11" t="str">
        <f>IF(S57&lt;100,S57,"")</f>
        <v/>
      </c>
      <c r="T61" s="11" t="str">
        <f>IF(T57&lt;90,T57,"")</f>
        <v/>
      </c>
      <c r="U61" s="11" t="str">
        <f>IF(U57&lt;85,U57,"")</f>
        <v/>
      </c>
      <c r="V61" s="11" t="str">
        <f>IF(V57&lt;100,V57,"")</f>
        <v/>
      </c>
    </row>
    <row r="62" spans="2:22" x14ac:dyDescent="0.25">
      <c r="B62" s="1">
        <v>19</v>
      </c>
      <c r="C62" s="10">
        <v>-30</v>
      </c>
      <c r="E62" t="s">
        <v>255</v>
      </c>
      <c r="F62">
        <v>90</v>
      </c>
      <c r="G62">
        <v>90</v>
      </c>
      <c r="H62">
        <v>90</v>
      </c>
      <c r="I62">
        <f>IF($E$67=2,90,MIN(90,I57))</f>
        <v>90</v>
      </c>
      <c r="J62">
        <f t="shared" ref="J62:L62" si="12">IF($E$67=2,90,MIN(90,J57))</f>
        <v>90</v>
      </c>
      <c r="K62">
        <f t="shared" si="12"/>
        <v>90</v>
      </c>
      <c r="L62">
        <f t="shared" si="12"/>
        <v>90</v>
      </c>
      <c r="R62">
        <f>IF($E$67=2,低温整理数据!E122,MIN(低温整理数据!E122,Sheet5!R57))</f>
        <v>90</v>
      </c>
      <c r="S62">
        <f>IF($E$67=2,低温整理数据!E123,MIN(低温整理数据!E123,Sheet5!S57))</f>
        <v>90</v>
      </c>
      <c r="T62">
        <f>IF($E$67=2,低温整理数据!E124,MIN(低温整理数据!E124,Sheet5!T57))</f>
        <v>75</v>
      </c>
      <c r="U62">
        <f>IF($E$67=2,低温整理数据!E125,MIN(低温整理数据!E125,Sheet5!U57))</f>
        <v>75</v>
      </c>
      <c r="V62">
        <f>IF($E$67=2,低温整理数据!E126,MIN(低温整理数据!E126,Sheet5!V57))</f>
        <v>55</v>
      </c>
    </row>
    <row r="63" spans="2:22" x14ac:dyDescent="0.25">
      <c r="B63" s="1">
        <v>20</v>
      </c>
      <c r="C63" s="10">
        <v>-31</v>
      </c>
    </row>
    <row r="64" spans="2:22" x14ac:dyDescent="0.25">
      <c r="B64" s="1">
        <v>21</v>
      </c>
      <c r="C64" s="10">
        <v>-32</v>
      </c>
      <c r="E64" t="s">
        <v>190</v>
      </c>
      <c r="G64" t="s">
        <v>145</v>
      </c>
      <c r="H64" t="s">
        <v>147</v>
      </c>
      <c r="I64" t="s">
        <v>148</v>
      </c>
      <c r="J64" t="s">
        <v>226</v>
      </c>
    </row>
    <row r="65" spans="2:9" x14ac:dyDescent="0.25">
      <c r="B65" s="1">
        <v>22</v>
      </c>
      <c r="C65" s="10">
        <v>-33</v>
      </c>
      <c r="D65">
        <v>1</v>
      </c>
      <c r="E65" t="s">
        <v>191</v>
      </c>
      <c r="F65">
        <v>1</v>
      </c>
      <c r="G65" t="s">
        <v>146</v>
      </c>
      <c r="H65">
        <v>90</v>
      </c>
      <c r="I65">
        <v>80</v>
      </c>
    </row>
    <row r="66" spans="2:9" x14ac:dyDescent="0.25">
      <c r="B66" s="1">
        <v>23</v>
      </c>
      <c r="C66" s="10">
        <v>-34</v>
      </c>
      <c r="D66">
        <v>2</v>
      </c>
      <c r="E66" t="s">
        <v>192</v>
      </c>
      <c r="F66">
        <v>2</v>
      </c>
      <c r="G66" t="s">
        <v>186</v>
      </c>
      <c r="H66">
        <v>80</v>
      </c>
      <c r="I66">
        <v>70</v>
      </c>
    </row>
    <row r="67" spans="2:9" x14ac:dyDescent="0.25">
      <c r="B67" s="1">
        <v>24</v>
      </c>
      <c r="C67" s="10">
        <v>-35</v>
      </c>
      <c r="E67">
        <v>2</v>
      </c>
      <c r="F67">
        <v>3</v>
      </c>
      <c r="G67" t="s">
        <v>187</v>
      </c>
      <c r="H67">
        <v>70</v>
      </c>
      <c r="I67">
        <v>60</v>
      </c>
    </row>
    <row r="68" spans="2:9" x14ac:dyDescent="0.25">
      <c r="B68" s="1">
        <v>25</v>
      </c>
      <c r="C68" s="10">
        <v>-36</v>
      </c>
      <c r="G68">
        <v>1</v>
      </c>
    </row>
    <row r="69" spans="2:9" x14ac:dyDescent="0.25">
      <c r="B69" s="1">
        <v>26</v>
      </c>
      <c r="C69" s="10">
        <v>-37</v>
      </c>
    </row>
    <row r="70" spans="2:9" x14ac:dyDescent="0.25">
      <c r="B70" s="1">
        <v>27</v>
      </c>
      <c r="C70" s="10">
        <v>-40</v>
      </c>
    </row>
    <row r="71" spans="2:9" x14ac:dyDescent="0.25">
      <c r="C71">
        <v>11</v>
      </c>
      <c r="E71" t="s">
        <v>247</v>
      </c>
    </row>
    <row r="72" spans="2:9" x14ac:dyDescent="0.25">
      <c r="E72" s="141" t="s">
        <v>134</v>
      </c>
      <c r="F72" s="142" t="s">
        <v>248</v>
      </c>
    </row>
    <row r="73" spans="2:9" x14ac:dyDescent="0.25">
      <c r="E73" s="143" t="s">
        <v>135</v>
      </c>
      <c r="F73" s="144" t="s">
        <v>248</v>
      </c>
    </row>
    <row r="74" spans="2:9" x14ac:dyDescent="0.25">
      <c r="E74" s="143" t="s">
        <v>136</v>
      </c>
      <c r="F74" s="144" t="s">
        <v>248</v>
      </c>
    </row>
    <row r="75" spans="2:9" x14ac:dyDescent="0.25">
      <c r="E75" s="143" t="s">
        <v>137</v>
      </c>
      <c r="F75" s="144" t="s">
        <v>249</v>
      </c>
    </row>
    <row r="76" spans="2:9" x14ac:dyDescent="0.25">
      <c r="E76" s="143" t="s">
        <v>138</v>
      </c>
      <c r="F76" s="144" t="s">
        <v>249</v>
      </c>
    </row>
    <row r="77" spans="2:9" x14ac:dyDescent="0.25">
      <c r="E77" s="145" t="s">
        <v>116</v>
      </c>
      <c r="F77" s="146" t="s">
        <v>250</v>
      </c>
    </row>
    <row r="78" spans="2:9" x14ac:dyDescent="0.25">
      <c r="E78" s="145" t="s">
        <v>115</v>
      </c>
      <c r="F78" s="146" t="s">
        <v>250</v>
      </c>
    </row>
    <row r="79" spans="2:9" x14ac:dyDescent="0.25">
      <c r="E79" s="145" t="s">
        <v>114</v>
      </c>
      <c r="F79" s="146" t="s">
        <v>250</v>
      </c>
    </row>
    <row r="80" spans="2:9" x14ac:dyDescent="0.25">
      <c r="E80" s="145" t="s">
        <v>113</v>
      </c>
      <c r="F80" s="146" t="s">
        <v>250</v>
      </c>
    </row>
    <row r="81" spans="5:6" x14ac:dyDescent="0.25">
      <c r="E81" s="145" t="s">
        <v>112</v>
      </c>
      <c r="F81" s="146" t="s">
        <v>250</v>
      </c>
    </row>
    <row r="82" spans="5:6" x14ac:dyDescent="0.25">
      <c r="E82" s="145" t="s">
        <v>111</v>
      </c>
      <c r="F82" s="146" t="s">
        <v>250</v>
      </c>
    </row>
    <row r="83" spans="5:6" x14ac:dyDescent="0.25">
      <c r="E83" s="147" t="s">
        <v>110</v>
      </c>
      <c r="F83" s="148" t="s">
        <v>250</v>
      </c>
    </row>
  </sheetData>
  <mergeCells count="4">
    <mergeCell ref="F42:Q42"/>
    <mergeCell ref="R42:V42"/>
    <mergeCell ref="C4:D4"/>
    <mergeCell ref="E4:F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4"/>
  <sheetViews>
    <sheetView zoomScale="55" zoomScaleNormal="55" workbookViewId="0">
      <pane xSplit="3" ySplit="3" topLeftCell="D217" activePane="bottomRight" state="frozen"/>
      <selection pane="topRight" activeCell="D1" sqref="D1"/>
      <selection pane="bottomLeft" activeCell="A4" sqref="A4"/>
      <selection pane="bottomRight" activeCell="K243" sqref="K243"/>
    </sheetView>
  </sheetViews>
  <sheetFormatPr defaultRowHeight="15" x14ac:dyDescent="0.25"/>
  <cols>
    <col min="1" max="3" width="9.140625" style="115"/>
    <col min="4" max="5" width="9.140625" style="118"/>
    <col min="6" max="7" width="8" style="118" customWidth="1"/>
    <col min="8" max="9" width="9.140625" style="118"/>
    <col min="10" max="11" width="8" style="115" customWidth="1"/>
    <col min="12" max="13" width="9.140625" style="115"/>
    <col min="14" max="15" width="8" style="115" customWidth="1"/>
    <col min="16" max="17" width="9.140625" style="115"/>
    <col min="18" max="19" width="8" style="115" customWidth="1"/>
    <col min="20" max="16384" width="9.140625" style="115"/>
  </cols>
  <sheetData>
    <row r="1" spans="1:23" s="35" customFormat="1" x14ac:dyDescent="0.25">
      <c r="D1" s="117"/>
      <c r="E1" s="117"/>
      <c r="F1" s="117"/>
      <c r="G1" s="117"/>
      <c r="H1" s="117"/>
      <c r="I1" s="117"/>
    </row>
    <row r="2" spans="1:23" s="35" customFormat="1" ht="12" customHeight="1" x14ac:dyDescent="0.25">
      <c r="D2" s="117"/>
      <c r="E2" s="117"/>
      <c r="F2" s="117"/>
      <c r="G2" s="117"/>
      <c r="H2" s="117"/>
      <c r="I2" s="117"/>
    </row>
    <row r="3" spans="1:23" x14ac:dyDescent="0.25">
      <c r="A3" s="234"/>
      <c r="D3" s="234">
        <v>50</v>
      </c>
      <c r="E3" s="234"/>
      <c r="F3" s="234">
        <v>55</v>
      </c>
      <c r="G3" s="234"/>
      <c r="H3" s="234">
        <v>60</v>
      </c>
      <c r="I3" s="234"/>
      <c r="J3" s="234">
        <v>65</v>
      </c>
      <c r="K3" s="234"/>
      <c r="L3" s="234">
        <v>70</v>
      </c>
      <c r="M3" s="234"/>
      <c r="N3" s="234">
        <v>75</v>
      </c>
      <c r="O3" s="234"/>
      <c r="P3" s="234">
        <v>80</v>
      </c>
      <c r="Q3" s="234"/>
      <c r="R3" s="234">
        <v>85</v>
      </c>
      <c r="S3" s="234"/>
      <c r="T3" s="234">
        <v>90</v>
      </c>
      <c r="U3" s="234"/>
      <c r="V3" s="234">
        <v>100</v>
      </c>
      <c r="W3" s="234"/>
    </row>
    <row r="4" spans="1:23" x14ac:dyDescent="0.25">
      <c r="A4" s="234"/>
      <c r="B4" s="115" t="s">
        <v>0</v>
      </c>
      <c r="C4" s="115" t="s">
        <v>1</v>
      </c>
      <c r="D4" s="118" t="s">
        <v>233</v>
      </c>
      <c r="E4" s="118" t="s">
        <v>234</v>
      </c>
      <c r="H4" s="118" t="s">
        <v>233</v>
      </c>
      <c r="I4" s="118" t="s">
        <v>234</v>
      </c>
      <c r="L4" s="115" t="s">
        <v>233</v>
      </c>
      <c r="M4" s="115" t="s">
        <v>234</v>
      </c>
      <c r="P4" s="115" t="s">
        <v>233</v>
      </c>
      <c r="Q4" s="115" t="s">
        <v>234</v>
      </c>
      <c r="T4" s="115" t="s">
        <v>233</v>
      </c>
      <c r="U4" s="115" t="s">
        <v>234</v>
      </c>
      <c r="V4" s="115" t="s">
        <v>233</v>
      </c>
      <c r="W4" s="115" t="s">
        <v>234</v>
      </c>
    </row>
    <row r="5" spans="1:23" x14ac:dyDescent="0.25">
      <c r="A5" s="233" t="s">
        <v>4</v>
      </c>
      <c r="B5" s="234">
        <v>27.000000248888803</v>
      </c>
      <c r="C5" s="115">
        <v>-5.0000000888888003</v>
      </c>
      <c r="D5" s="119">
        <v>3089.6432</v>
      </c>
      <c r="E5" s="119">
        <v>8729.8073275895986</v>
      </c>
      <c r="F5" s="119">
        <v>3485.2091</v>
      </c>
      <c r="G5" s="119">
        <v>9526.3656387210503</v>
      </c>
      <c r="H5" s="119">
        <v>3880.7750000000001</v>
      </c>
      <c r="I5" s="119">
        <v>10322.9239498525</v>
      </c>
      <c r="J5" s="116">
        <v>4372.4163500000004</v>
      </c>
      <c r="K5" s="116">
        <v>11068.79649345225</v>
      </c>
      <c r="L5" s="116">
        <v>4864.0577000000003</v>
      </c>
      <c r="M5" s="116">
        <v>11814.669037051999</v>
      </c>
      <c r="N5" s="116">
        <v>5500.0481</v>
      </c>
      <c r="O5" s="116">
        <v>12529.271480423948</v>
      </c>
      <c r="P5" s="116">
        <v>6136.0384999999997</v>
      </c>
      <c r="Q5" s="116">
        <v>13243.873923795898</v>
      </c>
      <c r="R5" s="116">
        <v>6967.6328999999996</v>
      </c>
      <c r="S5" s="116">
        <v>13940.728420958498</v>
      </c>
      <c r="T5" s="116">
        <v>7799.2272999999996</v>
      </c>
      <c r="U5" s="116">
        <v>14637.582918121097</v>
      </c>
      <c r="V5" s="116">
        <v>9965.6448999999993</v>
      </c>
      <c r="W5" s="116">
        <v>16013.916606140598</v>
      </c>
    </row>
    <row r="6" spans="1:23" x14ac:dyDescent="0.25">
      <c r="A6" s="233"/>
      <c r="B6" s="234"/>
      <c r="C6" s="115">
        <v>-7</v>
      </c>
      <c r="D6" s="119">
        <v>3033.5563999999999</v>
      </c>
      <c r="E6" s="119">
        <v>8197.1887025825999</v>
      </c>
      <c r="F6" s="119">
        <v>3410.1147499999997</v>
      </c>
      <c r="G6" s="119">
        <v>8952.3403168149998</v>
      </c>
      <c r="H6" s="119">
        <v>3786.6731</v>
      </c>
      <c r="I6" s="119">
        <v>9707.4919310473997</v>
      </c>
      <c r="J6" s="116">
        <v>4250.5126</v>
      </c>
      <c r="K6" s="116">
        <v>10417.128284629849</v>
      </c>
      <c r="L6" s="116">
        <v>4714.3521000000001</v>
      </c>
      <c r="M6" s="116">
        <v>11126.764638212298</v>
      </c>
      <c r="N6" s="116">
        <v>5311.2581499999997</v>
      </c>
      <c r="O6" s="116">
        <v>11809.1551973766</v>
      </c>
      <c r="P6" s="116">
        <v>5908.1642000000002</v>
      </c>
      <c r="Q6" s="116">
        <v>12491.5457565409</v>
      </c>
      <c r="R6" s="116">
        <v>6685.7713999999996</v>
      </c>
      <c r="S6" s="116">
        <v>13159.724272317349</v>
      </c>
      <c r="T6" s="116">
        <v>7463.3786</v>
      </c>
      <c r="U6" s="116">
        <v>13827.902788093799</v>
      </c>
      <c r="V6" s="116">
        <v>9485.1967000000004</v>
      </c>
      <c r="W6" s="116">
        <v>15156.607733225699</v>
      </c>
    </row>
    <row r="7" spans="1:23" x14ac:dyDescent="0.25">
      <c r="A7" s="233"/>
      <c r="B7" s="234"/>
      <c r="C7" s="115">
        <v>-9.9999999333331999</v>
      </c>
      <c r="D7" s="119">
        <v>2949.8471</v>
      </c>
      <c r="E7" s="119">
        <v>7441.7029872961994</v>
      </c>
      <c r="F7" s="119">
        <v>3299.6603500000001</v>
      </c>
      <c r="G7" s="119">
        <v>8136.4098594379993</v>
      </c>
      <c r="H7" s="119">
        <v>3649.4735999999998</v>
      </c>
      <c r="I7" s="119">
        <v>8831.1167315797993</v>
      </c>
      <c r="J7" s="116">
        <v>4074.72865</v>
      </c>
      <c r="K7" s="116">
        <v>9486.7689489355998</v>
      </c>
      <c r="L7" s="116">
        <v>4499.9836999999998</v>
      </c>
      <c r="M7" s="116">
        <v>10142.4211662914</v>
      </c>
      <c r="N7" s="116">
        <v>5041.9092999999993</v>
      </c>
      <c r="O7" s="116">
        <v>10776.29365831515</v>
      </c>
      <c r="P7" s="116">
        <v>5583.8348999999998</v>
      </c>
      <c r="Q7" s="116">
        <v>11410.166150338899</v>
      </c>
      <c r="R7" s="116">
        <v>6286.0196500000002</v>
      </c>
      <c r="S7" s="116">
        <v>12035.154778108348</v>
      </c>
      <c r="T7" s="116">
        <v>6988.2043999999996</v>
      </c>
      <c r="U7" s="116">
        <v>12660.143405877798</v>
      </c>
      <c r="V7" s="116">
        <v>8809.3014999999996</v>
      </c>
      <c r="W7" s="116">
        <v>13907.3118679943</v>
      </c>
    </row>
    <row r="8" spans="1:23" x14ac:dyDescent="0.25">
      <c r="A8" s="233"/>
      <c r="B8" s="234"/>
      <c r="C8" s="115">
        <v>-14.99999999999984</v>
      </c>
      <c r="D8" s="119">
        <v>2811.8724000000002</v>
      </c>
      <c r="E8" s="119">
        <v>6294.4641504310994</v>
      </c>
      <c r="F8" s="119">
        <v>3121.5034999999998</v>
      </c>
      <c r="G8" s="119">
        <v>6893.7724230630492</v>
      </c>
      <c r="H8" s="119">
        <v>3431.1345999999999</v>
      </c>
      <c r="I8" s="119">
        <v>7493.0806956949991</v>
      </c>
      <c r="J8" s="116">
        <v>3797.7067500000003</v>
      </c>
      <c r="K8" s="116">
        <v>8063.3717056448495</v>
      </c>
      <c r="L8" s="116">
        <v>4164.2789000000002</v>
      </c>
      <c r="M8" s="116">
        <v>8633.662715594699</v>
      </c>
      <c r="N8" s="116">
        <v>4624.0432000000001</v>
      </c>
      <c r="O8" s="116">
        <v>9188.5572353060488</v>
      </c>
      <c r="P8" s="116">
        <v>5083.8074999999999</v>
      </c>
      <c r="Q8" s="116">
        <v>9743.4517550173987</v>
      </c>
      <c r="R8" s="116">
        <v>5673.7275499999996</v>
      </c>
      <c r="S8" s="116">
        <v>10294.076228801749</v>
      </c>
      <c r="T8" s="116">
        <v>6263.6476000000002</v>
      </c>
      <c r="U8" s="116">
        <v>10844.700702586098</v>
      </c>
      <c r="V8" s="116">
        <v>7785.0059000000001</v>
      </c>
      <c r="W8" s="116">
        <v>11953.821539900799</v>
      </c>
    </row>
    <row r="9" spans="1:23" x14ac:dyDescent="0.25">
      <c r="A9" s="233"/>
      <c r="B9" s="234"/>
      <c r="C9" s="115">
        <v>-20.00000001111092</v>
      </c>
      <c r="D9" s="119">
        <v>2674.1430999999998</v>
      </c>
      <c r="E9" s="119">
        <v>5280.7077698430994</v>
      </c>
      <c r="F9" s="119">
        <v>2947.4363499999999</v>
      </c>
      <c r="G9" s="119">
        <v>5792.7851879866494</v>
      </c>
      <c r="H9" s="119">
        <v>3220.7296000000001</v>
      </c>
      <c r="I9" s="119">
        <v>6304.8626061301993</v>
      </c>
      <c r="J9" s="116">
        <v>3535.92265</v>
      </c>
      <c r="K9" s="116">
        <v>6794.5789924148485</v>
      </c>
      <c r="L9" s="116">
        <v>3851.1156999999998</v>
      </c>
      <c r="M9" s="116">
        <v>7284.2953786994985</v>
      </c>
      <c r="N9" s="116">
        <v>4238.7118499999997</v>
      </c>
      <c r="O9" s="116">
        <v>7764.1064014107988</v>
      </c>
      <c r="P9" s="116">
        <v>4626.308</v>
      </c>
      <c r="Q9" s="116">
        <v>8243.917424122099</v>
      </c>
      <c r="R9" s="116">
        <v>5117.9919499999996</v>
      </c>
      <c r="S9" s="116">
        <v>8722.9937175856976</v>
      </c>
      <c r="T9" s="116">
        <v>5609.6759000000002</v>
      </c>
      <c r="U9" s="116">
        <v>9202.070011049298</v>
      </c>
      <c r="V9" s="116">
        <v>6871.0675000000001</v>
      </c>
      <c r="W9" s="116">
        <v>10173.8923132938</v>
      </c>
    </row>
    <row r="10" spans="1:23" x14ac:dyDescent="0.25">
      <c r="A10" s="233"/>
      <c r="B10" s="234"/>
      <c r="C10" s="115">
        <v>-23</v>
      </c>
      <c r="D10" s="119">
        <v>2592.4919</v>
      </c>
      <c r="E10" s="119">
        <v>4731.2173346802001</v>
      </c>
      <c r="F10" s="119">
        <v>2845.2143000000001</v>
      </c>
      <c r="G10" s="119">
        <v>5195.1994407449492</v>
      </c>
      <c r="H10" s="119">
        <v>3097.9367000000002</v>
      </c>
      <c r="I10" s="119">
        <v>5659.1815468096993</v>
      </c>
      <c r="J10" s="116">
        <v>3384.8033</v>
      </c>
      <c r="K10" s="116">
        <v>6104.0242050822999</v>
      </c>
      <c r="L10" s="116">
        <v>3671.6698999999999</v>
      </c>
      <c r="M10" s="116">
        <v>6548.8668633548996</v>
      </c>
      <c r="N10" s="116">
        <v>4020.6606499999998</v>
      </c>
      <c r="O10" s="116">
        <v>6985.7554254379502</v>
      </c>
      <c r="P10" s="116">
        <v>4369.6513999999997</v>
      </c>
      <c r="Q10" s="116">
        <v>7422.6439875209999</v>
      </c>
      <c r="R10" s="116">
        <v>4809.0156999999999</v>
      </c>
      <c r="S10" s="116">
        <v>7860.6318593001497</v>
      </c>
      <c r="T10" s="116">
        <v>5248.38</v>
      </c>
      <c r="U10" s="116">
        <v>8298.6197310792995</v>
      </c>
      <c r="V10" s="116">
        <v>6369.6090999999997</v>
      </c>
      <c r="W10" s="116">
        <v>9191.1358213793992</v>
      </c>
    </row>
    <row r="11" spans="1:23" s="121" customFormat="1" x14ac:dyDescent="0.25">
      <c r="A11" s="233"/>
      <c r="B11" s="234"/>
      <c r="C11" s="121">
        <v>-25.000000022222</v>
      </c>
      <c r="D11" s="122">
        <v>2539.5032000000001</v>
      </c>
      <c r="E11" s="122">
        <v>4389.1022514506994</v>
      </c>
      <c r="F11" s="122">
        <v>2778.3287500000001</v>
      </c>
      <c r="G11" s="122">
        <v>4822.9109293438487</v>
      </c>
      <c r="H11" s="122">
        <v>3017.1543000000001</v>
      </c>
      <c r="I11" s="122">
        <v>5256.7196072369989</v>
      </c>
      <c r="J11" s="5">
        <v>3286.5493000000001</v>
      </c>
      <c r="K11" s="5">
        <v>5673.1589867819985</v>
      </c>
      <c r="L11" s="5">
        <v>3555.9443000000001</v>
      </c>
      <c r="M11" s="5">
        <v>6089.598366326999</v>
      </c>
      <c r="N11" s="5">
        <v>3880.6136500000002</v>
      </c>
      <c r="O11" s="5">
        <v>6499.7062378275987</v>
      </c>
      <c r="P11" s="5">
        <v>4205.2830000000004</v>
      </c>
      <c r="Q11" s="5">
        <v>6909.8141093281993</v>
      </c>
      <c r="R11" s="5">
        <v>4611.7150500000007</v>
      </c>
      <c r="S11" s="5">
        <v>7321.6613578072993</v>
      </c>
      <c r="T11" s="5">
        <v>5018.1471000000001</v>
      </c>
      <c r="U11" s="5">
        <v>7733.5086062863993</v>
      </c>
      <c r="V11" s="5">
        <v>6053.8518000000004</v>
      </c>
      <c r="W11" s="5">
        <v>8573.1681514170996</v>
      </c>
    </row>
    <row r="12" spans="1:23" x14ac:dyDescent="0.25">
      <c r="A12" s="233"/>
      <c r="B12" s="234"/>
      <c r="C12" s="115">
        <v>-26</v>
      </c>
      <c r="D12" s="120">
        <v>2514.9138800000001</v>
      </c>
      <c r="E12" s="120">
        <v>4233.2239464680197</v>
      </c>
      <c r="F12" s="119">
        <v>2746.6812600000003</v>
      </c>
      <c r="G12" s="119">
        <v>4653.4512699805191</v>
      </c>
      <c r="H12" s="119">
        <v>2978.4486400000001</v>
      </c>
      <c r="I12" s="119">
        <v>5073.6785934930194</v>
      </c>
      <c r="J12" s="116">
        <v>3239.2523000000001</v>
      </c>
      <c r="K12" s="116">
        <v>5477.1354215288884</v>
      </c>
      <c r="L12" s="116">
        <v>3500.0559600000001</v>
      </c>
      <c r="M12" s="116">
        <v>5880.5922495647592</v>
      </c>
      <c r="N12" s="116">
        <v>3813.6076000000003</v>
      </c>
      <c r="O12" s="116">
        <v>6278.1120725639385</v>
      </c>
      <c r="P12" s="116">
        <v>4127.15924</v>
      </c>
      <c r="Q12" s="116">
        <v>6675.6318955631195</v>
      </c>
      <c r="R12" s="116">
        <v>4518.7372400000004</v>
      </c>
      <c r="S12" s="116">
        <v>7075.1565007289591</v>
      </c>
      <c r="T12" s="116">
        <v>4910.3152399999999</v>
      </c>
      <c r="U12" s="116">
        <v>7474.6811058947997</v>
      </c>
      <c r="V12" s="116">
        <v>5906.9169200000006</v>
      </c>
      <c r="W12" s="116">
        <v>8289.8947113611994</v>
      </c>
    </row>
    <row r="13" spans="1:23" x14ac:dyDescent="0.25">
      <c r="A13" s="233"/>
      <c r="B13" s="234"/>
      <c r="C13" s="115">
        <v>-27</v>
      </c>
      <c r="D13" s="119">
        <v>2490.32456</v>
      </c>
      <c r="E13" s="119">
        <v>4077.3456414853395</v>
      </c>
      <c r="F13" s="119">
        <v>2715.03377</v>
      </c>
      <c r="G13" s="119">
        <v>4483.9916106171895</v>
      </c>
      <c r="H13" s="119">
        <v>2939.74298</v>
      </c>
      <c r="I13" s="119">
        <v>4890.6375797490391</v>
      </c>
      <c r="J13" s="116">
        <v>3191.9553000000001</v>
      </c>
      <c r="K13" s="116">
        <v>5281.1118562757792</v>
      </c>
      <c r="L13" s="116">
        <v>3444.1676200000002</v>
      </c>
      <c r="M13" s="116">
        <v>5671.5861328025194</v>
      </c>
      <c r="N13" s="116">
        <v>3746.6015500000003</v>
      </c>
      <c r="O13" s="116">
        <v>6056.5179073002791</v>
      </c>
      <c r="P13" s="116">
        <v>4049.0354800000005</v>
      </c>
      <c r="Q13" s="116">
        <v>6441.4496817980398</v>
      </c>
      <c r="R13" s="116">
        <v>4425.7594300000001</v>
      </c>
      <c r="S13" s="116">
        <v>6828.6516436506199</v>
      </c>
      <c r="T13" s="116">
        <v>4802.4833799999997</v>
      </c>
      <c r="U13" s="116">
        <v>7215.8536055032</v>
      </c>
      <c r="V13" s="116">
        <v>5759.9820399999999</v>
      </c>
      <c r="W13" s="116">
        <v>8006.6212713052992</v>
      </c>
    </row>
    <row r="14" spans="1:23" x14ac:dyDescent="0.25">
      <c r="A14" s="233"/>
      <c r="B14" s="234"/>
      <c r="C14" s="115">
        <v>-28</v>
      </c>
      <c r="D14" s="119">
        <v>2465.73524</v>
      </c>
      <c r="E14" s="119">
        <v>3921.4673365026597</v>
      </c>
      <c r="F14" s="119">
        <v>2683.3862800000002</v>
      </c>
      <c r="G14" s="119">
        <v>4314.531951253859</v>
      </c>
      <c r="H14" s="119">
        <v>2901.0373200000004</v>
      </c>
      <c r="I14" s="119">
        <v>4707.5965660050597</v>
      </c>
      <c r="J14" s="116">
        <v>3144.6583000000001</v>
      </c>
      <c r="K14" s="116">
        <v>5085.0882910226692</v>
      </c>
      <c r="L14" s="116">
        <v>3388.2792799999997</v>
      </c>
      <c r="M14" s="116">
        <v>5462.5800160402796</v>
      </c>
      <c r="N14" s="116">
        <v>3679.5954999999999</v>
      </c>
      <c r="O14" s="116">
        <v>5834.9237420366189</v>
      </c>
      <c r="P14" s="116">
        <v>3970.9117200000001</v>
      </c>
      <c r="Q14" s="116">
        <v>6207.2674680329601</v>
      </c>
      <c r="R14" s="116">
        <v>4332.7816200000007</v>
      </c>
      <c r="S14" s="116">
        <v>6582.1467865722798</v>
      </c>
      <c r="T14" s="116">
        <v>4694.6515200000003</v>
      </c>
      <c r="U14" s="116">
        <v>6957.0261051115995</v>
      </c>
      <c r="V14" s="116">
        <v>5613.0471600000001</v>
      </c>
      <c r="W14" s="116">
        <v>7723.347831249399</v>
      </c>
    </row>
    <row r="15" spans="1:23" x14ac:dyDescent="0.25">
      <c r="A15" s="233"/>
      <c r="B15" s="234"/>
      <c r="C15" s="115">
        <v>-29</v>
      </c>
      <c r="D15" s="119">
        <v>2441.1459199999999</v>
      </c>
      <c r="E15" s="119">
        <v>3765.5890315199795</v>
      </c>
      <c r="F15" s="119">
        <v>2651.7387899999999</v>
      </c>
      <c r="G15" s="119">
        <v>4145.0722918905294</v>
      </c>
      <c r="H15" s="119">
        <v>2862.3316600000003</v>
      </c>
      <c r="I15" s="119">
        <v>4524.5555522610794</v>
      </c>
      <c r="J15" s="116">
        <v>3097.3613</v>
      </c>
      <c r="K15" s="116">
        <v>4889.06472576956</v>
      </c>
      <c r="L15" s="116">
        <v>3332.3909399999998</v>
      </c>
      <c r="M15" s="116">
        <v>5253.5738992780389</v>
      </c>
      <c r="N15" s="116">
        <v>3612.5894499999999</v>
      </c>
      <c r="O15" s="116">
        <v>5613.3295767729596</v>
      </c>
      <c r="P15" s="116">
        <v>3892.7879600000001</v>
      </c>
      <c r="Q15" s="116">
        <v>5973.0852542678795</v>
      </c>
      <c r="R15" s="116">
        <v>4239.8038100000003</v>
      </c>
      <c r="S15" s="116">
        <v>6335.6419294939406</v>
      </c>
      <c r="T15" s="116">
        <v>4586.8196600000001</v>
      </c>
      <c r="U15" s="116">
        <v>6698.1986047199998</v>
      </c>
      <c r="V15" s="116">
        <v>5466.1122799999994</v>
      </c>
      <c r="W15" s="116">
        <v>7440.0743911934997</v>
      </c>
    </row>
    <row r="16" spans="1:23" x14ac:dyDescent="0.25">
      <c r="A16" s="233"/>
      <c r="B16" s="234"/>
      <c r="C16" s="115">
        <v>-29.9999998666664</v>
      </c>
      <c r="D16" s="119">
        <v>2416.5565999999999</v>
      </c>
      <c r="E16" s="119">
        <v>3609.7107265372997</v>
      </c>
      <c r="F16" s="119">
        <v>2620.0913</v>
      </c>
      <c r="G16" s="119">
        <v>3975.6126325271998</v>
      </c>
      <c r="H16" s="119">
        <v>2823.6260000000002</v>
      </c>
      <c r="I16" s="119">
        <v>4341.5145385170999</v>
      </c>
      <c r="J16" s="116">
        <v>3050.0643</v>
      </c>
      <c r="K16" s="116">
        <v>4693.04116051645</v>
      </c>
      <c r="L16" s="116">
        <v>3276.5025999999998</v>
      </c>
      <c r="M16" s="116">
        <v>5044.5677825157991</v>
      </c>
      <c r="N16" s="116">
        <v>3545.5834</v>
      </c>
      <c r="O16" s="116">
        <v>5391.7354115092994</v>
      </c>
      <c r="P16" s="116">
        <v>3814.6642000000002</v>
      </c>
      <c r="Q16" s="116">
        <v>5738.9030405027997</v>
      </c>
      <c r="R16" s="116">
        <v>4146.826</v>
      </c>
      <c r="S16" s="116">
        <v>6089.1370724156004</v>
      </c>
      <c r="T16" s="116">
        <v>4478.9877999999999</v>
      </c>
      <c r="U16" s="116">
        <v>6439.3711043284002</v>
      </c>
      <c r="V16" s="116">
        <v>5319.1773999999996</v>
      </c>
      <c r="W16" s="116">
        <v>7156.8009511375994</v>
      </c>
    </row>
    <row r="17" spans="1:23" x14ac:dyDescent="0.25">
      <c r="A17" s="233"/>
      <c r="B17" s="234">
        <v>32</v>
      </c>
      <c r="C17" s="115">
        <v>-5.0000000888888003</v>
      </c>
      <c r="D17" s="119">
        <v>3537.2865999999999</v>
      </c>
      <c r="E17" s="119">
        <v>8351.6348277137986</v>
      </c>
      <c r="F17" s="119">
        <v>3974.5659500000002</v>
      </c>
      <c r="G17" s="119">
        <v>9111.091070262999</v>
      </c>
      <c r="H17" s="119">
        <v>4411.8453</v>
      </c>
      <c r="I17" s="119">
        <v>9870.5473128121976</v>
      </c>
      <c r="J17" s="116">
        <v>4943.4767499999998</v>
      </c>
      <c r="K17" s="116">
        <v>10581.282096877449</v>
      </c>
      <c r="L17" s="116">
        <v>5475.1081999999997</v>
      </c>
      <c r="M17" s="116">
        <v>11292.0168809427</v>
      </c>
      <c r="N17" s="116">
        <v>6151.73675</v>
      </c>
      <c r="O17" s="116">
        <v>11972.58263290285</v>
      </c>
      <c r="P17" s="116">
        <v>6828.3653000000004</v>
      </c>
      <c r="Q17" s="116">
        <v>12653.148384863</v>
      </c>
      <c r="R17" s="116">
        <v>7701.3966</v>
      </c>
      <c r="S17" s="116">
        <v>13316.25706368055</v>
      </c>
      <c r="T17" s="116">
        <v>8574.4279000000006</v>
      </c>
      <c r="U17" s="116">
        <v>13979.365742498099</v>
      </c>
      <c r="V17" s="116">
        <v>10831.204</v>
      </c>
      <c r="W17" s="116">
        <v>15285.941181940098</v>
      </c>
    </row>
    <row r="18" spans="1:23" x14ac:dyDescent="0.25">
      <c r="A18" s="233"/>
      <c r="B18" s="234"/>
      <c r="C18" s="115">
        <v>-7</v>
      </c>
      <c r="D18" s="119">
        <v>3469.5585999999998</v>
      </c>
      <c r="E18" s="119">
        <v>7847.4065863059986</v>
      </c>
      <c r="F18" s="119">
        <v>3886.9758499999998</v>
      </c>
      <c r="G18" s="119">
        <v>8568.2888106731989</v>
      </c>
      <c r="H18" s="119">
        <v>4304.3931000000002</v>
      </c>
      <c r="I18" s="119">
        <v>9289.1710350403991</v>
      </c>
      <c r="J18" s="116">
        <v>4807.8656499999997</v>
      </c>
      <c r="K18" s="116">
        <v>9966.2810391249004</v>
      </c>
      <c r="L18" s="116">
        <v>5311.3382000000001</v>
      </c>
      <c r="M18" s="116">
        <v>10643.3910432094</v>
      </c>
      <c r="N18" s="116">
        <v>5947.7619500000001</v>
      </c>
      <c r="O18" s="116">
        <v>11294.411418365249</v>
      </c>
      <c r="P18" s="116">
        <v>6584.1857</v>
      </c>
      <c r="Q18" s="116">
        <v>11945.431793521098</v>
      </c>
      <c r="R18" s="116">
        <v>7402.7203499999996</v>
      </c>
      <c r="S18" s="116">
        <v>12582.541548915447</v>
      </c>
      <c r="T18" s="116">
        <v>8221.2549999999992</v>
      </c>
      <c r="U18" s="116">
        <v>13219.651304309798</v>
      </c>
      <c r="V18" s="116">
        <v>10331.554</v>
      </c>
      <c r="W18" s="116">
        <v>14482.861599226999</v>
      </c>
    </row>
    <row r="19" spans="1:23" x14ac:dyDescent="0.25">
      <c r="A19" s="233"/>
      <c r="B19" s="234"/>
      <c r="C19" s="115">
        <v>-9.9999999333331999</v>
      </c>
      <c r="D19" s="119">
        <v>3369.4029999999998</v>
      </c>
      <c r="E19" s="119">
        <v>7130.3905558899996</v>
      </c>
      <c r="F19" s="119">
        <v>3758.9014500000003</v>
      </c>
      <c r="G19" s="119">
        <v>7794.5759779289492</v>
      </c>
      <c r="H19" s="119">
        <v>4148.3999000000003</v>
      </c>
      <c r="I19" s="119">
        <v>8458.7613999678997</v>
      </c>
      <c r="J19" s="116">
        <v>4611.9462999999996</v>
      </c>
      <c r="K19" s="116">
        <v>9085.5880231409992</v>
      </c>
      <c r="L19" s="116">
        <v>5075.4926999999998</v>
      </c>
      <c r="M19" s="116">
        <v>9712.4146463140987</v>
      </c>
      <c r="N19" s="116">
        <v>5655.9400000000005</v>
      </c>
      <c r="O19" s="116">
        <v>10318.341490132898</v>
      </c>
      <c r="P19" s="116">
        <v>6236.3873000000003</v>
      </c>
      <c r="Q19" s="116">
        <v>10924.268333951699</v>
      </c>
      <c r="R19" s="116">
        <v>6978.6270999999997</v>
      </c>
      <c r="S19" s="116">
        <v>11521.45975402835</v>
      </c>
      <c r="T19" s="116">
        <v>7720.8669</v>
      </c>
      <c r="U19" s="116">
        <v>12118.651174105</v>
      </c>
      <c r="V19" s="116">
        <v>9626.4789000000001</v>
      </c>
      <c r="W19" s="116">
        <v>13306.119587795998</v>
      </c>
    </row>
    <row r="20" spans="1:23" x14ac:dyDescent="0.25">
      <c r="A20" s="233"/>
      <c r="B20" s="234"/>
      <c r="C20" s="115">
        <v>-14.99999999999984</v>
      </c>
      <c r="D20" s="119">
        <v>3204.7024000000001</v>
      </c>
      <c r="E20" s="119">
        <v>6039.2311670809995</v>
      </c>
      <c r="F20" s="119">
        <v>3551.4099500000002</v>
      </c>
      <c r="G20" s="119">
        <v>6613.7440127618993</v>
      </c>
      <c r="H20" s="119">
        <v>3898.1174999999998</v>
      </c>
      <c r="I20" s="119">
        <v>7188.2568584428</v>
      </c>
      <c r="J20" s="116">
        <v>4300.9342500000002</v>
      </c>
      <c r="K20" s="116">
        <v>7734.6001495983492</v>
      </c>
      <c r="L20" s="116">
        <v>4703.7510000000002</v>
      </c>
      <c r="M20" s="116">
        <v>8280.9434407538993</v>
      </c>
      <c r="N20" s="116">
        <v>5200.1125499999998</v>
      </c>
      <c r="O20" s="116">
        <v>8812.88990719305</v>
      </c>
      <c r="P20" s="116">
        <v>5696.4741000000004</v>
      </c>
      <c r="Q20" s="116">
        <v>9344.836373632199</v>
      </c>
      <c r="R20" s="116">
        <v>6324.7280000000001</v>
      </c>
      <c r="S20" s="116">
        <v>9872.699187363949</v>
      </c>
      <c r="T20" s="116">
        <v>6952.9818999999998</v>
      </c>
      <c r="U20" s="116">
        <v>10400.562001095699</v>
      </c>
      <c r="V20" s="116">
        <v>8556.3729999999996</v>
      </c>
      <c r="W20" s="116">
        <v>11463.636386391698</v>
      </c>
    </row>
    <row r="21" spans="1:23" x14ac:dyDescent="0.25">
      <c r="A21" s="233"/>
      <c r="B21" s="234"/>
      <c r="C21" s="115">
        <v>-20.00000001111092</v>
      </c>
      <c r="D21" s="119">
        <v>3041.2177999999999</v>
      </c>
      <c r="E21" s="119">
        <v>5071.2914707692998</v>
      </c>
      <c r="F21" s="119">
        <v>3349.1423</v>
      </c>
      <c r="G21" s="119">
        <v>5563.1204600783003</v>
      </c>
      <c r="H21" s="119">
        <v>3657.0668000000001</v>
      </c>
      <c r="I21" s="119">
        <v>6054.9494493872999</v>
      </c>
      <c r="J21" s="116">
        <v>4006.14185</v>
      </c>
      <c r="K21" s="116">
        <v>6525.5045540828505</v>
      </c>
      <c r="L21" s="116">
        <v>4355.2169000000004</v>
      </c>
      <c r="M21" s="116">
        <v>6996.0596587784003</v>
      </c>
      <c r="N21" s="116">
        <v>4777.4651000000003</v>
      </c>
      <c r="O21" s="116">
        <v>7457.2458665491504</v>
      </c>
      <c r="P21" s="116">
        <v>5199.7133000000003</v>
      </c>
      <c r="Q21" s="116">
        <v>7918.4320743198996</v>
      </c>
      <c r="R21" s="116">
        <v>5727.8731000000007</v>
      </c>
      <c r="S21" s="116">
        <v>8379.086651115249</v>
      </c>
      <c r="T21" s="116">
        <v>6256.0329000000002</v>
      </c>
      <c r="U21" s="116">
        <v>8839.7412279105993</v>
      </c>
      <c r="V21" s="116">
        <v>7594.7654000000002</v>
      </c>
      <c r="W21" s="116">
        <v>9773.7916475737984</v>
      </c>
    </row>
    <row r="22" spans="1:23" x14ac:dyDescent="0.25">
      <c r="A22" s="233"/>
      <c r="B22" s="234"/>
      <c r="C22" s="115">
        <v>-23</v>
      </c>
      <c r="D22" s="119">
        <v>2944.8647999999998</v>
      </c>
      <c r="E22" s="119">
        <v>4545.5134183073997</v>
      </c>
      <c r="F22" s="119">
        <v>3230.4893999999999</v>
      </c>
      <c r="G22" s="119">
        <v>4991.6663974680996</v>
      </c>
      <c r="H22" s="119">
        <v>3516.114</v>
      </c>
      <c r="I22" s="119">
        <v>5437.8193766287995</v>
      </c>
      <c r="J22" s="116">
        <v>3835.8882999999996</v>
      </c>
      <c r="K22" s="116">
        <v>5865.7021568799491</v>
      </c>
      <c r="L22" s="116">
        <v>4155.6625999999997</v>
      </c>
      <c r="M22" s="116">
        <v>6293.5849371310987</v>
      </c>
      <c r="N22" s="116">
        <v>4537.50785</v>
      </c>
      <c r="O22" s="116">
        <v>6714.3948859903994</v>
      </c>
      <c r="P22" s="116">
        <v>4919.3531000000003</v>
      </c>
      <c r="Q22" s="116">
        <v>7135.2048348497001</v>
      </c>
      <c r="R22" s="116">
        <v>5393.6253500000003</v>
      </c>
      <c r="S22" s="116">
        <v>7557.4105348227495</v>
      </c>
      <c r="T22" s="116">
        <v>5867.8976000000002</v>
      </c>
      <c r="U22" s="116">
        <v>7979.6162347957998</v>
      </c>
      <c r="V22" s="116">
        <v>7065.2880999999998</v>
      </c>
      <c r="W22" s="116">
        <v>8837.0212350314996</v>
      </c>
    </row>
    <row r="23" spans="1:23" s="121" customFormat="1" x14ac:dyDescent="0.25">
      <c r="A23" s="233"/>
      <c r="B23" s="234"/>
      <c r="C23" s="121">
        <v>-25.000000022222</v>
      </c>
      <c r="D23" s="122">
        <v>2882.6091000000001</v>
      </c>
      <c r="E23" s="122">
        <v>4217.9097505943992</v>
      </c>
      <c r="F23" s="122">
        <v>3153.3598499999998</v>
      </c>
      <c r="G23" s="122">
        <v>4635.5472047961994</v>
      </c>
      <c r="H23" s="122">
        <v>3424.1106</v>
      </c>
      <c r="I23" s="122">
        <v>5053.1846589979996</v>
      </c>
      <c r="J23" s="5">
        <v>3724.9105500000001</v>
      </c>
      <c r="K23" s="5">
        <v>5454.1764073975501</v>
      </c>
      <c r="L23" s="5">
        <v>4025.7105000000001</v>
      </c>
      <c r="M23" s="5">
        <v>5855.1681557970996</v>
      </c>
      <c r="N23" s="5">
        <v>4382.8788000000004</v>
      </c>
      <c r="O23" s="5">
        <v>6250.2748899730996</v>
      </c>
      <c r="P23" s="5">
        <v>4740.0470999999998</v>
      </c>
      <c r="Q23" s="5">
        <v>6645.3816241490995</v>
      </c>
      <c r="R23" s="5">
        <v>5180.6323499999999</v>
      </c>
      <c r="S23" s="5">
        <v>7042.2757989639995</v>
      </c>
      <c r="T23" s="5">
        <v>5621.2175999999999</v>
      </c>
      <c r="U23" s="5">
        <v>7439.1699737788995</v>
      </c>
      <c r="V23" s="5">
        <v>6729.6233000000002</v>
      </c>
      <c r="W23" s="5">
        <v>8248.7979371503989</v>
      </c>
    </row>
    <row r="24" spans="1:23" x14ac:dyDescent="0.25">
      <c r="A24" s="233"/>
      <c r="B24" s="234"/>
      <c r="C24" s="115">
        <v>-26</v>
      </c>
      <c r="D24" s="119">
        <v>2853.9867606360458</v>
      </c>
      <c r="E24" s="119">
        <v>4068.1498942943826</v>
      </c>
      <c r="F24" s="119">
        <v>3116.9626508088186</v>
      </c>
      <c r="G24" s="119">
        <v>4472.9257770229433</v>
      </c>
      <c r="H24" s="119">
        <v>3379.9385409815914</v>
      </c>
      <c r="I24" s="119">
        <v>4877.701659751503</v>
      </c>
      <c r="J24" s="116">
        <v>3671.7006411824304</v>
      </c>
      <c r="K24" s="116">
        <v>5266.3737837438903</v>
      </c>
      <c r="L24" s="116">
        <v>3963.46274138327</v>
      </c>
      <c r="M24" s="116">
        <v>5655.0459077362766</v>
      </c>
      <c r="N24" s="116">
        <v>4308.9552916427283</v>
      </c>
      <c r="O24" s="116">
        <v>6038.1814204210505</v>
      </c>
      <c r="P24" s="116">
        <v>4654.4478419021862</v>
      </c>
      <c r="Q24" s="116">
        <v>6421.3169331058252</v>
      </c>
      <c r="R24" s="116">
        <v>5079.7474822418635</v>
      </c>
      <c r="S24" s="116">
        <v>6806.4785928351448</v>
      </c>
      <c r="T24" s="116">
        <v>5505.0471225815409</v>
      </c>
      <c r="U24" s="116">
        <v>7191.6402525644653</v>
      </c>
      <c r="V24" s="116">
        <v>6573.3736034721805</v>
      </c>
      <c r="W24" s="116">
        <v>7978.0481931989598</v>
      </c>
    </row>
    <row r="25" spans="1:23" x14ac:dyDescent="0.25">
      <c r="A25" s="233"/>
      <c r="B25" s="234"/>
      <c r="C25" s="115">
        <v>-27</v>
      </c>
      <c r="D25" s="119">
        <v>2825.3644206360459</v>
      </c>
      <c r="E25" s="119">
        <v>3918.3900346664027</v>
      </c>
      <c r="F25" s="119">
        <v>3080.5654508088182</v>
      </c>
      <c r="G25" s="119">
        <v>4310.3043456359128</v>
      </c>
      <c r="H25" s="119">
        <v>3335.7664809815915</v>
      </c>
      <c r="I25" s="119">
        <v>4702.2186566054233</v>
      </c>
      <c r="J25" s="116">
        <v>3618.4907311824304</v>
      </c>
      <c r="K25" s="116">
        <v>5078.5711559168803</v>
      </c>
      <c r="L25" s="116">
        <v>3901.2149813832698</v>
      </c>
      <c r="M25" s="116">
        <v>5454.9236552283364</v>
      </c>
      <c r="N25" s="116">
        <v>4235.0317816427287</v>
      </c>
      <c r="O25" s="116">
        <v>5826.0879461558607</v>
      </c>
      <c r="P25" s="116">
        <v>4568.8485819021862</v>
      </c>
      <c r="Q25" s="116">
        <v>6197.2522370833849</v>
      </c>
      <c r="R25" s="116">
        <v>4978.8626122418636</v>
      </c>
      <c r="S25" s="116">
        <v>6570.6813814664056</v>
      </c>
      <c r="T25" s="116">
        <v>5388.8766425815402</v>
      </c>
      <c r="U25" s="116">
        <v>6944.1105258494254</v>
      </c>
      <c r="V25" s="116">
        <v>6417.1239034721812</v>
      </c>
      <c r="W25" s="116">
        <v>7707.2984432309204</v>
      </c>
    </row>
    <row r="26" spans="1:23" x14ac:dyDescent="0.25">
      <c r="A26" s="233"/>
      <c r="B26" s="234"/>
      <c r="C26" s="115">
        <v>-28</v>
      </c>
      <c r="D26" s="119">
        <v>2796.742080636046</v>
      </c>
      <c r="E26" s="119">
        <v>3768.6301750384227</v>
      </c>
      <c r="F26" s="119">
        <v>3044.1682508088184</v>
      </c>
      <c r="G26" s="119">
        <v>4147.6829142488832</v>
      </c>
      <c r="H26" s="119">
        <v>3291.5944209815916</v>
      </c>
      <c r="I26" s="119">
        <v>4526.7356534593437</v>
      </c>
      <c r="J26" s="116">
        <v>3565.2808211824304</v>
      </c>
      <c r="K26" s="116">
        <v>4890.7685280898704</v>
      </c>
      <c r="L26" s="116">
        <v>3838.96722138327</v>
      </c>
      <c r="M26" s="116">
        <v>5254.8014027203963</v>
      </c>
      <c r="N26" s="116">
        <v>4161.1082716427281</v>
      </c>
      <c r="O26" s="116">
        <v>5613.99447189067</v>
      </c>
      <c r="P26" s="116">
        <v>4483.2493219021871</v>
      </c>
      <c r="Q26" s="116">
        <v>5973.1875410609446</v>
      </c>
      <c r="R26" s="116">
        <v>4877.9777422418638</v>
      </c>
      <c r="S26" s="116">
        <v>6334.8841700976654</v>
      </c>
      <c r="T26" s="116">
        <v>5272.7061625815404</v>
      </c>
      <c r="U26" s="116">
        <v>6696.5807991343854</v>
      </c>
      <c r="V26" s="116">
        <v>6260.8742034721809</v>
      </c>
      <c r="W26" s="116">
        <v>7436.548693262881</v>
      </c>
    </row>
    <row r="27" spans="1:23" x14ac:dyDescent="0.25">
      <c r="A27" s="233"/>
      <c r="B27" s="234"/>
      <c r="C27" s="115">
        <v>-29</v>
      </c>
      <c r="D27" s="119">
        <v>2768.1197406360457</v>
      </c>
      <c r="E27" s="119">
        <v>3618.8703154104433</v>
      </c>
      <c r="F27" s="119">
        <v>3007.7710508088185</v>
      </c>
      <c r="G27" s="119">
        <v>3985.0614828618532</v>
      </c>
      <c r="H27" s="119">
        <v>3247.4223609815917</v>
      </c>
      <c r="I27" s="119">
        <v>4351.2526503132631</v>
      </c>
      <c r="J27" s="116">
        <v>3512.0709111824303</v>
      </c>
      <c r="K27" s="116">
        <v>4702.9659002628605</v>
      </c>
      <c r="L27" s="116">
        <v>3776.7194613832698</v>
      </c>
      <c r="M27" s="116">
        <v>5054.6791502124561</v>
      </c>
      <c r="N27" s="116">
        <v>4087.1847616427285</v>
      </c>
      <c r="O27" s="116">
        <v>5401.9009976254802</v>
      </c>
      <c r="P27" s="116">
        <v>4397.6500619021863</v>
      </c>
      <c r="Q27" s="116">
        <v>5749.1228450385042</v>
      </c>
      <c r="R27" s="116">
        <v>4777.0928722418639</v>
      </c>
      <c r="S27" s="116">
        <v>6099.0869587289253</v>
      </c>
      <c r="T27" s="116">
        <v>5156.5356825815406</v>
      </c>
      <c r="U27" s="116">
        <v>6449.0510724193455</v>
      </c>
      <c r="V27" s="116">
        <v>6104.6245034721805</v>
      </c>
      <c r="W27" s="116">
        <v>7165.7989432948407</v>
      </c>
    </row>
    <row r="28" spans="1:23" x14ac:dyDescent="0.25">
      <c r="A28" s="233"/>
      <c r="B28" s="234"/>
      <c r="C28" s="115">
        <v>-29.9999998666664</v>
      </c>
      <c r="D28" s="119">
        <v>2739.4974000000002</v>
      </c>
      <c r="E28" s="119">
        <v>3469.1104524544994</v>
      </c>
      <c r="F28" s="119">
        <v>2971.3738499999999</v>
      </c>
      <c r="G28" s="119">
        <v>3822.4400478610496</v>
      </c>
      <c r="H28" s="119">
        <v>3203.2503000000002</v>
      </c>
      <c r="I28" s="119">
        <v>4175.7696432676003</v>
      </c>
      <c r="J28" s="116">
        <v>3458.8609999999999</v>
      </c>
      <c r="K28" s="116">
        <v>4515.1632682625004</v>
      </c>
      <c r="L28" s="116">
        <v>3714.4717000000001</v>
      </c>
      <c r="M28" s="116">
        <v>4854.5568932573997</v>
      </c>
      <c r="N28" s="116">
        <v>4013.26125</v>
      </c>
      <c r="O28" s="116">
        <v>5189.8075186471488</v>
      </c>
      <c r="P28" s="116">
        <v>4312.0508</v>
      </c>
      <c r="Q28" s="116">
        <v>5525.0581440368987</v>
      </c>
      <c r="R28" s="116">
        <v>4676.2080000000005</v>
      </c>
      <c r="S28" s="116">
        <v>5863.2897421202997</v>
      </c>
      <c r="T28" s="116">
        <v>5040.3652000000002</v>
      </c>
      <c r="U28" s="116">
        <v>6201.5213402036998</v>
      </c>
      <c r="V28" s="116">
        <v>5948.3747999999996</v>
      </c>
      <c r="W28" s="116">
        <v>6895.0491873102001</v>
      </c>
    </row>
    <row r="29" spans="1:23" x14ac:dyDescent="0.25">
      <c r="A29" s="233"/>
      <c r="B29" s="234">
        <v>38</v>
      </c>
      <c r="C29" s="115">
        <v>-5.0000000888888003</v>
      </c>
      <c r="D29" s="119">
        <v>4095.0309000000002</v>
      </c>
      <c r="E29" s="119">
        <v>7883.2603185377993</v>
      </c>
      <c r="F29" s="119">
        <v>4583.8576000000003</v>
      </c>
      <c r="G29" s="119">
        <v>8597.1592447341991</v>
      </c>
      <c r="H29" s="119">
        <v>5072.6842999999999</v>
      </c>
      <c r="I29" s="119">
        <v>9311.0581709305989</v>
      </c>
      <c r="J29" s="116">
        <v>5653.2802499999998</v>
      </c>
      <c r="K29" s="116">
        <v>9978.9285224453997</v>
      </c>
      <c r="L29" s="116">
        <v>6233.8761999999997</v>
      </c>
      <c r="M29" s="116">
        <v>10646.798873960199</v>
      </c>
      <c r="N29" s="116">
        <v>6958.9539999999997</v>
      </c>
      <c r="O29" s="116">
        <v>11285.883635497448</v>
      </c>
      <c r="P29" s="116">
        <v>7684.0317999999997</v>
      </c>
      <c r="Q29" s="116">
        <v>11924.9683970347</v>
      </c>
      <c r="R29" s="116">
        <v>8608.6052500000005</v>
      </c>
      <c r="S29" s="116">
        <v>12546.06210988515</v>
      </c>
      <c r="T29" s="116">
        <v>9533.1787000000004</v>
      </c>
      <c r="U29" s="116">
        <v>13167.1558227356</v>
      </c>
      <c r="V29" s="116">
        <v>11897.554</v>
      </c>
      <c r="W29" s="116">
        <v>14392.583977582999</v>
      </c>
    </row>
    <row r="30" spans="1:23" x14ac:dyDescent="0.25">
      <c r="A30" s="233"/>
      <c r="B30" s="234"/>
      <c r="C30" s="115">
        <v>-7</v>
      </c>
      <c r="D30" s="119">
        <v>4014.2247000000002</v>
      </c>
      <c r="E30" s="119">
        <v>7413.4861017881994</v>
      </c>
      <c r="F30" s="119">
        <v>4482.0875999999998</v>
      </c>
      <c r="G30" s="119">
        <v>8092.0819763496993</v>
      </c>
      <c r="H30" s="119">
        <v>4949.9504999999999</v>
      </c>
      <c r="I30" s="119">
        <v>8770.6778509111991</v>
      </c>
      <c r="J30" s="116">
        <v>5501.8626999999997</v>
      </c>
      <c r="K30" s="116">
        <v>9407.7988895428989</v>
      </c>
      <c r="L30" s="116">
        <v>6053.7749000000003</v>
      </c>
      <c r="M30" s="116">
        <v>10044.919928174599</v>
      </c>
      <c r="N30" s="116">
        <v>6738.4984999999997</v>
      </c>
      <c r="O30" s="116">
        <v>10657.259460732499</v>
      </c>
      <c r="P30" s="116">
        <v>7423.2221</v>
      </c>
      <c r="Q30" s="116">
        <v>11269.598993290399</v>
      </c>
      <c r="R30" s="116">
        <v>8291.6900999999998</v>
      </c>
      <c r="S30" s="116">
        <v>11868.391607321901</v>
      </c>
      <c r="T30" s="116">
        <v>9160.1581000000006</v>
      </c>
      <c r="U30" s="116">
        <v>12467.1842213534</v>
      </c>
      <c r="V30" s="116">
        <v>11379.334000000001</v>
      </c>
      <c r="W30" s="116">
        <v>13650.613822215299</v>
      </c>
    </row>
    <row r="31" spans="1:23" x14ac:dyDescent="0.25">
      <c r="A31" s="233"/>
      <c r="B31" s="234"/>
      <c r="C31" s="115">
        <v>-9.9999999333331999</v>
      </c>
      <c r="D31" s="119">
        <v>3894.2851999999998</v>
      </c>
      <c r="E31" s="119">
        <v>6744.0539743814998</v>
      </c>
      <c r="F31" s="119">
        <v>4332.5465999999997</v>
      </c>
      <c r="G31" s="119">
        <v>7370.4785040053994</v>
      </c>
      <c r="H31" s="119">
        <v>4770.808</v>
      </c>
      <c r="I31" s="119">
        <v>7996.903033629299</v>
      </c>
      <c r="J31" s="116">
        <v>5281.5662499999999</v>
      </c>
      <c r="K31" s="116">
        <v>8588.0535256572002</v>
      </c>
      <c r="L31" s="116">
        <v>5792.3244999999997</v>
      </c>
      <c r="M31" s="116">
        <v>9179.2040176851006</v>
      </c>
      <c r="N31" s="116">
        <v>6420.0949999999993</v>
      </c>
      <c r="O31" s="116">
        <v>9750.4576196629005</v>
      </c>
      <c r="P31" s="116">
        <v>7047.8654999999999</v>
      </c>
      <c r="Q31" s="116">
        <v>10321.7112216407</v>
      </c>
      <c r="R31" s="116">
        <v>7839.12345</v>
      </c>
      <c r="S31" s="116">
        <v>10883.717844271299</v>
      </c>
      <c r="T31" s="116">
        <v>8630.3814000000002</v>
      </c>
      <c r="U31" s="116">
        <v>11445.724466901898</v>
      </c>
      <c r="V31" s="116">
        <v>10641.554</v>
      </c>
      <c r="W31" s="116">
        <v>12566.887595715598</v>
      </c>
    </row>
    <row r="32" spans="1:23" x14ac:dyDescent="0.25">
      <c r="A32" s="233"/>
      <c r="B32" s="234"/>
      <c r="C32" s="115">
        <v>-14.99999999999984</v>
      </c>
      <c r="D32" s="119">
        <v>3697.0718000000002</v>
      </c>
      <c r="E32" s="119">
        <v>5720.8328626189996</v>
      </c>
      <c r="F32" s="119">
        <v>4089.9077500000003</v>
      </c>
      <c r="G32" s="119">
        <v>6264.4186477946496</v>
      </c>
      <c r="H32" s="119">
        <v>4482.7437</v>
      </c>
      <c r="I32" s="119">
        <v>6808.0044329702996</v>
      </c>
      <c r="J32" s="116">
        <v>4930.5275499999998</v>
      </c>
      <c r="K32" s="116">
        <v>7324.8839676228999</v>
      </c>
      <c r="L32" s="116">
        <v>5378.3113999999996</v>
      </c>
      <c r="M32" s="116">
        <v>7841.7635022754994</v>
      </c>
      <c r="N32" s="116">
        <v>5919.9273999999996</v>
      </c>
      <c r="O32" s="116">
        <v>8345.0968510794501</v>
      </c>
      <c r="P32" s="116">
        <v>6461.5433999999996</v>
      </c>
      <c r="Q32" s="116">
        <v>8848.4301998833998</v>
      </c>
      <c r="R32" s="116">
        <v>7136.5604000000003</v>
      </c>
      <c r="S32" s="116">
        <v>9347.9016042670992</v>
      </c>
      <c r="T32" s="116">
        <v>7811.5774000000001</v>
      </c>
      <c r="U32" s="116">
        <v>9847.3730086507985</v>
      </c>
      <c r="V32" s="116">
        <v>9515.1875999999993</v>
      </c>
      <c r="W32" s="116">
        <v>10853.037696167799</v>
      </c>
    </row>
    <row r="33" spans="1:23" x14ac:dyDescent="0.25">
      <c r="A33" s="233"/>
      <c r="B33" s="234"/>
      <c r="C33" s="115">
        <v>-20.00000001111092</v>
      </c>
      <c r="D33" s="119">
        <v>3502.8310000000001</v>
      </c>
      <c r="E33" s="119">
        <v>4809.6457986800997</v>
      </c>
      <c r="F33" s="119">
        <v>3853.6480500000002</v>
      </c>
      <c r="G33" s="119">
        <v>5276.4095890904991</v>
      </c>
      <c r="H33" s="119">
        <v>4204.4651000000003</v>
      </c>
      <c r="I33" s="119">
        <v>5743.1733795008995</v>
      </c>
      <c r="J33" s="116">
        <v>4596.0138500000003</v>
      </c>
      <c r="K33" s="116">
        <v>6189.6940163565496</v>
      </c>
      <c r="L33" s="116">
        <v>4987.5626000000002</v>
      </c>
      <c r="M33" s="116">
        <v>6636.2146532121997</v>
      </c>
      <c r="N33" s="116">
        <v>5452.5855499999998</v>
      </c>
      <c r="O33" s="116">
        <v>7074.0132010607495</v>
      </c>
      <c r="P33" s="116">
        <v>5917.6085000000003</v>
      </c>
      <c r="Q33" s="116">
        <v>7511.8117489092992</v>
      </c>
      <c r="R33" s="116">
        <v>6490.3302999999996</v>
      </c>
      <c r="S33" s="116">
        <v>7949.2471816649486</v>
      </c>
      <c r="T33" s="116">
        <v>7063.0520999999999</v>
      </c>
      <c r="U33" s="116">
        <v>8386.6826144205988</v>
      </c>
      <c r="V33" s="116">
        <v>8498.3315999999995</v>
      </c>
      <c r="W33" s="116">
        <v>9273.5289512200998</v>
      </c>
    </row>
    <row r="34" spans="1:23" x14ac:dyDescent="0.25">
      <c r="A34" s="233"/>
      <c r="B34" s="234"/>
      <c r="C34" s="115">
        <v>-23</v>
      </c>
      <c r="D34" s="119">
        <v>3389.4086000000002</v>
      </c>
      <c r="E34" s="119">
        <v>4313.2155931010993</v>
      </c>
      <c r="F34" s="119">
        <v>3715.7996499999999</v>
      </c>
      <c r="G34" s="119">
        <v>4737.3919031505493</v>
      </c>
      <c r="H34" s="119">
        <v>4042.1907000000001</v>
      </c>
      <c r="I34" s="119">
        <v>5161.5682131999993</v>
      </c>
      <c r="J34" s="116">
        <v>4402.44895</v>
      </c>
      <c r="K34" s="116">
        <v>5568.3185156434492</v>
      </c>
      <c r="L34" s="116">
        <v>4762.7071999999998</v>
      </c>
      <c r="M34" s="116">
        <v>5975.0688180868992</v>
      </c>
      <c r="N34" s="116">
        <v>5186.0830999999998</v>
      </c>
      <c r="O34" s="116">
        <v>6375.2505179660493</v>
      </c>
      <c r="P34" s="116">
        <v>5609.4589999999998</v>
      </c>
      <c r="Q34" s="116">
        <v>6775.4322178451994</v>
      </c>
      <c r="R34" s="116">
        <v>6127.0877</v>
      </c>
      <c r="S34" s="116">
        <v>7176.6455279963493</v>
      </c>
      <c r="T34" s="116">
        <v>6644.7164000000002</v>
      </c>
      <c r="U34" s="116">
        <v>7577.8588381474992</v>
      </c>
      <c r="V34" s="116">
        <v>7934.1558999999997</v>
      </c>
      <c r="W34" s="116">
        <v>8394.4788918227987</v>
      </c>
    </row>
    <row r="35" spans="1:23" s="121" customFormat="1" x14ac:dyDescent="0.25">
      <c r="A35" s="233"/>
      <c r="B35" s="234"/>
      <c r="C35" s="121">
        <v>-25.000000022222</v>
      </c>
      <c r="D35" s="122">
        <v>3316.6927000000001</v>
      </c>
      <c r="E35" s="122">
        <v>4002.5177317916</v>
      </c>
      <c r="F35" s="122">
        <v>3626.4841999999999</v>
      </c>
      <c r="G35" s="122">
        <v>4400.4046849577499</v>
      </c>
      <c r="H35" s="122">
        <v>3936.2757000000001</v>
      </c>
      <c r="I35" s="122">
        <v>4798.2916381239002</v>
      </c>
      <c r="J35" s="5">
        <v>4276.4472500000002</v>
      </c>
      <c r="K35" s="5">
        <v>5180.0293479312004</v>
      </c>
      <c r="L35" s="5">
        <v>4616.6188000000002</v>
      </c>
      <c r="M35" s="5">
        <v>5561.7670577384997</v>
      </c>
      <c r="N35" s="5">
        <v>5014.1360500000001</v>
      </c>
      <c r="O35" s="5">
        <v>5937.8641746196499</v>
      </c>
      <c r="P35" s="5">
        <v>5411.6532999999999</v>
      </c>
      <c r="Q35" s="5">
        <v>6313.9612915007992</v>
      </c>
      <c r="R35" s="5">
        <v>5894.2826000000005</v>
      </c>
      <c r="S35" s="5">
        <v>6692.0310699560496</v>
      </c>
      <c r="T35" s="5">
        <v>6376.9119000000001</v>
      </c>
      <c r="U35" s="5">
        <v>7070.1008484112999</v>
      </c>
      <c r="V35" s="5">
        <v>7576.9297999999999</v>
      </c>
      <c r="W35" s="5">
        <v>7841.294002373299</v>
      </c>
    </row>
    <row r="36" spans="1:23" x14ac:dyDescent="0.25">
      <c r="A36" s="233"/>
      <c r="B36" s="234"/>
      <c r="C36" s="115">
        <v>-26</v>
      </c>
      <c r="D36" s="119">
        <v>3283.2346007435058</v>
      </c>
      <c r="E36" s="119">
        <v>3860.3948978883336</v>
      </c>
      <c r="F36" s="119">
        <v>3584.5810209311726</v>
      </c>
      <c r="G36" s="119">
        <v>4246.2082598303032</v>
      </c>
      <c r="H36" s="119">
        <v>3885.9274411188389</v>
      </c>
      <c r="I36" s="119">
        <v>4632.0216217722727</v>
      </c>
      <c r="J36" s="116">
        <v>4216.2567913375524</v>
      </c>
      <c r="K36" s="116">
        <v>5002.295298922736</v>
      </c>
      <c r="L36" s="116">
        <v>4546.5861415562658</v>
      </c>
      <c r="M36" s="116">
        <v>5372.5689760731993</v>
      </c>
      <c r="N36" s="116">
        <v>4931.8266918290783</v>
      </c>
      <c r="O36" s="116">
        <v>5737.4787487168751</v>
      </c>
      <c r="P36" s="116">
        <v>5317.0672421018917</v>
      </c>
      <c r="Q36" s="116">
        <v>6102.3885213605499</v>
      </c>
      <c r="R36" s="116">
        <v>5783.8892924531601</v>
      </c>
      <c r="S36" s="116">
        <v>6469.4706835285369</v>
      </c>
      <c r="T36" s="116">
        <v>6250.7113428044286</v>
      </c>
      <c r="U36" s="116">
        <v>6836.5528456965239</v>
      </c>
      <c r="V36" s="116">
        <v>7409.4988237206517</v>
      </c>
      <c r="W36" s="116">
        <v>7586.0325381846997</v>
      </c>
    </row>
    <row r="37" spans="1:23" x14ac:dyDescent="0.25">
      <c r="A37" s="233"/>
      <c r="B37" s="234"/>
      <c r="C37" s="115">
        <v>-27</v>
      </c>
      <c r="D37" s="119">
        <v>3249.7765007435059</v>
      </c>
      <c r="E37" s="119">
        <v>3718.2720608268137</v>
      </c>
      <c r="F37" s="119">
        <v>3542.6778409311723</v>
      </c>
      <c r="G37" s="119">
        <v>4092.0118312763029</v>
      </c>
      <c r="H37" s="119">
        <v>3835.5791811188392</v>
      </c>
      <c r="I37" s="119">
        <v>4465.7516017257922</v>
      </c>
      <c r="J37" s="116">
        <v>4156.0663313375526</v>
      </c>
      <c r="K37" s="116">
        <v>4824.5612459646663</v>
      </c>
      <c r="L37" s="116">
        <v>4476.553481556266</v>
      </c>
      <c r="M37" s="116">
        <v>5183.3708902035396</v>
      </c>
      <c r="N37" s="116">
        <v>4849.517331829079</v>
      </c>
      <c r="O37" s="116">
        <v>5537.0933183611351</v>
      </c>
      <c r="P37" s="116">
        <v>5222.4811821018911</v>
      </c>
      <c r="Q37" s="116">
        <v>5890.8157465187296</v>
      </c>
      <c r="R37" s="116">
        <v>5673.4959824531607</v>
      </c>
      <c r="S37" s="116">
        <v>6246.9102921552867</v>
      </c>
      <c r="T37" s="116">
        <v>6124.5107828044293</v>
      </c>
      <c r="U37" s="116">
        <v>6603.0048377918438</v>
      </c>
      <c r="V37" s="116">
        <v>7242.0678437206516</v>
      </c>
      <c r="W37" s="116">
        <v>7330.7710683236792</v>
      </c>
    </row>
    <row r="38" spans="1:23" x14ac:dyDescent="0.25">
      <c r="A38" s="233"/>
      <c r="B38" s="234"/>
      <c r="C38" s="115">
        <v>-28</v>
      </c>
      <c r="D38" s="119">
        <v>3216.3184007435061</v>
      </c>
      <c r="E38" s="119">
        <v>3576.1492237652938</v>
      </c>
      <c r="F38" s="119">
        <v>3500.7746609311725</v>
      </c>
      <c r="G38" s="119">
        <v>3937.8154027223031</v>
      </c>
      <c r="H38" s="119">
        <v>3785.230921118839</v>
      </c>
      <c r="I38" s="119">
        <v>4299.4815816793125</v>
      </c>
      <c r="J38" s="116">
        <v>4095.8758713375528</v>
      </c>
      <c r="K38" s="116">
        <v>4646.8271930065966</v>
      </c>
      <c r="L38" s="116">
        <v>4406.5208215562661</v>
      </c>
      <c r="M38" s="116">
        <v>4994.1728043338799</v>
      </c>
      <c r="N38" s="116">
        <v>4767.2079718290788</v>
      </c>
      <c r="O38" s="116">
        <v>5336.707888005395</v>
      </c>
      <c r="P38" s="116">
        <v>5127.8951221018915</v>
      </c>
      <c r="Q38" s="116">
        <v>5679.2429716769093</v>
      </c>
      <c r="R38" s="116">
        <v>5563.1026724531603</v>
      </c>
      <c r="S38" s="116">
        <v>6024.3499007820365</v>
      </c>
      <c r="T38" s="116">
        <v>5998.310222804429</v>
      </c>
      <c r="U38" s="116">
        <v>6369.4568298871636</v>
      </c>
      <c r="V38" s="116">
        <v>7074.6368637206515</v>
      </c>
      <c r="W38" s="116">
        <v>7075.5095984626596</v>
      </c>
    </row>
    <row r="39" spans="1:23" x14ac:dyDescent="0.25">
      <c r="A39" s="233"/>
      <c r="B39" s="234"/>
      <c r="C39" s="115">
        <v>-29</v>
      </c>
      <c r="D39" s="119">
        <v>3182.8603007435058</v>
      </c>
      <c r="E39" s="119">
        <v>3434.0263867037738</v>
      </c>
      <c r="F39" s="119">
        <v>3458.8714809311723</v>
      </c>
      <c r="G39" s="119">
        <v>3783.6189741683029</v>
      </c>
      <c r="H39" s="119">
        <v>3734.8826611188392</v>
      </c>
      <c r="I39" s="119">
        <v>4133.2115616328319</v>
      </c>
      <c r="J39" s="116">
        <v>4035.6854113375525</v>
      </c>
      <c r="K39" s="116">
        <v>4469.093140048526</v>
      </c>
      <c r="L39" s="116">
        <v>4336.4881615562663</v>
      </c>
      <c r="M39" s="116">
        <v>4804.9747184642201</v>
      </c>
      <c r="N39" s="116">
        <v>4684.8986118290786</v>
      </c>
      <c r="O39" s="116">
        <v>5136.322457649655</v>
      </c>
      <c r="P39" s="116">
        <v>5033.309062101891</v>
      </c>
      <c r="Q39" s="116">
        <v>5467.6701968350899</v>
      </c>
      <c r="R39" s="116">
        <v>5452.7093624531599</v>
      </c>
      <c r="S39" s="116">
        <v>5801.7895094087862</v>
      </c>
      <c r="T39" s="116">
        <v>5872.1096628044288</v>
      </c>
      <c r="U39" s="116">
        <v>6135.9088219824835</v>
      </c>
      <c r="V39" s="116">
        <v>6907.2058837206514</v>
      </c>
      <c r="W39" s="116">
        <v>6820.24812860164</v>
      </c>
    </row>
    <row r="40" spans="1:23" x14ac:dyDescent="0.25">
      <c r="A40" s="233"/>
      <c r="B40" s="234"/>
      <c r="C40" s="115">
        <v>-29.9999998666664</v>
      </c>
      <c r="D40" s="119">
        <v>3149.4022</v>
      </c>
      <c r="E40" s="119">
        <v>3291.9035464839999</v>
      </c>
      <c r="F40" s="119">
        <v>3416.9683</v>
      </c>
      <c r="G40" s="119">
        <v>3629.42254218775</v>
      </c>
      <c r="H40" s="119">
        <v>3684.5344</v>
      </c>
      <c r="I40" s="119">
        <v>3966.9415378914996</v>
      </c>
      <c r="J40" s="116">
        <v>3975.4949500000002</v>
      </c>
      <c r="K40" s="116">
        <v>4291.3590831408501</v>
      </c>
      <c r="L40" s="116">
        <v>4266.4555</v>
      </c>
      <c r="M40" s="116">
        <v>4615.7766283902001</v>
      </c>
      <c r="N40" s="116">
        <v>4602.58925</v>
      </c>
      <c r="O40" s="116">
        <v>4935.9370228409498</v>
      </c>
      <c r="P40" s="116">
        <v>4938.723</v>
      </c>
      <c r="Q40" s="116">
        <v>5256.0974172916995</v>
      </c>
      <c r="R40" s="116">
        <v>5342.3160499999994</v>
      </c>
      <c r="S40" s="116">
        <v>5579.2291130897993</v>
      </c>
      <c r="T40" s="116">
        <v>5745.9090999999999</v>
      </c>
      <c r="U40" s="116">
        <v>5902.3608088878991</v>
      </c>
      <c r="V40" s="116">
        <v>6739.7749000000003</v>
      </c>
      <c r="W40" s="116">
        <v>6564.9866530681993</v>
      </c>
    </row>
    <row r="41" spans="1:23" x14ac:dyDescent="0.25">
      <c r="A41" s="233"/>
      <c r="B41" s="234">
        <v>43</v>
      </c>
      <c r="C41" s="115">
        <v>-5.0000000888888003</v>
      </c>
      <c r="D41" s="119">
        <v>4577.4814999999999</v>
      </c>
      <c r="E41" s="119">
        <v>7479.3649682149999</v>
      </c>
      <c r="F41" s="119">
        <v>5110.3370999999997</v>
      </c>
      <c r="G41" s="119">
        <v>8154.28587771805</v>
      </c>
      <c r="H41" s="119">
        <v>5643.1926999999996</v>
      </c>
      <c r="I41" s="119">
        <v>8829.2067872210991</v>
      </c>
      <c r="J41" s="116">
        <v>6265.1780999999992</v>
      </c>
      <c r="K41" s="116">
        <v>9460.195166549749</v>
      </c>
      <c r="L41" s="116">
        <v>6887.1634999999997</v>
      </c>
      <c r="M41" s="116">
        <v>10091.183545878399</v>
      </c>
      <c r="N41" s="116">
        <v>7652.0098999999991</v>
      </c>
      <c r="O41" s="116">
        <v>10694.990166824249</v>
      </c>
      <c r="P41" s="116">
        <v>8416.8562999999995</v>
      </c>
      <c r="Q41" s="116">
        <v>11298.796787770099</v>
      </c>
      <c r="R41" s="116">
        <v>9380.8191499999994</v>
      </c>
      <c r="S41" s="116">
        <v>11885.05900038555</v>
      </c>
      <c r="T41" s="116">
        <v>10344.781999999999</v>
      </c>
      <c r="U41" s="116">
        <v>12471.321213001</v>
      </c>
      <c r="V41" s="116">
        <v>12792.144</v>
      </c>
      <c r="W41" s="116">
        <v>13623.8854448242</v>
      </c>
    </row>
    <row r="42" spans="1:23" x14ac:dyDescent="0.25">
      <c r="A42" s="233"/>
      <c r="B42" s="234"/>
      <c r="C42" s="115">
        <v>-7</v>
      </c>
      <c r="D42" s="119">
        <v>4485.6211999999996</v>
      </c>
      <c r="E42" s="119">
        <v>7038.9679054582994</v>
      </c>
      <c r="F42" s="119">
        <v>4996.3753500000003</v>
      </c>
      <c r="G42" s="119">
        <v>7681.4615234951989</v>
      </c>
      <c r="H42" s="119">
        <v>5507.1295</v>
      </c>
      <c r="I42" s="119">
        <v>8323.9551415320984</v>
      </c>
      <c r="J42" s="116">
        <v>6099.5767500000002</v>
      </c>
      <c r="K42" s="116">
        <v>8927.0614690844995</v>
      </c>
      <c r="L42" s="116">
        <v>6692.0240000000003</v>
      </c>
      <c r="M42" s="116">
        <v>9530.1677966368989</v>
      </c>
      <c r="N42" s="116">
        <v>7417.6151499999996</v>
      </c>
      <c r="O42" s="116">
        <v>10110.067289135799</v>
      </c>
      <c r="P42" s="116">
        <v>8143.2062999999998</v>
      </c>
      <c r="Q42" s="116">
        <v>10689.966781634699</v>
      </c>
      <c r="R42" s="116">
        <v>9050.3325499999992</v>
      </c>
      <c r="S42" s="116">
        <v>11257.775625903099</v>
      </c>
      <c r="T42" s="116">
        <v>9957.4588000000003</v>
      </c>
      <c r="U42" s="116">
        <v>11825.5844701715</v>
      </c>
      <c r="V42" s="116">
        <v>12261.941000000001</v>
      </c>
      <c r="W42" s="116">
        <v>12938.072694425198</v>
      </c>
    </row>
    <row r="43" spans="1:23" x14ac:dyDescent="0.25">
      <c r="A43" s="233"/>
      <c r="B43" s="234"/>
      <c r="C43" s="115">
        <v>-9.9999999333331999</v>
      </c>
      <c r="D43" s="119">
        <v>4349.3955999999998</v>
      </c>
      <c r="E43" s="119">
        <v>6409.6709859832999</v>
      </c>
      <c r="F43" s="119">
        <v>4829.4784999999993</v>
      </c>
      <c r="G43" s="119">
        <v>7003.9639328809499</v>
      </c>
      <c r="H43" s="119">
        <v>5309.5613999999996</v>
      </c>
      <c r="I43" s="119">
        <v>7598.2568797785998</v>
      </c>
      <c r="J43" s="116">
        <v>5860.5508499999996</v>
      </c>
      <c r="K43" s="116">
        <v>8158.8466501762505</v>
      </c>
      <c r="L43" s="116">
        <v>6411.5402999999997</v>
      </c>
      <c r="M43" s="116">
        <v>8719.4364205739003</v>
      </c>
      <c r="N43" s="116">
        <v>7079.6251499999998</v>
      </c>
      <c r="O43" s="116">
        <v>9261.0225816342499</v>
      </c>
      <c r="P43" s="116">
        <v>7747.71</v>
      </c>
      <c r="Q43" s="116">
        <v>9802.6087426945978</v>
      </c>
      <c r="R43" s="116">
        <v>8578.3877499999999</v>
      </c>
      <c r="S43" s="116">
        <v>10336.178236885549</v>
      </c>
      <c r="T43" s="116">
        <v>9409.0655000000006</v>
      </c>
      <c r="U43" s="116">
        <v>10869.747731076499</v>
      </c>
      <c r="V43" s="116">
        <v>11502.421</v>
      </c>
      <c r="W43" s="116">
        <v>11934.448660977499</v>
      </c>
    </row>
    <row r="44" spans="1:23" x14ac:dyDescent="0.25">
      <c r="A44" s="233"/>
      <c r="B44" s="234"/>
      <c r="C44" s="115">
        <v>-14.99999999999984</v>
      </c>
      <c r="D44" s="119">
        <v>4125.6724999999997</v>
      </c>
      <c r="E44" s="119">
        <v>5444.4899679358996</v>
      </c>
      <c r="F44" s="119">
        <v>4557.82575</v>
      </c>
      <c r="G44" s="119">
        <v>5961.5282005891495</v>
      </c>
      <c r="H44" s="119">
        <v>4989.9790000000003</v>
      </c>
      <c r="I44" s="119">
        <v>6478.5664332423994</v>
      </c>
      <c r="J44" s="116">
        <v>5476.2878000000001</v>
      </c>
      <c r="K44" s="116">
        <v>6970.0619076395997</v>
      </c>
      <c r="L44" s="116">
        <v>5962.5965999999999</v>
      </c>
      <c r="M44" s="116">
        <v>7461.557382036799</v>
      </c>
      <c r="N44" s="116">
        <v>6542.76865</v>
      </c>
      <c r="O44" s="116">
        <v>7940.1767776554989</v>
      </c>
      <c r="P44" s="116">
        <v>7122.9407000000001</v>
      </c>
      <c r="Q44" s="116">
        <v>8418.7961732741987</v>
      </c>
      <c r="R44" s="116">
        <v>7837.0460000000003</v>
      </c>
      <c r="S44" s="116">
        <v>8893.68169654335</v>
      </c>
      <c r="T44" s="116">
        <v>8551.1512999999995</v>
      </c>
      <c r="U44" s="116">
        <v>9368.5672198124994</v>
      </c>
      <c r="V44" s="116">
        <v>10339.446</v>
      </c>
      <c r="W44" s="116">
        <v>10328.051521818099</v>
      </c>
    </row>
    <row r="45" spans="1:23" x14ac:dyDescent="0.25">
      <c r="A45" s="233"/>
      <c r="B45" s="234"/>
      <c r="C45" s="115">
        <v>-20.00000001111092</v>
      </c>
      <c r="D45" s="119">
        <v>3905.9529000000002</v>
      </c>
      <c r="E45" s="119">
        <v>4581.7683648750999</v>
      </c>
      <c r="F45" s="119">
        <v>4293.6477500000001</v>
      </c>
      <c r="G45" s="119">
        <v>5026.9011635366996</v>
      </c>
      <c r="H45" s="119">
        <v>4681.3425999999999</v>
      </c>
      <c r="I45" s="119">
        <v>5472.0339621982994</v>
      </c>
      <c r="J45" s="116">
        <v>5109.0306500000006</v>
      </c>
      <c r="K45" s="116">
        <v>5897.8051651739497</v>
      </c>
      <c r="L45" s="116">
        <v>5536.7187000000004</v>
      </c>
      <c r="M45" s="116">
        <v>6323.5763681496001</v>
      </c>
      <c r="N45" s="116">
        <v>6038.5815999999995</v>
      </c>
      <c r="O45" s="116">
        <v>6741.0351955159495</v>
      </c>
      <c r="P45" s="116">
        <v>6540.4444999999996</v>
      </c>
      <c r="Q45" s="116">
        <v>7158.4940228822998</v>
      </c>
      <c r="R45" s="116">
        <v>7151.4793</v>
      </c>
      <c r="S45" s="116">
        <v>7575.7107735200498</v>
      </c>
      <c r="T45" s="116">
        <v>7762.5141000000003</v>
      </c>
      <c r="U45" s="116">
        <v>7992.9275241577989</v>
      </c>
      <c r="V45" s="116">
        <v>9277.9714000000004</v>
      </c>
      <c r="W45" s="116">
        <v>8838.2817338325985</v>
      </c>
    </row>
    <row r="46" spans="1:23" x14ac:dyDescent="0.25">
      <c r="A46" s="233"/>
      <c r="B46" s="234"/>
      <c r="C46" s="115">
        <v>-23</v>
      </c>
      <c r="D46" s="119">
        <v>3779.3490999999999</v>
      </c>
      <c r="E46" s="119">
        <v>4109.7181579628996</v>
      </c>
      <c r="F46" s="119">
        <v>4140.2229500000003</v>
      </c>
      <c r="G46" s="119">
        <v>4515.4355313143997</v>
      </c>
      <c r="H46" s="119">
        <v>4501.0968000000003</v>
      </c>
      <c r="I46" s="119">
        <v>4921.1529046658998</v>
      </c>
      <c r="J46" s="116">
        <v>4896.3420000000006</v>
      </c>
      <c r="K46" s="116">
        <v>5309.4354782783994</v>
      </c>
      <c r="L46" s="116">
        <v>5291.5871999999999</v>
      </c>
      <c r="M46" s="116">
        <v>5697.7180518908999</v>
      </c>
      <c r="N46" s="116">
        <v>5750.3395500000006</v>
      </c>
      <c r="O46" s="116">
        <v>6079.9545687104001</v>
      </c>
      <c r="P46" s="116">
        <v>6209.0919000000004</v>
      </c>
      <c r="Q46" s="116">
        <v>6462.1910855298993</v>
      </c>
      <c r="R46" s="116">
        <v>6763.9477500000003</v>
      </c>
      <c r="S46" s="116">
        <v>6845.365576404949</v>
      </c>
      <c r="T46" s="116">
        <v>7318.8036000000002</v>
      </c>
      <c r="U46" s="116">
        <v>7228.5400672799988</v>
      </c>
      <c r="V46" s="116">
        <v>8688.0120000000006</v>
      </c>
      <c r="W46" s="116">
        <v>8008.8254590483994</v>
      </c>
    </row>
    <row r="47" spans="1:23" s="121" customFormat="1" x14ac:dyDescent="0.25">
      <c r="A47" s="233"/>
      <c r="B47" s="234"/>
      <c r="C47" s="121">
        <v>-25.000000022222</v>
      </c>
      <c r="D47" s="122">
        <v>3699.3787000000002</v>
      </c>
      <c r="E47" s="122">
        <v>3813.4042262413996</v>
      </c>
      <c r="F47" s="122">
        <v>4041.7626500000001</v>
      </c>
      <c r="G47" s="122">
        <v>4194.6841589904998</v>
      </c>
      <c r="H47" s="122">
        <v>4384.1466</v>
      </c>
      <c r="I47" s="122">
        <v>4575.9640917395991</v>
      </c>
      <c r="J47" s="5">
        <v>4758.0181000000002</v>
      </c>
      <c r="K47" s="5">
        <v>4940.8628153541995</v>
      </c>
      <c r="L47" s="5">
        <v>5131.8896000000004</v>
      </c>
      <c r="M47" s="5">
        <v>5305.7615389687999</v>
      </c>
      <c r="N47" s="5">
        <v>5563.9801500000003</v>
      </c>
      <c r="O47" s="5">
        <v>5665.3858619966995</v>
      </c>
      <c r="P47" s="5">
        <v>5996.0707000000002</v>
      </c>
      <c r="Q47" s="5">
        <v>6025.0101850246001</v>
      </c>
      <c r="R47" s="5">
        <v>6515.1571000000004</v>
      </c>
      <c r="S47" s="5">
        <v>6386.5207136521003</v>
      </c>
      <c r="T47" s="5">
        <v>7034.2434999999996</v>
      </c>
      <c r="U47" s="5">
        <v>6748.0312422795996</v>
      </c>
      <c r="V47" s="5">
        <v>8312.2644999999993</v>
      </c>
      <c r="W47" s="5">
        <v>7485.468760014699</v>
      </c>
    </row>
    <row r="48" spans="1:23" x14ac:dyDescent="0.25">
      <c r="A48" s="233"/>
      <c r="B48" s="234"/>
      <c r="C48" s="115">
        <v>-26</v>
      </c>
      <c r="D48" s="119">
        <v>3661.3350208454067</v>
      </c>
      <c r="E48" s="119">
        <v>3678.0317574486467</v>
      </c>
      <c r="F48" s="119">
        <v>3995.1558010356976</v>
      </c>
      <c r="G48" s="119">
        <v>4047.7253003593796</v>
      </c>
      <c r="H48" s="119">
        <v>4328.9765812259884</v>
      </c>
      <c r="I48" s="119">
        <v>4417.4188432701121</v>
      </c>
      <c r="J48" s="116">
        <v>4692.2761514609183</v>
      </c>
      <c r="K48" s="116">
        <v>4771.6564024884847</v>
      </c>
      <c r="L48" s="116">
        <v>5055.5757216958473</v>
      </c>
      <c r="M48" s="116">
        <v>5125.8939617068572</v>
      </c>
      <c r="N48" s="116">
        <v>5474.8182919813553</v>
      </c>
      <c r="O48" s="116">
        <v>5475.0179870617449</v>
      </c>
      <c r="P48" s="116">
        <v>5894.0608622668624</v>
      </c>
      <c r="Q48" s="116">
        <v>5824.1420124166325</v>
      </c>
      <c r="R48" s="116">
        <v>6396.8856226282287</v>
      </c>
      <c r="S48" s="116">
        <v>6175.3042007330941</v>
      </c>
      <c r="T48" s="116">
        <v>6899.710382989595</v>
      </c>
      <c r="U48" s="116">
        <v>6526.466389049554</v>
      </c>
      <c r="V48" s="116">
        <v>8135.5993439258527</v>
      </c>
      <c r="W48" s="116">
        <v>7243.4831232899842</v>
      </c>
    </row>
    <row r="49" spans="1:23" x14ac:dyDescent="0.25">
      <c r="A49" s="233"/>
      <c r="B49" s="234"/>
      <c r="C49" s="115">
        <v>-27</v>
      </c>
      <c r="D49" s="119">
        <v>3623.2913408454069</v>
      </c>
      <c r="E49" s="119">
        <v>3542.6592856476468</v>
      </c>
      <c r="F49" s="119">
        <v>3948.5489510356974</v>
      </c>
      <c r="G49" s="119">
        <v>3900.7664384625396</v>
      </c>
      <c r="H49" s="119">
        <v>4273.8065612259879</v>
      </c>
      <c r="I49" s="119">
        <v>4258.8735912774318</v>
      </c>
      <c r="J49" s="116">
        <v>4626.5342014609178</v>
      </c>
      <c r="K49" s="116">
        <v>4602.4499858626641</v>
      </c>
      <c r="L49" s="116">
        <v>4979.2618416958476</v>
      </c>
      <c r="M49" s="116">
        <v>4946.0263804478973</v>
      </c>
      <c r="N49" s="116">
        <v>5385.6564319813551</v>
      </c>
      <c r="O49" s="116">
        <v>5284.6501078964347</v>
      </c>
      <c r="P49" s="116">
        <v>5792.0510222668627</v>
      </c>
      <c r="Q49" s="116">
        <v>5623.2738353449722</v>
      </c>
      <c r="R49" s="116">
        <v>6278.6141426282293</v>
      </c>
      <c r="S49" s="116">
        <v>5964.0876831204341</v>
      </c>
      <c r="T49" s="116">
        <v>6765.177262989595</v>
      </c>
      <c r="U49" s="116">
        <v>6304.9015308958942</v>
      </c>
      <c r="V49" s="116">
        <v>7958.9341839258523</v>
      </c>
      <c r="W49" s="116">
        <v>7001.4974811878637</v>
      </c>
    </row>
    <row r="50" spans="1:23" x14ac:dyDescent="0.25">
      <c r="A50" s="233"/>
      <c r="B50" s="234"/>
      <c r="C50" s="115">
        <v>-28</v>
      </c>
      <c r="D50" s="119">
        <v>3585.2476608454067</v>
      </c>
      <c r="E50" s="119">
        <v>3407.286813846647</v>
      </c>
      <c r="F50" s="119">
        <v>3901.9421010356973</v>
      </c>
      <c r="G50" s="119">
        <v>3753.8075765656995</v>
      </c>
      <c r="H50" s="119">
        <v>4218.6365412259884</v>
      </c>
      <c r="I50" s="119">
        <v>4100.3283392847516</v>
      </c>
      <c r="J50" s="116">
        <v>4560.7922514609181</v>
      </c>
      <c r="K50" s="116">
        <v>4433.2435692368445</v>
      </c>
      <c r="L50" s="116">
        <v>4902.947961695847</v>
      </c>
      <c r="M50" s="116">
        <v>4766.1587991889373</v>
      </c>
      <c r="N50" s="116">
        <v>5296.494571981355</v>
      </c>
      <c r="O50" s="116">
        <v>5094.2822287311246</v>
      </c>
      <c r="P50" s="116">
        <v>5690.041182266863</v>
      </c>
      <c r="Q50" s="116">
        <v>5422.4056582733128</v>
      </c>
      <c r="R50" s="116">
        <v>6160.3426626282289</v>
      </c>
      <c r="S50" s="116">
        <v>5752.8711655077741</v>
      </c>
      <c r="T50" s="116">
        <v>6630.6441429895949</v>
      </c>
      <c r="U50" s="116">
        <v>6083.3366727422344</v>
      </c>
      <c r="V50" s="116">
        <v>7782.2690239258527</v>
      </c>
      <c r="W50" s="116">
        <v>6759.5118390857442</v>
      </c>
    </row>
    <row r="51" spans="1:23" x14ac:dyDescent="0.25">
      <c r="A51" s="233"/>
      <c r="B51" s="234"/>
      <c r="C51" s="115">
        <v>-29</v>
      </c>
      <c r="D51" s="119">
        <v>3547.2039808454069</v>
      </c>
      <c r="E51" s="119">
        <v>3271.9143420456467</v>
      </c>
      <c r="F51" s="119">
        <v>3855.3352510356976</v>
      </c>
      <c r="G51" s="119">
        <v>3606.8487146688594</v>
      </c>
      <c r="H51" s="119">
        <v>4163.4665212259888</v>
      </c>
      <c r="I51" s="119">
        <v>3941.7830872920722</v>
      </c>
      <c r="J51" s="116">
        <v>4495.0503014609176</v>
      </c>
      <c r="K51" s="116">
        <v>4264.0371526110248</v>
      </c>
      <c r="L51" s="116">
        <v>4826.6340816958473</v>
      </c>
      <c r="M51" s="116">
        <v>4586.2912179299765</v>
      </c>
      <c r="N51" s="116">
        <v>5207.3327119813557</v>
      </c>
      <c r="O51" s="116">
        <v>4903.9143495658145</v>
      </c>
      <c r="P51" s="116">
        <v>5588.0313422668623</v>
      </c>
      <c r="Q51" s="116">
        <v>5221.5374812016526</v>
      </c>
      <c r="R51" s="116">
        <v>6042.0711826282286</v>
      </c>
      <c r="S51" s="116">
        <v>5541.6546478951141</v>
      </c>
      <c r="T51" s="116">
        <v>6496.1110229895949</v>
      </c>
      <c r="U51" s="116">
        <v>5861.7718145885738</v>
      </c>
      <c r="V51" s="116">
        <v>7605.6038639258531</v>
      </c>
      <c r="W51" s="116">
        <v>6517.5261969836247</v>
      </c>
    </row>
    <row r="52" spans="1:23" x14ac:dyDescent="0.25">
      <c r="A52" s="233"/>
      <c r="B52" s="234"/>
      <c r="C52" s="115">
        <v>-29.9999998666664</v>
      </c>
      <c r="D52" s="119">
        <v>3509.1603</v>
      </c>
      <c r="E52" s="119">
        <v>3136.5418672363999</v>
      </c>
      <c r="F52" s="119">
        <v>3808.7284</v>
      </c>
      <c r="G52" s="119">
        <v>3459.8898495062995</v>
      </c>
      <c r="H52" s="119">
        <v>4108.2965000000004</v>
      </c>
      <c r="I52" s="119">
        <v>3783.2378317761995</v>
      </c>
      <c r="J52" s="116">
        <v>4429.3083500000002</v>
      </c>
      <c r="K52" s="116">
        <v>4094.8307322250994</v>
      </c>
      <c r="L52" s="116">
        <v>4750.3202000000001</v>
      </c>
      <c r="M52" s="116">
        <v>4406.4236326739992</v>
      </c>
      <c r="N52" s="116">
        <v>5118.1708500000004</v>
      </c>
      <c r="O52" s="116">
        <v>4713.5464661701499</v>
      </c>
      <c r="P52" s="116">
        <v>5486.0214999999998</v>
      </c>
      <c r="Q52" s="116">
        <v>5020.6692996662996</v>
      </c>
      <c r="R52" s="116">
        <v>5923.7996999999996</v>
      </c>
      <c r="S52" s="116">
        <v>5330.4381255888002</v>
      </c>
      <c r="T52" s="116">
        <v>6361.5779000000002</v>
      </c>
      <c r="U52" s="116">
        <v>5640.2069515112998</v>
      </c>
      <c r="V52" s="116">
        <v>7428.9386999999997</v>
      </c>
      <c r="W52" s="116">
        <v>6275.5405495040995</v>
      </c>
    </row>
    <row r="53" spans="1:23" x14ac:dyDescent="0.25">
      <c r="A53" s="233" t="s">
        <v>3</v>
      </c>
      <c r="B53" s="234">
        <v>27.000000248888803</v>
      </c>
      <c r="C53" s="115">
        <v>-5.0000000888888003</v>
      </c>
      <c r="D53" s="119">
        <v>1896.5839000000001</v>
      </c>
      <c r="E53" s="119">
        <v>6001.6957928773991</v>
      </c>
      <c r="F53" s="119">
        <v>2210.9259499999998</v>
      </c>
      <c r="G53" s="119">
        <v>6817.7663382401988</v>
      </c>
      <c r="H53" s="119">
        <v>2525.268</v>
      </c>
      <c r="I53" s="119">
        <v>7633.8368836029995</v>
      </c>
      <c r="J53" s="116">
        <v>2918.4814999999999</v>
      </c>
      <c r="K53" s="116">
        <v>8484.4984643632488</v>
      </c>
      <c r="L53" s="116">
        <v>3311.6950000000002</v>
      </c>
      <c r="M53" s="116">
        <v>9335.160045123499</v>
      </c>
      <c r="N53" s="116">
        <v>3745.4805999999999</v>
      </c>
      <c r="O53" s="116">
        <v>10109.611123968649</v>
      </c>
      <c r="P53" s="116">
        <v>4179.2662</v>
      </c>
      <c r="Q53" s="116">
        <v>10884.062202813799</v>
      </c>
      <c r="R53" s="116">
        <v>4592.7209999999995</v>
      </c>
      <c r="S53" s="116">
        <v>11477.530154564949</v>
      </c>
      <c r="T53" s="116">
        <v>5006.1758</v>
      </c>
      <c r="U53" s="116">
        <v>12070.998106316099</v>
      </c>
      <c r="V53" s="116">
        <v>5622.2565999999997</v>
      </c>
      <c r="W53" s="116">
        <v>12690.756147628299</v>
      </c>
    </row>
    <row r="54" spans="1:23" x14ac:dyDescent="0.25">
      <c r="A54" s="233"/>
      <c r="B54" s="234"/>
      <c r="C54" s="115">
        <v>-7</v>
      </c>
      <c r="D54" s="119">
        <v>1879.1273000000001</v>
      </c>
      <c r="E54" s="119">
        <v>5631.9520178375997</v>
      </c>
      <c r="F54" s="119">
        <v>2184.9592000000002</v>
      </c>
      <c r="G54" s="119">
        <v>6405.7668393246495</v>
      </c>
      <c r="H54" s="119">
        <v>2490.7910999999999</v>
      </c>
      <c r="I54" s="119">
        <v>7179.5816608116993</v>
      </c>
      <c r="J54" s="116">
        <v>2870.1165000000001</v>
      </c>
      <c r="K54" s="116">
        <v>7986.5911804402494</v>
      </c>
      <c r="L54" s="116">
        <v>3249.4418999999998</v>
      </c>
      <c r="M54" s="116">
        <v>8793.6007000688005</v>
      </c>
      <c r="N54" s="116">
        <v>3665.2241999999997</v>
      </c>
      <c r="O54" s="116">
        <v>9528.8139546904495</v>
      </c>
      <c r="P54" s="116">
        <v>4081.0065</v>
      </c>
      <c r="Q54" s="116">
        <v>10264.0272093121</v>
      </c>
      <c r="R54" s="116">
        <v>4474.0538999999999</v>
      </c>
      <c r="S54" s="116">
        <v>10827.510324144499</v>
      </c>
      <c r="T54" s="116">
        <v>4867.1013000000003</v>
      </c>
      <c r="U54" s="116">
        <v>11390.993438976899</v>
      </c>
      <c r="V54" s="116">
        <v>5445.9211999999998</v>
      </c>
      <c r="W54" s="116">
        <v>11975.990317118099</v>
      </c>
    </row>
    <row r="55" spans="1:23" x14ac:dyDescent="0.25">
      <c r="A55" s="233"/>
      <c r="B55" s="234"/>
      <c r="C55" s="115">
        <v>-9.9999999333331999</v>
      </c>
      <c r="D55" s="119">
        <v>1852.5896</v>
      </c>
      <c r="E55" s="119">
        <v>5109.9062258342001</v>
      </c>
      <c r="F55" s="119">
        <v>2146.1455000000001</v>
      </c>
      <c r="G55" s="119">
        <v>5822.8210192768001</v>
      </c>
      <c r="H55" s="119">
        <v>2439.7013999999999</v>
      </c>
      <c r="I55" s="119">
        <v>6535.7358127193993</v>
      </c>
      <c r="J55" s="116">
        <v>2799.8252499999999</v>
      </c>
      <c r="K55" s="116">
        <v>7280.8148663158991</v>
      </c>
      <c r="L55" s="116">
        <v>3159.9490999999998</v>
      </c>
      <c r="M55" s="116">
        <v>8025.8939199123997</v>
      </c>
      <c r="N55" s="116">
        <v>3550.2177499999998</v>
      </c>
      <c r="O55" s="116">
        <v>8704.3324152932</v>
      </c>
      <c r="P55" s="116">
        <v>3940.4863999999998</v>
      </c>
      <c r="Q55" s="116">
        <v>9382.7709106739985</v>
      </c>
      <c r="R55" s="116">
        <v>4304.9986499999995</v>
      </c>
      <c r="S55" s="116">
        <v>9901.9208671382985</v>
      </c>
      <c r="T55" s="116">
        <v>4669.5109000000002</v>
      </c>
      <c r="U55" s="116">
        <v>10421.070823602598</v>
      </c>
      <c r="V55" s="116">
        <v>5195.1800999999996</v>
      </c>
      <c r="W55" s="116">
        <v>10951.206843321499</v>
      </c>
    </row>
    <row r="56" spans="1:23" x14ac:dyDescent="0.25">
      <c r="A56" s="233"/>
      <c r="B56" s="234"/>
      <c r="C56" s="115">
        <v>-14.99999999999984</v>
      </c>
      <c r="D56" s="119">
        <v>1808.9278999999999</v>
      </c>
      <c r="E56" s="119">
        <v>4321.5393984832999</v>
      </c>
      <c r="F56" s="119">
        <v>2082.6947</v>
      </c>
      <c r="G56" s="119">
        <v>4941.3044735018993</v>
      </c>
      <c r="H56" s="119">
        <v>2356.4614999999999</v>
      </c>
      <c r="I56" s="119">
        <v>5561.0695485204988</v>
      </c>
      <c r="J56" s="116">
        <v>2687.1534000000001</v>
      </c>
      <c r="K56" s="116">
        <v>6206.4834735333488</v>
      </c>
      <c r="L56" s="116">
        <v>3017.8453</v>
      </c>
      <c r="M56" s="116">
        <v>6851.8973985461989</v>
      </c>
      <c r="N56" s="116">
        <v>3369.2861499999999</v>
      </c>
      <c r="O56" s="116">
        <v>7439.9555508624489</v>
      </c>
      <c r="P56" s="116">
        <v>3720.7269999999999</v>
      </c>
      <c r="Q56" s="116">
        <v>8028.0137031786999</v>
      </c>
      <c r="R56" s="116">
        <v>4042.09195</v>
      </c>
      <c r="S56" s="116">
        <v>8476.9655113443987</v>
      </c>
      <c r="T56" s="116">
        <v>4363.4569000000001</v>
      </c>
      <c r="U56" s="116">
        <v>8925.9173195100993</v>
      </c>
      <c r="V56" s="116">
        <v>4809.7821999999996</v>
      </c>
      <c r="W56" s="116">
        <v>9375.5622408272993</v>
      </c>
    </row>
    <row r="57" spans="1:23" x14ac:dyDescent="0.25">
      <c r="A57" s="233"/>
      <c r="B57" s="234"/>
      <c r="C57" s="115">
        <v>-20.00000001111092</v>
      </c>
      <c r="D57" s="119">
        <v>1769.7219</v>
      </c>
      <c r="E57" s="119">
        <v>3623.1612246717996</v>
      </c>
      <c r="F57" s="119">
        <v>2022.58105</v>
      </c>
      <c r="G57" s="119">
        <v>4159.7049509210992</v>
      </c>
      <c r="H57" s="119">
        <v>2275.4402</v>
      </c>
      <c r="I57" s="119">
        <v>4696.2486771703998</v>
      </c>
      <c r="J57" s="116">
        <v>2579.1039000000001</v>
      </c>
      <c r="K57" s="116">
        <v>5251.7127805645996</v>
      </c>
      <c r="L57" s="116">
        <v>2882.7676000000001</v>
      </c>
      <c r="M57" s="116">
        <v>5807.1768839587994</v>
      </c>
      <c r="N57" s="116">
        <v>3199.9664499999999</v>
      </c>
      <c r="O57" s="116">
        <v>6312.4277969700497</v>
      </c>
      <c r="P57" s="116">
        <v>3517.1653000000001</v>
      </c>
      <c r="Q57" s="116">
        <v>6817.6787099813</v>
      </c>
      <c r="R57" s="116">
        <v>3800.2948000000001</v>
      </c>
      <c r="S57" s="116">
        <v>7200.9138665740493</v>
      </c>
      <c r="T57" s="116">
        <v>4083.4243000000001</v>
      </c>
      <c r="U57" s="116">
        <v>7584.1490231667985</v>
      </c>
      <c r="V57" s="116">
        <v>4459.3112000000001</v>
      </c>
      <c r="W57" s="116">
        <v>7957.7244097679995</v>
      </c>
    </row>
    <row r="58" spans="1:23" x14ac:dyDescent="0.25">
      <c r="A58" s="233"/>
      <c r="B58" s="234"/>
      <c r="C58" s="115">
        <v>-23</v>
      </c>
      <c r="D58" s="119">
        <v>1747.0150000000001</v>
      </c>
      <c r="E58" s="119">
        <v>3245.9016412725</v>
      </c>
      <c r="F58" s="119">
        <v>1988.3054499999998</v>
      </c>
      <c r="G58" s="119">
        <v>3735.4480463191494</v>
      </c>
      <c r="H58" s="119">
        <v>2229.5958999999998</v>
      </c>
      <c r="I58" s="119">
        <v>4224.9944513657993</v>
      </c>
      <c r="J58" s="116">
        <v>2517.1138000000001</v>
      </c>
      <c r="K58" s="116">
        <v>4731.7222961854986</v>
      </c>
      <c r="L58" s="116">
        <v>2804.6316999999999</v>
      </c>
      <c r="M58" s="116">
        <v>5238.4501410051989</v>
      </c>
      <c r="N58" s="116">
        <v>3102.9284499999999</v>
      </c>
      <c r="O58" s="116">
        <v>5697.5200823628493</v>
      </c>
      <c r="P58" s="116">
        <v>3401.2251999999999</v>
      </c>
      <c r="Q58" s="116">
        <v>6156.5900237204987</v>
      </c>
      <c r="R58" s="116">
        <v>3663.6930000000002</v>
      </c>
      <c r="S58" s="116">
        <v>6503.3932188011495</v>
      </c>
      <c r="T58" s="116">
        <v>3926.1608000000001</v>
      </c>
      <c r="U58" s="116">
        <v>6850.1964138817993</v>
      </c>
      <c r="V58" s="116">
        <v>4264.1713</v>
      </c>
      <c r="W58" s="116">
        <v>7179.7577965428</v>
      </c>
    </row>
    <row r="59" spans="1:23" x14ac:dyDescent="0.25">
      <c r="A59" s="233"/>
      <c r="B59" s="234"/>
      <c r="C59" s="115">
        <v>-25.000000022222</v>
      </c>
      <c r="D59" s="119">
        <v>1730.4463000000001</v>
      </c>
      <c r="E59" s="119">
        <v>3012.5886177757998</v>
      </c>
      <c r="F59" s="119">
        <v>1965.7297000000001</v>
      </c>
      <c r="G59" s="119">
        <v>3472.4999662615496</v>
      </c>
      <c r="H59" s="119">
        <v>2201.0131000000001</v>
      </c>
      <c r="I59" s="119">
        <v>3932.4113147472995</v>
      </c>
      <c r="J59" s="116">
        <v>2477.6248500000002</v>
      </c>
      <c r="K59" s="116">
        <v>4407.906279368899</v>
      </c>
      <c r="L59" s="116">
        <v>2754.2366000000002</v>
      </c>
      <c r="M59" s="116">
        <v>4883.4012439904991</v>
      </c>
      <c r="N59" s="116">
        <v>3040.395</v>
      </c>
      <c r="O59" s="116">
        <v>5312.7256409825495</v>
      </c>
      <c r="P59" s="116">
        <v>3326.5533999999998</v>
      </c>
      <c r="Q59" s="116">
        <v>5742.0500379745999</v>
      </c>
      <c r="R59" s="116">
        <v>3575.8186500000002</v>
      </c>
      <c r="S59" s="116">
        <v>6065.8620983313504</v>
      </c>
      <c r="T59" s="116">
        <v>3825.0839000000001</v>
      </c>
      <c r="U59" s="116">
        <v>6389.6741586880999</v>
      </c>
      <c r="V59" s="116">
        <v>4139.4880999999996</v>
      </c>
      <c r="W59" s="116">
        <v>6694.800445315499</v>
      </c>
    </row>
    <row r="60" spans="1:23" x14ac:dyDescent="0.25">
      <c r="A60" s="233"/>
      <c r="B60" s="234"/>
      <c r="C60" s="115">
        <v>-26</v>
      </c>
      <c r="D60" s="119">
        <v>1720.8881202124019</v>
      </c>
      <c r="E60" s="119">
        <v>2907.6307212412762</v>
      </c>
      <c r="F60" s="119">
        <v>1954.2990902540112</v>
      </c>
      <c r="G60" s="119">
        <v>3353.1403481125803</v>
      </c>
      <c r="H60" s="119">
        <v>2187.7100602956202</v>
      </c>
      <c r="I60" s="119">
        <v>3798.649974983884</v>
      </c>
      <c r="J60" s="116">
        <v>2459.1835604098023</v>
      </c>
      <c r="K60" s="116">
        <v>4259.8548810083676</v>
      </c>
      <c r="L60" s="116">
        <v>2730.6570605239849</v>
      </c>
      <c r="M60" s="116">
        <v>4721.0597870328511</v>
      </c>
      <c r="N60" s="116">
        <v>3010.7856306579793</v>
      </c>
      <c r="O60" s="116">
        <v>5137.2800083004722</v>
      </c>
      <c r="P60" s="116">
        <v>3290.9142007919741</v>
      </c>
      <c r="Q60" s="116">
        <v>5553.5002295680943</v>
      </c>
      <c r="R60" s="116">
        <v>3534.0897209273003</v>
      </c>
      <c r="S60" s="116">
        <v>5866.7189714867591</v>
      </c>
      <c r="T60" s="116">
        <v>3777.2652410626265</v>
      </c>
      <c r="U60" s="116">
        <v>6179.937713405423</v>
      </c>
      <c r="V60" s="116">
        <v>4080.744141305408</v>
      </c>
      <c r="W60" s="116">
        <v>6473.0043589926918</v>
      </c>
    </row>
    <row r="61" spans="1:23" x14ac:dyDescent="0.25">
      <c r="A61" s="233"/>
      <c r="B61" s="234"/>
      <c r="C61" s="115">
        <v>-27</v>
      </c>
      <c r="D61" s="119">
        <v>1711.3299402124019</v>
      </c>
      <c r="E61" s="119">
        <v>2802.6728223743785</v>
      </c>
      <c r="F61" s="119">
        <v>1942.868480254011</v>
      </c>
      <c r="G61" s="119">
        <v>3233.7807273112012</v>
      </c>
      <c r="H61" s="119">
        <v>2174.40702029562</v>
      </c>
      <c r="I61" s="119">
        <v>3664.8886322480239</v>
      </c>
      <c r="J61" s="116">
        <v>2440.7422704098026</v>
      </c>
      <c r="K61" s="116">
        <v>4111.8034793578372</v>
      </c>
      <c r="L61" s="116">
        <v>2707.0775205239847</v>
      </c>
      <c r="M61" s="116">
        <v>4558.7183264676514</v>
      </c>
      <c r="N61" s="116">
        <v>2981.1762606579791</v>
      </c>
      <c r="O61" s="116">
        <v>4961.8343717196421</v>
      </c>
      <c r="P61" s="116">
        <v>3255.275000791974</v>
      </c>
      <c r="Q61" s="116">
        <v>5364.9504169716338</v>
      </c>
      <c r="R61" s="116">
        <v>3492.3607909273005</v>
      </c>
      <c r="S61" s="116">
        <v>5667.5758402168094</v>
      </c>
      <c r="T61" s="116">
        <v>3729.4465810626261</v>
      </c>
      <c r="U61" s="116">
        <v>5970.2012634619832</v>
      </c>
      <c r="V61" s="116">
        <v>4022.0001813054082</v>
      </c>
      <c r="W61" s="116">
        <v>6251.2082677411317</v>
      </c>
    </row>
    <row r="62" spans="1:23" x14ac:dyDescent="0.25">
      <c r="A62" s="233"/>
      <c r="B62" s="234"/>
      <c r="C62" s="115">
        <v>-28</v>
      </c>
      <c r="D62" s="119">
        <v>1701.7717602124019</v>
      </c>
      <c r="E62" s="119">
        <v>2697.7149235074803</v>
      </c>
      <c r="F62" s="119">
        <v>1931.4378702540109</v>
      </c>
      <c r="G62" s="119">
        <v>3114.4211065098225</v>
      </c>
      <c r="H62" s="119">
        <v>2161.1039802956202</v>
      </c>
      <c r="I62" s="119">
        <v>3531.1272895121638</v>
      </c>
      <c r="J62" s="116">
        <v>2422.3009804098024</v>
      </c>
      <c r="K62" s="116">
        <v>3963.7520777073073</v>
      </c>
      <c r="L62" s="116">
        <v>2683.4979805239846</v>
      </c>
      <c r="M62" s="116">
        <v>4396.3768659024508</v>
      </c>
      <c r="N62" s="116">
        <v>2951.5668906579795</v>
      </c>
      <c r="O62" s="116">
        <v>4786.3887351388121</v>
      </c>
      <c r="P62" s="116">
        <v>3219.6358007919744</v>
      </c>
      <c r="Q62" s="116">
        <v>5176.4006043751733</v>
      </c>
      <c r="R62" s="116">
        <v>3450.6318609273003</v>
      </c>
      <c r="S62" s="116">
        <v>5468.4327089468588</v>
      </c>
      <c r="T62" s="116">
        <v>3681.6279210626262</v>
      </c>
      <c r="U62" s="116">
        <v>5760.4648135185435</v>
      </c>
      <c r="V62" s="116">
        <v>3963.2562213054084</v>
      </c>
      <c r="W62" s="116">
        <v>6029.4121764895726</v>
      </c>
    </row>
    <row r="63" spans="1:23" x14ac:dyDescent="0.25">
      <c r="A63" s="233"/>
      <c r="B63" s="234"/>
      <c r="C63" s="115">
        <v>-29</v>
      </c>
      <c r="D63" s="119">
        <v>1692.2135802124019</v>
      </c>
      <c r="E63" s="119">
        <v>2592.7570246405821</v>
      </c>
      <c r="F63" s="119">
        <v>1920.007260254011</v>
      </c>
      <c r="G63" s="119">
        <v>2995.0614857084433</v>
      </c>
      <c r="H63" s="119">
        <v>2147.80094029562</v>
      </c>
      <c r="I63" s="119">
        <v>3397.3659467763036</v>
      </c>
      <c r="J63" s="116">
        <v>2403.8596904098022</v>
      </c>
      <c r="K63" s="116">
        <v>3815.7006760567774</v>
      </c>
      <c r="L63" s="116">
        <v>2659.9184405239848</v>
      </c>
      <c r="M63" s="116">
        <v>4234.0354053372512</v>
      </c>
      <c r="N63" s="116">
        <v>2921.9575206579793</v>
      </c>
      <c r="O63" s="116">
        <v>4610.943098557982</v>
      </c>
      <c r="P63" s="116">
        <v>3183.9966007919743</v>
      </c>
      <c r="Q63" s="116">
        <v>4987.8507917787138</v>
      </c>
      <c r="R63" s="116">
        <v>3408.9029309273005</v>
      </c>
      <c r="S63" s="116">
        <v>5269.2895776769092</v>
      </c>
      <c r="T63" s="116">
        <v>3633.8092610626263</v>
      </c>
      <c r="U63" s="116">
        <v>5550.7283635751037</v>
      </c>
      <c r="V63" s="116">
        <v>3904.5122613054082</v>
      </c>
      <c r="W63" s="116">
        <v>5807.6160852380126</v>
      </c>
    </row>
    <row r="64" spans="1:23" x14ac:dyDescent="0.25">
      <c r="A64" s="233"/>
      <c r="B64" s="234"/>
      <c r="C64" s="115">
        <v>-29.9999998666664</v>
      </c>
      <c r="D64" s="119">
        <v>1682.6554000000001</v>
      </c>
      <c r="E64" s="119">
        <v>2487.7991234413098</v>
      </c>
      <c r="F64" s="119">
        <v>1908.57665</v>
      </c>
      <c r="G64" s="119">
        <v>2875.7018622546548</v>
      </c>
      <c r="H64" s="119">
        <v>2134.4978999999998</v>
      </c>
      <c r="I64" s="119">
        <v>3263.6046010679993</v>
      </c>
      <c r="J64" s="116">
        <v>2385.4184</v>
      </c>
      <c r="K64" s="116">
        <v>3667.6492711162491</v>
      </c>
      <c r="L64" s="116">
        <v>2636.3389000000002</v>
      </c>
      <c r="M64" s="116">
        <v>4071.6939411644994</v>
      </c>
      <c r="N64" s="116">
        <v>2892.3481499999998</v>
      </c>
      <c r="O64" s="116">
        <v>4435.4974580783992</v>
      </c>
      <c r="P64" s="116">
        <v>3148.3573999999999</v>
      </c>
      <c r="Q64" s="116">
        <v>4799.3009749922994</v>
      </c>
      <c r="R64" s="116">
        <v>3367.174</v>
      </c>
      <c r="S64" s="116">
        <v>5070.1464419816002</v>
      </c>
      <c r="T64" s="116">
        <v>3585.9906000000001</v>
      </c>
      <c r="U64" s="116">
        <v>5340.9919089709001</v>
      </c>
      <c r="V64" s="116">
        <v>3845.7683000000002</v>
      </c>
      <c r="W64" s="116">
        <v>5585.8199890576998</v>
      </c>
    </row>
    <row r="65" spans="1:23" x14ac:dyDescent="0.25">
      <c r="A65" s="233"/>
      <c r="B65" s="234">
        <v>32</v>
      </c>
      <c r="C65" s="115">
        <v>-5.0000000888888003</v>
      </c>
      <c r="D65" s="119">
        <v>2118.9625000000001</v>
      </c>
      <c r="E65" s="119">
        <v>5770.6145058071988</v>
      </c>
      <c r="F65" s="119">
        <v>2468.3384999999998</v>
      </c>
      <c r="G65" s="119">
        <v>6560.0123572878983</v>
      </c>
      <c r="H65" s="119">
        <v>2817.7145</v>
      </c>
      <c r="I65" s="119">
        <v>7349.4102087685987</v>
      </c>
      <c r="J65" s="116">
        <v>3247.3414499999999</v>
      </c>
      <c r="K65" s="116">
        <v>8167.4264531642984</v>
      </c>
      <c r="L65" s="116">
        <v>3676.9684000000002</v>
      </c>
      <c r="M65" s="116">
        <v>8985.4426975599981</v>
      </c>
      <c r="N65" s="116">
        <v>4143.1576999999997</v>
      </c>
      <c r="O65" s="116">
        <v>9725.5181482661992</v>
      </c>
      <c r="P65" s="116">
        <v>4609.3469999999998</v>
      </c>
      <c r="Q65" s="116">
        <v>10465.5935989724</v>
      </c>
      <c r="R65" s="116">
        <v>5045.4210999999996</v>
      </c>
      <c r="S65" s="116">
        <v>11027.793501993448</v>
      </c>
      <c r="T65" s="116">
        <v>5481.4952000000003</v>
      </c>
      <c r="U65" s="116">
        <v>11589.993405014498</v>
      </c>
      <c r="V65" s="116">
        <v>6110.8869000000004</v>
      </c>
      <c r="W65" s="116">
        <v>12163.864131915298</v>
      </c>
    </row>
    <row r="66" spans="1:23" x14ac:dyDescent="0.25">
      <c r="A66" s="233"/>
      <c r="B66" s="234"/>
      <c r="C66" s="115">
        <v>-7</v>
      </c>
      <c r="D66" s="119">
        <v>2096.6196</v>
      </c>
      <c r="E66" s="119">
        <v>5418.0192000416992</v>
      </c>
      <c r="F66" s="119">
        <v>2436.5835999999999</v>
      </c>
      <c r="G66" s="119">
        <v>6167.2405205655996</v>
      </c>
      <c r="H66" s="119">
        <v>2776.5475999999999</v>
      </c>
      <c r="I66" s="119">
        <v>6916.4618410894991</v>
      </c>
      <c r="J66" s="116">
        <v>3191.7129</v>
      </c>
      <c r="K66" s="116">
        <v>7693.2690650430995</v>
      </c>
      <c r="L66" s="116">
        <v>3606.8782000000001</v>
      </c>
      <c r="M66" s="116">
        <v>8470.0762889966991</v>
      </c>
      <c r="N66" s="116">
        <v>4054.4609500000001</v>
      </c>
      <c r="O66" s="116">
        <v>9173.4964580125998</v>
      </c>
      <c r="P66" s="116">
        <v>4502.0437000000002</v>
      </c>
      <c r="Q66" s="116">
        <v>9876.9166270284986</v>
      </c>
      <c r="R66" s="116">
        <v>4917.1698999999999</v>
      </c>
      <c r="S66" s="116">
        <v>10411.5316523687</v>
      </c>
      <c r="T66" s="116">
        <v>5332.2960999999996</v>
      </c>
      <c r="U66" s="116">
        <v>10946.146677708899</v>
      </c>
      <c r="V66" s="116">
        <v>5923.817</v>
      </c>
      <c r="W66" s="116">
        <v>11488.576150859499</v>
      </c>
    </row>
    <row r="67" spans="1:23" x14ac:dyDescent="0.25">
      <c r="A67" s="233"/>
      <c r="B67" s="234"/>
      <c r="C67" s="115">
        <v>-9.9999999333331999</v>
      </c>
      <c r="D67" s="119">
        <v>2063.0358999999999</v>
      </c>
      <c r="E67" s="119">
        <v>4919.499983661899</v>
      </c>
      <c r="F67" s="119">
        <v>2389.7501499999998</v>
      </c>
      <c r="G67" s="119">
        <v>5610.837417366999</v>
      </c>
      <c r="H67" s="119">
        <v>2716.4643999999998</v>
      </c>
      <c r="I67" s="119">
        <v>6302.174851072099</v>
      </c>
      <c r="J67" s="116">
        <v>3111.1752999999999</v>
      </c>
      <c r="K67" s="116">
        <v>7020.5752028289489</v>
      </c>
      <c r="L67" s="116">
        <v>3505.8861999999999</v>
      </c>
      <c r="M67" s="116">
        <v>7738.9755545857988</v>
      </c>
      <c r="N67" s="116">
        <v>3926.9022999999997</v>
      </c>
      <c r="O67" s="116">
        <v>8389.2987135947478</v>
      </c>
      <c r="P67" s="116">
        <v>4347.9183999999996</v>
      </c>
      <c r="Q67" s="116">
        <v>9039.6218726036986</v>
      </c>
      <c r="R67" s="116">
        <v>4733.8215499999997</v>
      </c>
      <c r="S67" s="116">
        <v>9533.0883966839483</v>
      </c>
      <c r="T67" s="116">
        <v>5119.7246999999998</v>
      </c>
      <c r="U67" s="116">
        <v>10026.554920764198</v>
      </c>
      <c r="V67" s="116">
        <v>5657.3159999999998</v>
      </c>
      <c r="W67" s="116">
        <v>10520.930404861099</v>
      </c>
    </row>
    <row r="68" spans="1:23" x14ac:dyDescent="0.25">
      <c r="A68" s="233"/>
      <c r="B68" s="234"/>
      <c r="C68" s="115">
        <v>-14.99999999999984</v>
      </c>
      <c r="D68" s="119">
        <v>2008.0360000000001</v>
      </c>
      <c r="E68" s="119">
        <v>4163.2288378274998</v>
      </c>
      <c r="F68" s="119">
        <v>2313.0037000000002</v>
      </c>
      <c r="G68" s="119">
        <v>4766.4610394173487</v>
      </c>
      <c r="H68" s="119">
        <v>2617.9713999999999</v>
      </c>
      <c r="I68" s="119">
        <v>5369.6932410071986</v>
      </c>
      <c r="J68" s="116">
        <v>2981.38805</v>
      </c>
      <c r="K68" s="116">
        <v>5993.6269593521993</v>
      </c>
      <c r="L68" s="116">
        <v>3344.8047000000001</v>
      </c>
      <c r="M68" s="116">
        <v>6617.560677697199</v>
      </c>
      <c r="N68" s="116">
        <v>3725.4605000000001</v>
      </c>
      <c r="O68" s="116">
        <v>7183.0610009108996</v>
      </c>
      <c r="P68" s="116">
        <v>4106.1162999999997</v>
      </c>
      <c r="Q68" s="116">
        <v>7748.5613241246001</v>
      </c>
      <c r="R68" s="116">
        <v>4447.4172500000004</v>
      </c>
      <c r="S68" s="116">
        <v>8176.2051048936992</v>
      </c>
      <c r="T68" s="116">
        <v>4788.7182000000003</v>
      </c>
      <c r="U68" s="116">
        <v>8603.8488856627991</v>
      </c>
      <c r="V68" s="116">
        <v>5245.4970000000003</v>
      </c>
      <c r="W68" s="116">
        <v>9021.6290654902987</v>
      </c>
    </row>
    <row r="69" spans="1:23" x14ac:dyDescent="0.25">
      <c r="A69" s="233"/>
      <c r="B69" s="234"/>
      <c r="C69" s="115">
        <v>-20.00000001111092</v>
      </c>
      <c r="D69" s="119">
        <v>1959.2330999999999</v>
      </c>
      <c r="E69" s="119">
        <v>3493.0317948498</v>
      </c>
      <c r="F69" s="119">
        <v>2240.9508999999998</v>
      </c>
      <c r="G69" s="119">
        <v>4016.3064339755001</v>
      </c>
      <c r="H69" s="119">
        <v>2522.6687000000002</v>
      </c>
      <c r="I69" s="119">
        <v>4539.5810731011998</v>
      </c>
      <c r="J69" s="116">
        <v>2856.95505</v>
      </c>
      <c r="K69" s="116">
        <v>5077.8719427131491</v>
      </c>
      <c r="L69" s="116">
        <v>3191.2413999999999</v>
      </c>
      <c r="M69" s="116">
        <v>5616.1628123250994</v>
      </c>
      <c r="N69" s="116">
        <v>3535.8058999999998</v>
      </c>
      <c r="O69" s="116">
        <v>6103.0024126921489</v>
      </c>
      <c r="P69" s="116">
        <v>3880.3703999999998</v>
      </c>
      <c r="Q69" s="116">
        <v>6589.8420130591994</v>
      </c>
      <c r="R69" s="116">
        <v>4182.0870999999997</v>
      </c>
      <c r="S69" s="116">
        <v>6956.0465149598494</v>
      </c>
      <c r="T69" s="116">
        <v>4483.8037999999997</v>
      </c>
      <c r="U69" s="116">
        <v>7322.2510168604995</v>
      </c>
      <c r="V69" s="116">
        <v>4868.9969000000001</v>
      </c>
      <c r="W69" s="116">
        <v>7669.4060437967</v>
      </c>
    </row>
    <row r="70" spans="1:23" x14ac:dyDescent="0.25">
      <c r="A70" s="233"/>
      <c r="B70" s="234"/>
      <c r="C70" s="115">
        <v>-23</v>
      </c>
      <c r="D70" s="119">
        <v>1930.3497</v>
      </c>
      <c r="E70" s="119">
        <v>3130.2502168615997</v>
      </c>
      <c r="F70" s="119">
        <v>2199.62995</v>
      </c>
      <c r="G70" s="119">
        <v>3608.6015989593498</v>
      </c>
      <c r="H70" s="119">
        <v>2468.9101999999998</v>
      </c>
      <c r="I70" s="119">
        <v>4086.9529810570998</v>
      </c>
      <c r="J70" s="116">
        <v>2785.8701499999997</v>
      </c>
      <c r="K70" s="116">
        <v>4578.3520350623994</v>
      </c>
      <c r="L70" s="116">
        <v>3102.8301000000001</v>
      </c>
      <c r="M70" s="116">
        <v>5069.7510890676995</v>
      </c>
      <c r="N70" s="116">
        <v>3427.1166499999999</v>
      </c>
      <c r="O70" s="116">
        <v>5512.7233675800999</v>
      </c>
      <c r="P70" s="116">
        <v>3751.4032000000002</v>
      </c>
      <c r="Q70" s="116">
        <v>5955.6956460924994</v>
      </c>
      <c r="R70" s="116">
        <v>4031.6498499999998</v>
      </c>
      <c r="S70" s="116">
        <v>6287.4590184633498</v>
      </c>
      <c r="T70" s="116">
        <v>4311.8964999999998</v>
      </c>
      <c r="U70" s="116">
        <v>6619.2223908342003</v>
      </c>
      <c r="V70" s="116">
        <v>4657.8870999999999</v>
      </c>
      <c r="W70" s="116">
        <v>6927.3051787183995</v>
      </c>
    </row>
    <row r="71" spans="1:23" x14ac:dyDescent="0.25">
      <c r="A71" s="233"/>
      <c r="B71" s="234"/>
      <c r="C71" s="115">
        <v>-25.000000022222</v>
      </c>
      <c r="D71" s="119">
        <v>1909.4005999999999</v>
      </c>
      <c r="E71" s="119">
        <v>2905.9083048856696</v>
      </c>
      <c r="F71" s="119">
        <v>2172.6322499999997</v>
      </c>
      <c r="G71" s="119">
        <v>3354.8028616119846</v>
      </c>
      <c r="H71" s="119">
        <v>2435.8638999999998</v>
      </c>
      <c r="I71" s="119">
        <v>3803.6974183382999</v>
      </c>
      <c r="J71" s="116">
        <v>2740.7123000000001</v>
      </c>
      <c r="K71" s="116">
        <v>4265.8718618582498</v>
      </c>
      <c r="L71" s="116">
        <v>3045.5607</v>
      </c>
      <c r="M71" s="116">
        <v>4728.0463053781996</v>
      </c>
      <c r="N71" s="116">
        <v>3356.9146000000001</v>
      </c>
      <c r="O71" s="116">
        <v>5142.7265256454493</v>
      </c>
      <c r="P71" s="116">
        <v>3668.2685000000001</v>
      </c>
      <c r="Q71" s="116">
        <v>5557.4067459126991</v>
      </c>
      <c r="R71" s="116">
        <v>3934.8788</v>
      </c>
      <c r="S71" s="116">
        <v>5867.3829196384495</v>
      </c>
      <c r="T71" s="116">
        <v>4201.4890999999998</v>
      </c>
      <c r="U71" s="116">
        <v>6177.3590933641999</v>
      </c>
      <c r="V71" s="116">
        <v>4523.3060999999998</v>
      </c>
      <c r="W71" s="116">
        <v>6461.0944134737001</v>
      </c>
    </row>
    <row r="72" spans="1:23" x14ac:dyDescent="0.25">
      <c r="A72" s="233"/>
      <c r="B72" s="234"/>
      <c r="C72" s="115">
        <v>-26</v>
      </c>
      <c r="D72" s="119">
        <v>1897.638780261371</v>
      </c>
      <c r="E72" s="119">
        <v>2804.9379512334008</v>
      </c>
      <c r="F72" s="119">
        <v>2158.9035703050786</v>
      </c>
      <c r="G72" s="119">
        <v>3239.7718243846284</v>
      </c>
      <c r="H72" s="119">
        <v>2420.1683603487863</v>
      </c>
      <c r="I72" s="119">
        <v>3674.6056975358561</v>
      </c>
      <c r="J72" s="116">
        <v>2719.5398904704934</v>
      </c>
      <c r="K72" s="116">
        <v>4123.0318243750016</v>
      </c>
      <c r="L72" s="116">
        <v>3018.9114205922001</v>
      </c>
      <c r="M72" s="116">
        <v>4571.4579512141463</v>
      </c>
      <c r="N72" s="116">
        <v>3323.785910736186</v>
      </c>
      <c r="O72" s="116">
        <v>4973.6672930828836</v>
      </c>
      <c r="P72" s="116">
        <v>3628.6604008801714</v>
      </c>
      <c r="Q72" s="116">
        <v>5375.8766349516218</v>
      </c>
      <c r="R72" s="116">
        <v>3888.8388110231008</v>
      </c>
      <c r="S72" s="116">
        <v>5675.8386866413457</v>
      </c>
      <c r="T72" s="116">
        <v>4149.0172211660301</v>
      </c>
      <c r="U72" s="116">
        <v>5975.8007383310696</v>
      </c>
      <c r="V72" s="116">
        <v>4459.5802214161167</v>
      </c>
      <c r="W72" s="116">
        <v>6248.2864659028382</v>
      </c>
    </row>
    <row r="73" spans="1:23" x14ac:dyDescent="0.25">
      <c r="A73" s="233"/>
      <c r="B73" s="234"/>
      <c r="C73" s="115">
        <v>-27</v>
      </c>
      <c r="D73" s="119">
        <v>1885.8769602613711</v>
      </c>
      <c r="E73" s="119">
        <v>2703.9675953373689</v>
      </c>
      <c r="F73" s="119">
        <v>2145.1748903050784</v>
      </c>
      <c r="G73" s="119">
        <v>3124.7407846010524</v>
      </c>
      <c r="H73" s="119">
        <v>2404.4728203487862</v>
      </c>
      <c r="I73" s="119">
        <v>3545.5139738647363</v>
      </c>
      <c r="J73" s="116">
        <v>2698.3674804704933</v>
      </c>
      <c r="K73" s="116">
        <v>3980.1917837175615</v>
      </c>
      <c r="L73" s="116">
        <v>2992.2621405922005</v>
      </c>
      <c r="M73" s="116">
        <v>4414.8695935703863</v>
      </c>
      <c r="N73" s="116">
        <v>3290.657220736186</v>
      </c>
      <c r="O73" s="116">
        <v>4804.6080567634835</v>
      </c>
      <c r="P73" s="116">
        <v>3589.0523008801715</v>
      </c>
      <c r="Q73" s="116">
        <v>5194.3465199565817</v>
      </c>
      <c r="R73" s="116">
        <v>3842.7988210231006</v>
      </c>
      <c r="S73" s="116">
        <v>5484.2944493877458</v>
      </c>
      <c r="T73" s="116">
        <v>4096.5453411660301</v>
      </c>
      <c r="U73" s="116">
        <v>5774.2423788189099</v>
      </c>
      <c r="V73" s="116">
        <v>4395.8543414161168</v>
      </c>
      <c r="W73" s="116">
        <v>6035.4785136029586</v>
      </c>
    </row>
    <row r="74" spans="1:23" x14ac:dyDescent="0.25">
      <c r="A74" s="233"/>
      <c r="B74" s="234"/>
      <c r="C74" s="115">
        <v>-28</v>
      </c>
      <c r="D74" s="119">
        <v>1874.1151402613712</v>
      </c>
      <c r="E74" s="119">
        <v>2602.9972394413367</v>
      </c>
      <c r="F74" s="119">
        <v>2131.4462103050782</v>
      </c>
      <c r="G74" s="119">
        <v>3009.7097448174763</v>
      </c>
      <c r="H74" s="119">
        <v>2388.777280348786</v>
      </c>
      <c r="I74" s="119">
        <v>3416.422250193616</v>
      </c>
      <c r="J74" s="116">
        <v>2677.1950704704932</v>
      </c>
      <c r="K74" s="116">
        <v>3837.3517430601214</v>
      </c>
      <c r="L74" s="116">
        <v>2965.6128605922004</v>
      </c>
      <c r="M74" s="116">
        <v>4258.2812359266263</v>
      </c>
      <c r="N74" s="116">
        <v>3257.528530736186</v>
      </c>
      <c r="O74" s="116">
        <v>4635.5488204440844</v>
      </c>
      <c r="P74" s="116">
        <v>3549.4442008801711</v>
      </c>
      <c r="Q74" s="116">
        <v>5012.8164049615416</v>
      </c>
      <c r="R74" s="116">
        <v>3796.7588310231008</v>
      </c>
      <c r="S74" s="116">
        <v>5292.7502121341458</v>
      </c>
      <c r="T74" s="116">
        <v>4044.07346116603</v>
      </c>
      <c r="U74" s="116">
        <v>5572.6840193067501</v>
      </c>
      <c r="V74" s="116">
        <v>4332.1284614161168</v>
      </c>
      <c r="W74" s="116">
        <v>5822.6705613030781</v>
      </c>
    </row>
    <row r="75" spans="1:23" x14ac:dyDescent="0.25">
      <c r="A75" s="233"/>
      <c r="B75" s="234"/>
      <c r="C75" s="115">
        <v>-29</v>
      </c>
      <c r="D75" s="119">
        <v>1862.3533202613712</v>
      </c>
      <c r="E75" s="119">
        <v>2502.0268835453048</v>
      </c>
      <c r="F75" s="119">
        <v>2117.7175303050785</v>
      </c>
      <c r="G75" s="119">
        <v>2894.6787050339008</v>
      </c>
      <c r="H75" s="119">
        <v>2373.0817403487863</v>
      </c>
      <c r="I75" s="119">
        <v>3287.3305265224963</v>
      </c>
      <c r="J75" s="116">
        <v>2656.0226604704935</v>
      </c>
      <c r="K75" s="116">
        <v>3694.5117024026813</v>
      </c>
      <c r="L75" s="116">
        <v>2938.9635805922003</v>
      </c>
      <c r="M75" s="116">
        <v>4101.6928782828663</v>
      </c>
      <c r="N75" s="116">
        <v>3224.399840736186</v>
      </c>
      <c r="O75" s="116">
        <v>4466.4895841246844</v>
      </c>
      <c r="P75" s="116">
        <v>3509.8361008801712</v>
      </c>
      <c r="Q75" s="116">
        <v>4831.2862899665015</v>
      </c>
      <c r="R75" s="116">
        <v>3750.718841023101</v>
      </c>
      <c r="S75" s="116">
        <v>5101.2059748805459</v>
      </c>
      <c r="T75" s="116">
        <v>3991.60158116603</v>
      </c>
      <c r="U75" s="116">
        <v>5371.1256597945903</v>
      </c>
      <c r="V75" s="116">
        <v>4268.4025814161168</v>
      </c>
      <c r="W75" s="116">
        <v>5609.8626090031976</v>
      </c>
    </row>
    <row r="76" spans="1:23" x14ac:dyDescent="0.25">
      <c r="A76" s="233"/>
      <c r="B76" s="234"/>
      <c r="C76" s="115">
        <v>-29.9999998666664</v>
      </c>
      <c r="D76" s="119">
        <v>1850.5915</v>
      </c>
      <c r="E76" s="119">
        <v>2401.0565254055095</v>
      </c>
      <c r="F76" s="119">
        <v>2103.9888499999997</v>
      </c>
      <c r="G76" s="119">
        <v>2779.6476626941048</v>
      </c>
      <c r="H76" s="119">
        <v>2357.3861999999999</v>
      </c>
      <c r="I76" s="119">
        <v>3158.2387999826997</v>
      </c>
      <c r="J76" s="116">
        <v>2634.85025</v>
      </c>
      <c r="K76" s="116">
        <v>3551.6716585710501</v>
      </c>
      <c r="L76" s="116">
        <v>2912.3143</v>
      </c>
      <c r="M76" s="116">
        <v>3945.1045171594001</v>
      </c>
      <c r="N76" s="116">
        <v>3191.27115</v>
      </c>
      <c r="O76" s="116">
        <v>4297.43034404845</v>
      </c>
      <c r="P76" s="116">
        <v>3470.2280000000001</v>
      </c>
      <c r="Q76" s="116">
        <v>4649.7561709374995</v>
      </c>
      <c r="R76" s="116">
        <v>3704.6788500000002</v>
      </c>
      <c r="S76" s="116">
        <v>4909.6617333704498</v>
      </c>
      <c r="T76" s="116">
        <v>3939.1297</v>
      </c>
      <c r="U76" s="116">
        <v>5169.5672958034002</v>
      </c>
      <c r="V76" s="116">
        <v>4204.6767</v>
      </c>
      <c r="W76" s="116">
        <v>5397.0546519742993</v>
      </c>
    </row>
    <row r="77" spans="1:23" x14ac:dyDescent="0.25">
      <c r="A77" s="233"/>
      <c r="B77" s="234">
        <v>38</v>
      </c>
      <c r="C77" s="115">
        <v>-5.0000000888888003</v>
      </c>
      <c r="D77" s="119">
        <v>2399.7923000000001</v>
      </c>
      <c r="E77" s="119">
        <v>5478.8768793121999</v>
      </c>
      <c r="F77" s="119">
        <v>2792.9189500000002</v>
      </c>
      <c r="G77" s="119">
        <v>6233.5288073190995</v>
      </c>
      <c r="H77" s="119">
        <v>3186.0455999999999</v>
      </c>
      <c r="I77" s="119">
        <v>6988.1807353259992</v>
      </c>
      <c r="J77" s="116">
        <v>3661.0405499999997</v>
      </c>
      <c r="K77" s="116">
        <v>7764.1629641330992</v>
      </c>
      <c r="L77" s="116">
        <v>4136.0355</v>
      </c>
      <c r="M77" s="116">
        <v>8540.1451929401992</v>
      </c>
      <c r="N77" s="116">
        <v>4641.8126000000002</v>
      </c>
      <c r="O77" s="116">
        <v>9235.2340832608497</v>
      </c>
      <c r="P77" s="116">
        <v>5147.5897000000004</v>
      </c>
      <c r="Q77" s="116">
        <v>9930.3229735814984</v>
      </c>
      <c r="R77" s="116">
        <v>5610.9310000000005</v>
      </c>
      <c r="S77" s="116">
        <v>10457.035190174647</v>
      </c>
      <c r="T77" s="116">
        <v>6074.2722999999996</v>
      </c>
      <c r="U77" s="116">
        <v>10983.747406767798</v>
      </c>
      <c r="V77" s="116">
        <v>6717.8225000000002</v>
      </c>
      <c r="W77" s="116">
        <v>11502.302135828</v>
      </c>
    </row>
    <row r="78" spans="1:23" x14ac:dyDescent="0.25">
      <c r="A78" s="233"/>
      <c r="B78" s="234"/>
      <c r="C78" s="115">
        <v>-7</v>
      </c>
      <c r="D78" s="119">
        <v>2371.3796000000002</v>
      </c>
      <c r="E78" s="119">
        <v>5147.7903546467996</v>
      </c>
      <c r="F78" s="119">
        <v>2754.4715999999999</v>
      </c>
      <c r="G78" s="119">
        <v>5864.8541556520995</v>
      </c>
      <c r="H78" s="119">
        <v>3137.5636</v>
      </c>
      <c r="I78" s="119">
        <v>6581.9179566573994</v>
      </c>
      <c r="J78" s="116">
        <v>3597.0468499999997</v>
      </c>
      <c r="K78" s="116">
        <v>7320.2956464812996</v>
      </c>
      <c r="L78" s="116">
        <v>4056.5300999999999</v>
      </c>
      <c r="M78" s="116">
        <v>8058.673336305199</v>
      </c>
      <c r="N78" s="116">
        <v>4543.1386999999995</v>
      </c>
      <c r="O78" s="116">
        <v>8722.4600351125991</v>
      </c>
      <c r="P78" s="116">
        <v>5029.7473</v>
      </c>
      <c r="Q78" s="116">
        <v>9386.2467339199993</v>
      </c>
      <c r="R78" s="116">
        <v>5471.7309999999998</v>
      </c>
      <c r="S78" s="116">
        <v>9885.743488953849</v>
      </c>
      <c r="T78" s="116">
        <v>5913.7147000000004</v>
      </c>
      <c r="U78" s="116">
        <v>10385.240243987699</v>
      </c>
      <c r="V78" s="116">
        <v>6519.1481000000003</v>
      </c>
      <c r="W78" s="116">
        <v>10878.221881932999</v>
      </c>
    </row>
    <row r="79" spans="1:23" x14ac:dyDescent="0.25">
      <c r="A79" s="233"/>
      <c r="B79" s="234"/>
      <c r="C79" s="115">
        <v>-9.9999999333331999</v>
      </c>
      <c r="D79" s="119">
        <v>2329.1145000000001</v>
      </c>
      <c r="E79" s="119">
        <v>4678.3774945634996</v>
      </c>
      <c r="F79" s="119">
        <v>2697.6217999999999</v>
      </c>
      <c r="G79" s="119">
        <v>5341.4488068157998</v>
      </c>
      <c r="H79" s="119">
        <v>3066.1291000000001</v>
      </c>
      <c r="I79" s="119">
        <v>6004.5201190681</v>
      </c>
      <c r="J79" s="116">
        <v>3504.1112000000003</v>
      </c>
      <c r="K79" s="116">
        <v>6688.7365111853996</v>
      </c>
      <c r="L79" s="116">
        <v>3942.0933</v>
      </c>
      <c r="M79" s="116">
        <v>7372.9529033026993</v>
      </c>
      <c r="N79" s="116">
        <v>4401.1362499999996</v>
      </c>
      <c r="O79" s="116">
        <v>7988.0094980286995</v>
      </c>
      <c r="P79" s="116">
        <v>4860.1791999999996</v>
      </c>
      <c r="Q79" s="116">
        <v>8603.0660927546996</v>
      </c>
      <c r="R79" s="116">
        <v>5271.8060999999998</v>
      </c>
      <c r="S79" s="116">
        <v>9065.3000297079489</v>
      </c>
      <c r="T79" s="116">
        <v>5683.433</v>
      </c>
      <c r="U79" s="116">
        <v>9527.5339666611999</v>
      </c>
      <c r="V79" s="116">
        <v>6234.7764999999999</v>
      </c>
      <c r="W79" s="116">
        <v>9977.1727334852985</v>
      </c>
    </row>
    <row r="80" spans="1:23" x14ac:dyDescent="0.25">
      <c r="A80" s="233"/>
      <c r="B80" s="234"/>
      <c r="C80" s="115">
        <v>-14.99999999999984</v>
      </c>
      <c r="D80" s="119">
        <v>2261.1777000000002</v>
      </c>
      <c r="E80" s="119">
        <v>3964.2335609274996</v>
      </c>
      <c r="F80" s="119">
        <v>2605.3114999999998</v>
      </c>
      <c r="G80" s="119">
        <v>4544.5329489423493</v>
      </c>
      <c r="H80" s="119">
        <v>2949.4452999999999</v>
      </c>
      <c r="I80" s="119">
        <v>5124.832336957199</v>
      </c>
      <c r="J80" s="116">
        <v>3353.9324500000002</v>
      </c>
      <c r="K80" s="116">
        <v>5721.0254103316984</v>
      </c>
      <c r="L80" s="116">
        <v>3758.4196000000002</v>
      </c>
      <c r="M80" s="116">
        <v>6317.2184837061986</v>
      </c>
      <c r="N80" s="116">
        <v>4175.0838000000003</v>
      </c>
      <c r="O80" s="116">
        <v>6853.9612052323992</v>
      </c>
      <c r="P80" s="116">
        <v>4591.7479999999996</v>
      </c>
      <c r="Q80" s="116">
        <v>7390.7039267585997</v>
      </c>
      <c r="R80" s="116">
        <v>4957.3577999999998</v>
      </c>
      <c r="S80" s="116">
        <v>7792.656508759499</v>
      </c>
      <c r="T80" s="116">
        <v>5322.9675999999999</v>
      </c>
      <c r="U80" s="116">
        <v>8194.6090907603993</v>
      </c>
      <c r="V80" s="116">
        <v>5791.6229999999996</v>
      </c>
      <c r="W80" s="116">
        <v>8575.1082820990996</v>
      </c>
    </row>
    <row r="81" spans="1:23" x14ac:dyDescent="0.25">
      <c r="A81" s="233"/>
      <c r="B81" s="234"/>
      <c r="C81" s="115">
        <v>-20.00000001111092</v>
      </c>
      <c r="D81" s="119">
        <v>2200.8348000000001</v>
      </c>
      <c r="E81" s="119">
        <v>3326.655917522</v>
      </c>
      <c r="F81" s="119">
        <v>2519.0688</v>
      </c>
      <c r="G81" s="119">
        <v>3832.34731639655</v>
      </c>
      <c r="H81" s="119">
        <v>2837.3027999999999</v>
      </c>
      <c r="I81" s="119">
        <v>4338.0387152711</v>
      </c>
      <c r="J81" s="116">
        <v>3210.0329499999998</v>
      </c>
      <c r="K81" s="116">
        <v>4854.2213268478999</v>
      </c>
      <c r="L81" s="116">
        <v>3582.7631000000001</v>
      </c>
      <c r="M81" s="116">
        <v>5370.4039384246998</v>
      </c>
      <c r="N81" s="116">
        <v>3961.23225</v>
      </c>
      <c r="O81" s="116">
        <v>5833.8664294291502</v>
      </c>
      <c r="P81" s="116">
        <v>4339.7013999999999</v>
      </c>
      <c r="Q81" s="116">
        <v>6297.3289204335997</v>
      </c>
      <c r="R81" s="116">
        <v>4664.0825500000001</v>
      </c>
      <c r="S81" s="116">
        <v>6642.5788386842496</v>
      </c>
      <c r="T81" s="116">
        <v>4988.4637000000002</v>
      </c>
      <c r="U81" s="116">
        <v>6987.8287569348995</v>
      </c>
      <c r="V81" s="116">
        <v>5383.7776999999996</v>
      </c>
      <c r="W81" s="116">
        <v>7304.2740355864989</v>
      </c>
    </row>
    <row r="82" spans="1:23" x14ac:dyDescent="0.25">
      <c r="A82" s="233"/>
      <c r="B82" s="234"/>
      <c r="C82" s="115">
        <v>-23</v>
      </c>
      <c r="D82" s="119">
        <v>2163.8476999999998</v>
      </c>
      <c r="E82" s="119">
        <v>2982.3949676982993</v>
      </c>
      <c r="F82" s="119">
        <v>2469.3402999999998</v>
      </c>
      <c r="G82" s="119">
        <v>3444.8018166005495</v>
      </c>
      <c r="H82" s="119">
        <v>2774.8328999999999</v>
      </c>
      <c r="I82" s="119">
        <v>3907.2086655027997</v>
      </c>
      <c r="J82" s="116">
        <v>3128.2293499999996</v>
      </c>
      <c r="K82" s="116">
        <v>4379.5389018510496</v>
      </c>
      <c r="L82" s="116">
        <v>3481.6257999999998</v>
      </c>
      <c r="M82" s="116">
        <v>4851.8691381992994</v>
      </c>
      <c r="N82" s="116">
        <v>3838.3813999999998</v>
      </c>
      <c r="O82" s="116">
        <v>5274.4565632800986</v>
      </c>
      <c r="P82" s="116">
        <v>4195.1369999999997</v>
      </c>
      <c r="Q82" s="116">
        <v>5697.0439883608988</v>
      </c>
      <c r="R82" s="116">
        <v>4497.2629500000003</v>
      </c>
      <c r="S82" s="116">
        <v>6010.2609423104495</v>
      </c>
      <c r="T82" s="116">
        <v>4799.3888999999999</v>
      </c>
      <c r="U82" s="116">
        <v>6323.4778962599994</v>
      </c>
      <c r="V82" s="116">
        <v>5154.2974999999997</v>
      </c>
      <c r="W82" s="116">
        <v>6604.3490325091998</v>
      </c>
    </row>
    <row r="83" spans="1:23" x14ac:dyDescent="0.25">
      <c r="A83" s="233"/>
      <c r="B83" s="234"/>
      <c r="C83" s="115">
        <v>-25.000000022222</v>
      </c>
      <c r="D83" s="119">
        <v>2137.2864</v>
      </c>
      <c r="E83" s="119">
        <v>2769.4802789037999</v>
      </c>
      <c r="F83" s="119">
        <v>2436.7847999999999</v>
      </c>
      <c r="G83" s="119">
        <v>3203.2296098992001</v>
      </c>
      <c r="H83" s="119">
        <v>2736.2831999999999</v>
      </c>
      <c r="I83" s="119">
        <v>3636.9789408945999</v>
      </c>
      <c r="J83" s="116">
        <v>3076.2669500000002</v>
      </c>
      <c r="K83" s="116">
        <v>4081.9846932343498</v>
      </c>
      <c r="L83" s="116">
        <v>3416.2507000000001</v>
      </c>
      <c r="M83" s="116">
        <v>4526.9904455740998</v>
      </c>
      <c r="N83" s="116">
        <v>3759.1497499999996</v>
      </c>
      <c r="O83" s="116">
        <v>4923.1981013372497</v>
      </c>
      <c r="P83" s="116">
        <v>4102.0487999999996</v>
      </c>
      <c r="Q83" s="116">
        <v>5319.4057571003987</v>
      </c>
      <c r="R83" s="116">
        <v>4389.6372499999998</v>
      </c>
      <c r="S83" s="116">
        <v>5612.3162541375987</v>
      </c>
      <c r="T83" s="116">
        <v>4677.2257</v>
      </c>
      <c r="U83" s="116">
        <v>5905.2267511747996</v>
      </c>
      <c r="V83" s="116">
        <v>5007.2561999999998</v>
      </c>
      <c r="W83" s="116">
        <v>6163.850274080799</v>
      </c>
    </row>
    <row r="84" spans="1:23" x14ac:dyDescent="0.25">
      <c r="A84" s="233"/>
      <c r="B84" s="234"/>
      <c r="C84" s="115">
        <v>-26</v>
      </c>
      <c r="D84" s="119">
        <v>2122.710160323913</v>
      </c>
      <c r="E84" s="119">
        <v>2673.584187471281</v>
      </c>
      <c r="F84" s="119">
        <v>2420.1019603707259</v>
      </c>
      <c r="G84" s="119">
        <v>3093.7394773401988</v>
      </c>
      <c r="H84" s="119">
        <v>2717.4937604175389</v>
      </c>
      <c r="I84" s="119">
        <v>3513.8947672091163</v>
      </c>
      <c r="J84" s="116">
        <v>3051.7641905445007</v>
      </c>
      <c r="K84" s="116">
        <v>3945.7352385014456</v>
      </c>
      <c r="L84" s="116">
        <v>3386.0346206714617</v>
      </c>
      <c r="M84" s="116">
        <v>4377.575709793774</v>
      </c>
      <c r="N84" s="116">
        <v>3721.8417308290586</v>
      </c>
      <c r="O84" s="116">
        <v>4762.1251146864342</v>
      </c>
      <c r="P84" s="116">
        <v>4057.6488409866556</v>
      </c>
      <c r="Q84" s="116">
        <v>5146.6745195790927</v>
      </c>
      <c r="R84" s="116">
        <v>4338.4174711382057</v>
      </c>
      <c r="S84" s="116">
        <v>5430.2906185716529</v>
      </c>
      <c r="T84" s="116">
        <v>4619.1861012897562</v>
      </c>
      <c r="U84" s="116">
        <v>5713.906717564214</v>
      </c>
      <c r="V84" s="116">
        <v>4937.5791015483646</v>
      </c>
      <c r="W84" s="116">
        <v>5962.2401626925594</v>
      </c>
    </row>
    <row r="85" spans="1:23" x14ac:dyDescent="0.25">
      <c r="A85" s="233"/>
      <c r="B85" s="234"/>
      <c r="C85" s="115">
        <v>-27</v>
      </c>
      <c r="D85" s="119">
        <v>2108.1339203239131</v>
      </c>
      <c r="E85" s="119">
        <v>2577.6880939077587</v>
      </c>
      <c r="F85" s="119">
        <v>2403.419120370726</v>
      </c>
      <c r="G85" s="119">
        <v>2984.2493423481078</v>
      </c>
      <c r="H85" s="119">
        <v>2698.7043204175388</v>
      </c>
      <c r="I85" s="119">
        <v>3390.8105907884565</v>
      </c>
      <c r="J85" s="116">
        <v>3027.2614305445004</v>
      </c>
      <c r="K85" s="116">
        <v>3809.4857807408052</v>
      </c>
      <c r="L85" s="116">
        <v>3355.818540671462</v>
      </c>
      <c r="M85" s="116">
        <v>4228.160970693154</v>
      </c>
      <c r="N85" s="116">
        <v>3684.5337108290587</v>
      </c>
      <c r="O85" s="116">
        <v>4601.0521244562542</v>
      </c>
      <c r="P85" s="116">
        <v>4013.2488809866554</v>
      </c>
      <c r="Q85" s="116">
        <v>4973.9432782193526</v>
      </c>
      <c r="R85" s="116">
        <v>4287.1976911382053</v>
      </c>
      <c r="S85" s="116">
        <v>5248.2649789607331</v>
      </c>
      <c r="T85" s="116">
        <v>4561.1465012897561</v>
      </c>
      <c r="U85" s="116">
        <v>5522.5866797021135</v>
      </c>
      <c r="V85" s="116">
        <v>4867.9020015483648</v>
      </c>
      <c r="W85" s="116">
        <v>5760.6300468241388</v>
      </c>
    </row>
    <row r="86" spans="1:23" x14ac:dyDescent="0.25">
      <c r="A86" s="233"/>
      <c r="B86" s="234"/>
      <c r="C86" s="115">
        <v>-28</v>
      </c>
      <c r="D86" s="119">
        <v>2093.5576803239132</v>
      </c>
      <c r="E86" s="119">
        <v>2481.7920003442368</v>
      </c>
      <c r="F86" s="119">
        <v>2386.736280370726</v>
      </c>
      <c r="G86" s="119">
        <v>2874.7592073560168</v>
      </c>
      <c r="H86" s="119">
        <v>2679.9148804175388</v>
      </c>
      <c r="I86" s="119">
        <v>3267.7264143677962</v>
      </c>
      <c r="J86" s="116">
        <v>3002.7586705445005</v>
      </c>
      <c r="K86" s="116">
        <v>3673.2363229801654</v>
      </c>
      <c r="L86" s="116">
        <v>3325.6024606714618</v>
      </c>
      <c r="M86" s="116">
        <v>4078.7462315925341</v>
      </c>
      <c r="N86" s="116">
        <v>3647.2256908290587</v>
      </c>
      <c r="O86" s="116">
        <v>4439.9791342260742</v>
      </c>
      <c r="P86" s="116">
        <v>3968.8489209866557</v>
      </c>
      <c r="Q86" s="116">
        <v>4801.2120368596134</v>
      </c>
      <c r="R86" s="116">
        <v>4235.9779111382059</v>
      </c>
      <c r="S86" s="116">
        <v>5066.2393393498132</v>
      </c>
      <c r="T86" s="116">
        <v>4503.106901289756</v>
      </c>
      <c r="U86" s="116">
        <v>5331.266641840014</v>
      </c>
      <c r="V86" s="116">
        <v>4798.2249015483649</v>
      </c>
      <c r="W86" s="116">
        <v>5559.0199309557192</v>
      </c>
    </row>
    <row r="87" spans="1:23" x14ac:dyDescent="0.25">
      <c r="A87" s="233"/>
      <c r="B87" s="234"/>
      <c r="C87" s="115">
        <v>-29</v>
      </c>
      <c r="D87" s="119">
        <v>2078.9814403239134</v>
      </c>
      <c r="E87" s="119">
        <v>2385.8959067807145</v>
      </c>
      <c r="F87" s="119">
        <v>2370.0534403707261</v>
      </c>
      <c r="G87" s="119">
        <v>2765.2690723639257</v>
      </c>
      <c r="H87" s="119">
        <v>2661.1254404175388</v>
      </c>
      <c r="I87" s="119">
        <v>3144.6422379471364</v>
      </c>
      <c r="J87" s="116">
        <v>2978.2559105445002</v>
      </c>
      <c r="K87" s="116">
        <v>3536.9868652195255</v>
      </c>
      <c r="L87" s="116">
        <v>3295.3863806714621</v>
      </c>
      <c r="M87" s="116">
        <v>3929.3314924919141</v>
      </c>
      <c r="N87" s="116">
        <v>3609.9176708290588</v>
      </c>
      <c r="O87" s="116">
        <v>4278.9061439958941</v>
      </c>
      <c r="P87" s="116">
        <v>3924.4489609866559</v>
      </c>
      <c r="Q87" s="116">
        <v>4628.4807954998732</v>
      </c>
      <c r="R87" s="116">
        <v>4184.7581311382055</v>
      </c>
      <c r="S87" s="116">
        <v>4884.2136997388934</v>
      </c>
      <c r="T87" s="116">
        <v>4445.067301289756</v>
      </c>
      <c r="U87" s="116">
        <v>5139.9466039779136</v>
      </c>
      <c r="V87" s="116">
        <v>4728.547801548365</v>
      </c>
      <c r="W87" s="116">
        <v>5357.4098150872987</v>
      </c>
    </row>
    <row r="88" spans="1:23" x14ac:dyDescent="0.25">
      <c r="A88" s="233"/>
      <c r="B88" s="234"/>
      <c r="C88" s="115">
        <v>-29.9999998666664</v>
      </c>
      <c r="D88" s="119">
        <v>2064.4052000000001</v>
      </c>
      <c r="E88" s="119">
        <v>2289.9998110861898</v>
      </c>
      <c r="F88" s="119">
        <v>2353.3706000000002</v>
      </c>
      <c r="G88" s="119">
        <v>2655.7789349387449</v>
      </c>
      <c r="H88" s="119">
        <v>2642.3359999999998</v>
      </c>
      <c r="I88" s="119">
        <v>3021.5580587912996</v>
      </c>
      <c r="J88" s="116">
        <v>2953.75315</v>
      </c>
      <c r="K88" s="116">
        <v>3400.73740443115</v>
      </c>
      <c r="L88" s="116">
        <v>3265.1703000000002</v>
      </c>
      <c r="M88" s="116">
        <v>3779.916750071</v>
      </c>
      <c r="N88" s="116">
        <v>3572.6096500000003</v>
      </c>
      <c r="O88" s="116">
        <v>4117.8331501863504</v>
      </c>
      <c r="P88" s="116">
        <v>3880.049</v>
      </c>
      <c r="Q88" s="116">
        <v>4455.7495503016999</v>
      </c>
      <c r="R88" s="116">
        <v>4133.5383499999998</v>
      </c>
      <c r="S88" s="116">
        <v>4702.1880560829995</v>
      </c>
      <c r="T88" s="116">
        <v>4387.0276999999996</v>
      </c>
      <c r="U88" s="116">
        <v>4948.6265618643001</v>
      </c>
      <c r="V88" s="116">
        <v>4658.8707000000004</v>
      </c>
      <c r="W88" s="116">
        <v>5155.7996947386991</v>
      </c>
    </row>
    <row r="89" spans="1:23" x14ac:dyDescent="0.25">
      <c r="A89" s="233"/>
      <c r="B89" s="234">
        <v>43</v>
      </c>
      <c r="C89" s="115">
        <v>-5.0000000888888003</v>
      </c>
      <c r="D89" s="119">
        <v>2645.4285</v>
      </c>
      <c r="E89" s="119">
        <v>5222.4502173718001</v>
      </c>
      <c r="F89" s="119">
        <v>3076.6967500000001</v>
      </c>
      <c r="G89" s="119">
        <v>5945.7479337451996</v>
      </c>
      <c r="H89" s="119">
        <v>3507.9650000000001</v>
      </c>
      <c r="I89" s="119">
        <v>6669.045650118599</v>
      </c>
      <c r="J89" s="116">
        <v>4021.7474999999999</v>
      </c>
      <c r="K89" s="116">
        <v>7407.9164320682494</v>
      </c>
      <c r="L89" s="116">
        <v>4535.53</v>
      </c>
      <c r="M89" s="116">
        <v>8146.7872140178997</v>
      </c>
      <c r="N89" s="116">
        <v>5075.4883499999996</v>
      </c>
      <c r="O89" s="116">
        <v>8807.2926887896992</v>
      </c>
      <c r="P89" s="116">
        <v>5615.4467000000004</v>
      </c>
      <c r="Q89" s="116">
        <v>9467.7981635614997</v>
      </c>
      <c r="R89" s="116">
        <v>6100.9125999999997</v>
      </c>
      <c r="S89" s="116">
        <v>9961.3274048571493</v>
      </c>
      <c r="T89" s="116">
        <v>6586.3784999999998</v>
      </c>
      <c r="U89" s="116">
        <v>10454.856646152799</v>
      </c>
      <c r="V89" s="116">
        <v>7238.1887999999999</v>
      </c>
      <c r="W89" s="116">
        <v>10937.096935211999</v>
      </c>
    </row>
    <row r="90" spans="1:23" x14ac:dyDescent="0.25">
      <c r="A90" s="233"/>
      <c r="B90" s="234"/>
      <c r="C90" s="115">
        <v>-7</v>
      </c>
      <c r="D90" s="119">
        <v>2611.9584</v>
      </c>
      <c r="E90" s="119">
        <v>4910.0932805652001</v>
      </c>
      <c r="F90" s="119">
        <v>3032.5411999999997</v>
      </c>
      <c r="G90" s="119">
        <v>5598.1807023068495</v>
      </c>
      <c r="H90" s="119">
        <v>3453.1239999999998</v>
      </c>
      <c r="I90" s="119">
        <v>6286.268124048499</v>
      </c>
      <c r="J90" s="116">
        <v>3950.9153499999998</v>
      </c>
      <c r="K90" s="116">
        <v>6990.5458191029993</v>
      </c>
      <c r="L90" s="116">
        <v>4448.7066999999997</v>
      </c>
      <c r="M90" s="116">
        <v>7694.8235141574996</v>
      </c>
      <c r="N90" s="116">
        <v>4967.7774499999996</v>
      </c>
      <c r="O90" s="116">
        <v>8326.8908347407996</v>
      </c>
      <c r="P90" s="116">
        <v>5486.8482000000004</v>
      </c>
      <c r="Q90" s="116">
        <v>8958.9581553240987</v>
      </c>
      <c r="R90" s="116">
        <v>5951.2674500000003</v>
      </c>
      <c r="S90" s="116">
        <v>9428.9036721316479</v>
      </c>
      <c r="T90" s="116">
        <v>6415.6867000000002</v>
      </c>
      <c r="U90" s="116">
        <v>9898.8491889391989</v>
      </c>
      <c r="V90" s="116">
        <v>7033.2007999999996</v>
      </c>
      <c r="W90" s="116">
        <v>10348.107842546598</v>
      </c>
    </row>
    <row r="91" spans="1:23" x14ac:dyDescent="0.25">
      <c r="A91" s="233"/>
      <c r="B91" s="234"/>
      <c r="C91" s="115">
        <v>-9.9999999333331999</v>
      </c>
      <c r="D91" s="119">
        <v>2562.8312999999998</v>
      </c>
      <c r="E91" s="119">
        <v>4465.6641456146999</v>
      </c>
      <c r="F91" s="119">
        <v>2967.7071500000002</v>
      </c>
      <c r="G91" s="119">
        <v>5103.8959237153995</v>
      </c>
      <c r="H91" s="119">
        <v>3372.5830000000001</v>
      </c>
      <c r="I91" s="119">
        <v>5742.1277018160999</v>
      </c>
      <c r="J91" s="116">
        <v>3847.9030499999999</v>
      </c>
      <c r="K91" s="116">
        <v>6395.3645737012503</v>
      </c>
      <c r="L91" s="116">
        <v>4323.2231000000002</v>
      </c>
      <c r="M91" s="116">
        <v>7048.6014455863997</v>
      </c>
      <c r="N91" s="116">
        <v>4814.6938</v>
      </c>
      <c r="O91" s="116">
        <v>7632.9554722697485</v>
      </c>
      <c r="P91" s="116">
        <v>5306.1644999999999</v>
      </c>
      <c r="Q91" s="116">
        <v>8217.3094989530982</v>
      </c>
      <c r="R91" s="116">
        <v>5738.5031500000005</v>
      </c>
      <c r="S91" s="116">
        <v>8654.8724176372489</v>
      </c>
      <c r="T91" s="116">
        <v>6170.8418000000001</v>
      </c>
      <c r="U91" s="116">
        <v>9092.4353363213995</v>
      </c>
      <c r="V91" s="116">
        <v>6734.5513000000001</v>
      </c>
      <c r="W91" s="116">
        <v>9502.8588453967004</v>
      </c>
    </row>
    <row r="92" spans="1:23" x14ac:dyDescent="0.25">
      <c r="A92" s="233"/>
      <c r="B92" s="234"/>
      <c r="C92" s="115">
        <v>-14.99999999999984</v>
      </c>
      <c r="D92" s="119">
        <v>2485.1365999999998</v>
      </c>
      <c r="E92" s="119">
        <v>3786.2957356335996</v>
      </c>
      <c r="F92" s="119">
        <v>2862.9489999999996</v>
      </c>
      <c r="G92" s="119">
        <v>4346.5701615276503</v>
      </c>
      <c r="H92" s="119">
        <v>3240.7613999999999</v>
      </c>
      <c r="I92" s="119">
        <v>4906.8445874217005</v>
      </c>
      <c r="J92" s="116">
        <v>3680.7879000000003</v>
      </c>
      <c r="K92" s="116">
        <v>5478.3524285787498</v>
      </c>
      <c r="L92" s="116">
        <v>4120.8144000000002</v>
      </c>
      <c r="M92" s="116">
        <v>6049.8602697357992</v>
      </c>
      <c r="N92" s="116">
        <v>4568.4411500000006</v>
      </c>
      <c r="O92" s="116">
        <v>6561.4500175689491</v>
      </c>
      <c r="P92" s="116">
        <v>5016.0679</v>
      </c>
      <c r="Q92" s="116">
        <v>7073.039765402099</v>
      </c>
      <c r="R92" s="116">
        <v>5402.2484999999997</v>
      </c>
      <c r="S92" s="116">
        <v>7453.1393542959486</v>
      </c>
      <c r="T92" s="116">
        <v>5788.4291000000003</v>
      </c>
      <c r="U92" s="116">
        <v>7833.2389431897991</v>
      </c>
      <c r="V92" s="116">
        <v>6266.0712000000003</v>
      </c>
      <c r="W92" s="116">
        <v>8183.8252465647993</v>
      </c>
    </row>
    <row r="93" spans="1:23" x14ac:dyDescent="0.25">
      <c r="A93" s="233"/>
      <c r="B93" s="234"/>
      <c r="C93" s="115">
        <v>-20.00000001111092</v>
      </c>
      <c r="D93" s="119">
        <v>2414.6181000000001</v>
      </c>
      <c r="E93" s="119">
        <v>3178.5199062448996</v>
      </c>
      <c r="F93" s="119">
        <v>2765.0391500000001</v>
      </c>
      <c r="G93" s="119">
        <v>3667.9506947425998</v>
      </c>
      <c r="H93" s="119">
        <v>3115.4602</v>
      </c>
      <c r="I93" s="119">
        <v>4157.3814832402995</v>
      </c>
      <c r="J93" s="116">
        <v>3521.1444999999999</v>
      </c>
      <c r="K93" s="116">
        <v>4653.9412262454998</v>
      </c>
      <c r="L93" s="116">
        <v>3926.8287999999998</v>
      </c>
      <c r="M93" s="116">
        <v>5150.5009692507001</v>
      </c>
      <c r="N93" s="116">
        <v>4334.5751499999997</v>
      </c>
      <c r="O93" s="116">
        <v>5593.5132519682502</v>
      </c>
      <c r="P93" s="116">
        <v>4742.3215</v>
      </c>
      <c r="Q93" s="116">
        <v>6036.5255346857994</v>
      </c>
      <c r="R93" s="116">
        <v>5086.07935</v>
      </c>
      <c r="S93" s="116">
        <v>6363.8148836440487</v>
      </c>
      <c r="T93" s="116">
        <v>5429.8371999999999</v>
      </c>
      <c r="U93" s="116">
        <v>6691.1042326022989</v>
      </c>
      <c r="V93" s="116">
        <v>5832.4053000000004</v>
      </c>
      <c r="W93" s="116">
        <v>6982.6997196137991</v>
      </c>
    </row>
    <row r="94" spans="1:23" x14ac:dyDescent="0.25">
      <c r="A94" s="233"/>
      <c r="B94" s="234"/>
      <c r="C94" s="115">
        <v>-23</v>
      </c>
      <c r="D94" s="119">
        <v>2370.0315999999998</v>
      </c>
      <c r="E94" s="119">
        <v>2850.8278482881401</v>
      </c>
      <c r="F94" s="119">
        <v>2708.1594999999998</v>
      </c>
      <c r="G94" s="119">
        <v>3298.0651319046201</v>
      </c>
      <c r="H94" s="119">
        <v>3046.2874000000002</v>
      </c>
      <c r="I94" s="119">
        <v>3745.3024155210996</v>
      </c>
      <c r="J94" s="116">
        <v>3430.8966500000001</v>
      </c>
      <c r="K94" s="116">
        <v>4200.8153529380497</v>
      </c>
      <c r="L94" s="116">
        <v>3815.5059000000001</v>
      </c>
      <c r="M94" s="116">
        <v>4656.3282903549998</v>
      </c>
      <c r="N94" s="116">
        <v>4200.3032999999996</v>
      </c>
      <c r="O94" s="116">
        <v>5060.9680412717989</v>
      </c>
      <c r="P94" s="116">
        <v>4585.1007</v>
      </c>
      <c r="Q94" s="116">
        <v>5465.607792188599</v>
      </c>
      <c r="R94" s="116">
        <v>4905.6090999999997</v>
      </c>
      <c r="S94" s="116">
        <v>5762.9909938184492</v>
      </c>
      <c r="T94" s="116">
        <v>5226.1175000000003</v>
      </c>
      <c r="U94" s="116">
        <v>6060.3741954482994</v>
      </c>
      <c r="V94" s="116">
        <v>5587.5994000000001</v>
      </c>
      <c r="W94" s="116">
        <v>6319.2526902112995</v>
      </c>
    </row>
    <row r="95" spans="1:23" x14ac:dyDescent="0.25">
      <c r="A95" s="233"/>
      <c r="B95" s="234"/>
      <c r="C95" s="115">
        <v>-25.000000022222</v>
      </c>
      <c r="D95" s="119">
        <v>2338.6556999999998</v>
      </c>
      <c r="E95" s="119">
        <v>2648.0141773333494</v>
      </c>
      <c r="F95" s="119">
        <v>2670.86445</v>
      </c>
      <c r="G95" s="119">
        <v>3067.3351052013245</v>
      </c>
      <c r="H95" s="119">
        <v>3003.0731999999998</v>
      </c>
      <c r="I95" s="119">
        <v>3486.6560330692996</v>
      </c>
      <c r="J95" s="116">
        <v>3373.4885999999997</v>
      </c>
      <c r="K95" s="116">
        <v>3915.85997783925</v>
      </c>
      <c r="L95" s="116">
        <v>3743.904</v>
      </c>
      <c r="M95" s="116">
        <v>4345.0639226091998</v>
      </c>
      <c r="N95" s="116">
        <v>4113.6201000000001</v>
      </c>
      <c r="O95" s="116">
        <v>4725.9763441988998</v>
      </c>
      <c r="P95" s="116">
        <v>4483.3361999999997</v>
      </c>
      <c r="Q95" s="116">
        <v>5106.8887657885998</v>
      </c>
      <c r="R95" s="116">
        <v>4788.9511999999995</v>
      </c>
      <c r="S95" s="116">
        <v>5385.3277049788994</v>
      </c>
      <c r="T95" s="116">
        <v>5094.5662000000002</v>
      </c>
      <c r="U95" s="116">
        <v>5663.7666441691999</v>
      </c>
      <c r="V95" s="116">
        <v>5430.5402000000004</v>
      </c>
      <c r="W95" s="116">
        <v>5901.0261630984987</v>
      </c>
    </row>
    <row r="96" spans="1:23" x14ac:dyDescent="0.25">
      <c r="A96" s="233"/>
      <c r="B96" s="234"/>
      <c r="C96" s="115">
        <v>-26</v>
      </c>
      <c r="D96" s="119">
        <v>2321.5861003793207</v>
      </c>
      <c r="E96" s="119">
        <v>2556.6165161746744</v>
      </c>
      <c r="F96" s="119">
        <v>2651.5299504296513</v>
      </c>
      <c r="G96" s="119">
        <v>2962.79737297069</v>
      </c>
      <c r="H96" s="119">
        <v>2981.4738004799819</v>
      </c>
      <c r="I96" s="119">
        <v>3368.9782297667061</v>
      </c>
      <c r="J96" s="116">
        <v>3346.2318306056995</v>
      </c>
      <c r="K96" s="116">
        <v>3785.5143377097656</v>
      </c>
      <c r="L96" s="116">
        <v>3710.989860731418</v>
      </c>
      <c r="M96" s="116">
        <v>4202.0504456528251</v>
      </c>
      <c r="N96" s="116">
        <v>4073.081220900855</v>
      </c>
      <c r="O96" s="116">
        <v>4571.8445119404578</v>
      </c>
      <c r="P96" s="116">
        <v>4435.1725810702919</v>
      </c>
      <c r="Q96" s="116">
        <v>4941.6385782280895</v>
      </c>
      <c r="R96" s="116">
        <v>4733.5395212313579</v>
      </c>
      <c r="S96" s="116">
        <v>5211.3821566888373</v>
      </c>
      <c r="T96" s="116">
        <v>5031.9064613924247</v>
      </c>
      <c r="U96" s="116">
        <v>5481.125735149586</v>
      </c>
      <c r="V96" s="116">
        <v>5355.8939416587891</v>
      </c>
      <c r="W96" s="116">
        <v>5709.1247350526528</v>
      </c>
    </row>
    <row r="97" spans="1:23" x14ac:dyDescent="0.25">
      <c r="A97" s="233"/>
      <c r="B97" s="234"/>
      <c r="C97" s="115">
        <v>-27</v>
      </c>
      <c r="D97" s="119">
        <v>2304.5165003793204</v>
      </c>
      <c r="E97" s="119">
        <v>2465.2188529849604</v>
      </c>
      <c r="F97" s="119">
        <v>2632.1954504296514</v>
      </c>
      <c r="G97" s="119">
        <v>2858.2596384170179</v>
      </c>
      <c r="H97" s="119">
        <v>2959.8744004799819</v>
      </c>
      <c r="I97" s="119">
        <v>3251.3004238490757</v>
      </c>
      <c r="J97" s="116">
        <v>3318.9750606056996</v>
      </c>
      <c r="K97" s="116">
        <v>3655.1686946837408</v>
      </c>
      <c r="L97" s="116">
        <v>3678.0757207314177</v>
      </c>
      <c r="M97" s="116">
        <v>4059.0369655184054</v>
      </c>
      <c r="N97" s="116">
        <v>4032.5423409008549</v>
      </c>
      <c r="O97" s="116">
        <v>4417.7126762568978</v>
      </c>
      <c r="P97" s="116">
        <v>4387.0089610702917</v>
      </c>
      <c r="Q97" s="116">
        <v>4776.3883869953897</v>
      </c>
      <c r="R97" s="116">
        <v>4678.1278412313577</v>
      </c>
      <c r="S97" s="116">
        <v>5037.4366045333572</v>
      </c>
      <c r="T97" s="116">
        <v>4969.2467213924247</v>
      </c>
      <c r="U97" s="116">
        <v>5298.4848220713266</v>
      </c>
      <c r="V97" s="116">
        <v>5281.2476816587896</v>
      </c>
      <c r="W97" s="116">
        <v>5517.2233027423727</v>
      </c>
    </row>
    <row r="98" spans="1:23" x14ac:dyDescent="0.25">
      <c r="A98" s="233"/>
      <c r="B98" s="234"/>
      <c r="C98" s="115">
        <v>-28</v>
      </c>
      <c r="D98" s="119">
        <v>2287.4469003793206</v>
      </c>
      <c r="E98" s="119">
        <v>2373.8211897952465</v>
      </c>
      <c r="F98" s="119">
        <v>2612.8609504296514</v>
      </c>
      <c r="G98" s="119">
        <v>2753.7219038633461</v>
      </c>
      <c r="H98" s="119">
        <v>2938.2750004799818</v>
      </c>
      <c r="I98" s="119">
        <v>3133.6226179314463</v>
      </c>
      <c r="J98" s="116">
        <v>3291.7182906056996</v>
      </c>
      <c r="K98" s="116">
        <v>3524.823051657716</v>
      </c>
      <c r="L98" s="116">
        <v>3645.1615807314179</v>
      </c>
      <c r="M98" s="116">
        <v>3916.0234853839852</v>
      </c>
      <c r="N98" s="116">
        <v>3992.0034609008549</v>
      </c>
      <c r="O98" s="116">
        <v>4263.5808405733369</v>
      </c>
      <c r="P98" s="116">
        <v>4338.8453410702923</v>
      </c>
      <c r="Q98" s="116">
        <v>4611.1381957626891</v>
      </c>
      <c r="R98" s="116">
        <v>4622.7161612313575</v>
      </c>
      <c r="S98" s="116">
        <v>4863.4910523778781</v>
      </c>
      <c r="T98" s="116">
        <v>4906.5869813924246</v>
      </c>
      <c r="U98" s="116">
        <v>5115.8439089930662</v>
      </c>
      <c r="V98" s="116">
        <v>5206.6014216587891</v>
      </c>
      <c r="W98" s="116">
        <v>5325.3218704320934</v>
      </c>
    </row>
    <row r="99" spans="1:23" x14ac:dyDescent="0.25">
      <c r="A99" s="233"/>
      <c r="B99" s="234"/>
      <c r="C99" s="115">
        <v>-29</v>
      </c>
      <c r="D99" s="119">
        <v>2270.3773003793203</v>
      </c>
      <c r="E99" s="119">
        <v>2282.4235266055325</v>
      </c>
      <c r="F99" s="119">
        <v>2593.526450429651</v>
      </c>
      <c r="G99" s="119">
        <v>2649.184169309674</v>
      </c>
      <c r="H99" s="119">
        <v>2916.6756004799818</v>
      </c>
      <c r="I99" s="119">
        <v>3015.9448120138159</v>
      </c>
      <c r="J99" s="116">
        <v>3264.4615206056997</v>
      </c>
      <c r="K99" s="116">
        <v>3394.4774086316907</v>
      </c>
      <c r="L99" s="116">
        <v>3612.247440731418</v>
      </c>
      <c r="M99" s="116">
        <v>3773.0100052495654</v>
      </c>
      <c r="N99" s="116">
        <v>3951.4645809008548</v>
      </c>
      <c r="O99" s="116">
        <v>4109.4490048897769</v>
      </c>
      <c r="P99" s="116">
        <v>4290.681721070292</v>
      </c>
      <c r="Q99" s="116">
        <v>4445.8880045299893</v>
      </c>
      <c r="R99" s="116">
        <v>4567.3044812313583</v>
      </c>
      <c r="S99" s="116">
        <v>4689.545500222398</v>
      </c>
      <c r="T99" s="116">
        <v>4843.9272413924245</v>
      </c>
      <c r="U99" s="116">
        <v>4933.2029959148058</v>
      </c>
      <c r="V99" s="116">
        <v>5131.9551616587896</v>
      </c>
      <c r="W99" s="116">
        <v>5133.4204381218133</v>
      </c>
    </row>
    <row r="100" spans="1:23" x14ac:dyDescent="0.25">
      <c r="A100" s="233"/>
      <c r="B100" s="234"/>
      <c r="C100" s="115">
        <v>-29.9999998666664</v>
      </c>
      <c r="D100" s="119">
        <v>2253.3076999999998</v>
      </c>
      <c r="E100" s="119">
        <v>2191.0258613847795</v>
      </c>
      <c r="F100" s="119">
        <v>2574.1919499999999</v>
      </c>
      <c r="G100" s="119">
        <v>2544.6464324329645</v>
      </c>
      <c r="H100" s="119">
        <v>2895.0762</v>
      </c>
      <c r="I100" s="119">
        <v>2898.2670034811499</v>
      </c>
      <c r="J100" s="116">
        <v>3237.2047499999999</v>
      </c>
      <c r="K100" s="116">
        <v>3264.1317627091248</v>
      </c>
      <c r="L100" s="116">
        <v>3579.3332999999998</v>
      </c>
      <c r="M100" s="116">
        <v>3629.9965219370997</v>
      </c>
      <c r="N100" s="116">
        <v>3910.9256999999998</v>
      </c>
      <c r="O100" s="116">
        <v>3955.3171657810994</v>
      </c>
      <c r="P100" s="116">
        <v>4242.5181000000002</v>
      </c>
      <c r="Q100" s="116">
        <v>4280.6378096250992</v>
      </c>
      <c r="R100" s="116">
        <v>4511.8927999999996</v>
      </c>
      <c r="S100" s="116">
        <v>4515.5999442015</v>
      </c>
      <c r="T100" s="116">
        <v>4781.2674999999999</v>
      </c>
      <c r="U100" s="116">
        <v>4750.5620787778998</v>
      </c>
      <c r="V100" s="116">
        <v>5057.3089</v>
      </c>
      <c r="W100" s="116">
        <v>4941.5190015470998</v>
      </c>
    </row>
    <row r="101" spans="1:23" x14ac:dyDescent="0.25">
      <c r="A101" s="233" t="s">
        <v>2</v>
      </c>
      <c r="B101" s="234">
        <v>27.000000248888803</v>
      </c>
      <c r="C101" s="115">
        <v>-5.0000000888888003</v>
      </c>
      <c r="D101" s="119">
        <v>1673.8351</v>
      </c>
      <c r="E101" s="119">
        <v>5325.9128147336996</v>
      </c>
      <c r="F101" s="119">
        <v>1870.5944500000001</v>
      </c>
      <c r="G101" s="119">
        <v>5944.7570603560998</v>
      </c>
      <c r="H101" s="119">
        <v>2067.3537999999999</v>
      </c>
      <c r="I101" s="119">
        <v>6563.6013059785</v>
      </c>
      <c r="J101" s="116">
        <v>2291.3579</v>
      </c>
      <c r="K101" s="116">
        <v>7176.3846947173497</v>
      </c>
      <c r="L101" s="116">
        <v>2515.3620000000001</v>
      </c>
      <c r="M101" s="116">
        <v>7789.1680834561985</v>
      </c>
      <c r="N101" s="116">
        <v>2767.2393499999998</v>
      </c>
      <c r="O101" s="116">
        <v>8358.7844437338481</v>
      </c>
      <c r="P101" s="116">
        <v>3019.1167</v>
      </c>
      <c r="Q101" s="116">
        <v>8928.4008040114986</v>
      </c>
      <c r="R101" s="116">
        <v>3295.9689499999999</v>
      </c>
      <c r="S101" s="116">
        <v>9420.4321589150495</v>
      </c>
      <c r="T101" s="116">
        <v>3572.8211999999999</v>
      </c>
      <c r="U101" s="116">
        <v>9912.4635138186004</v>
      </c>
      <c r="V101" s="116">
        <v>4153.3851000000004</v>
      </c>
      <c r="W101" s="116">
        <v>10674.211572369799</v>
      </c>
    </row>
    <row r="102" spans="1:23" x14ac:dyDescent="0.25">
      <c r="A102" s="233"/>
      <c r="B102" s="234"/>
      <c r="C102" s="115">
        <v>-7</v>
      </c>
      <c r="D102" s="119">
        <v>1666.1563000000001</v>
      </c>
      <c r="E102" s="119">
        <v>4988.3168878662</v>
      </c>
      <c r="F102" s="119">
        <v>1859.69255</v>
      </c>
      <c r="G102" s="119">
        <v>5570.6173653518499</v>
      </c>
      <c r="H102" s="119">
        <v>2053.2287999999999</v>
      </c>
      <c r="I102" s="119">
        <v>6152.9178428374998</v>
      </c>
      <c r="J102" s="116">
        <v>2272.6709999999998</v>
      </c>
      <c r="K102" s="116">
        <v>6730.0126449094005</v>
      </c>
      <c r="L102" s="116">
        <v>2492.1131999999998</v>
      </c>
      <c r="M102" s="116">
        <v>7307.1074469813002</v>
      </c>
      <c r="N102" s="116">
        <v>2737.5692499999996</v>
      </c>
      <c r="O102" s="116">
        <v>7844.0217616365499</v>
      </c>
      <c r="P102" s="116">
        <v>2983.0252999999998</v>
      </c>
      <c r="Q102" s="116">
        <v>8380.9360762917986</v>
      </c>
      <c r="R102" s="116">
        <v>3251.29675</v>
      </c>
      <c r="S102" s="116">
        <v>8844.6072339194488</v>
      </c>
      <c r="T102" s="116">
        <v>3519.5682000000002</v>
      </c>
      <c r="U102" s="116">
        <v>9308.2783915470991</v>
      </c>
      <c r="V102" s="116">
        <v>4078.2114000000001</v>
      </c>
      <c r="W102" s="116">
        <v>10025.100115823798</v>
      </c>
    </row>
    <row r="103" spans="1:23" x14ac:dyDescent="0.25">
      <c r="A103" s="233"/>
      <c r="B103" s="234"/>
      <c r="C103" s="115">
        <v>-9.9999999333331999</v>
      </c>
      <c r="D103" s="119">
        <v>1654.5435</v>
      </c>
      <c r="E103" s="119">
        <v>4512.0153915773999</v>
      </c>
      <c r="F103" s="119">
        <v>1843.00695</v>
      </c>
      <c r="G103" s="119">
        <v>5042.5384116838495</v>
      </c>
      <c r="H103" s="119">
        <v>2031.4703999999999</v>
      </c>
      <c r="I103" s="119">
        <v>5573.0614317902991</v>
      </c>
      <c r="J103" s="116">
        <v>2244.2004499999998</v>
      </c>
      <c r="K103" s="116">
        <v>6098.8352347212494</v>
      </c>
      <c r="L103" s="116">
        <v>2456.9304999999999</v>
      </c>
      <c r="M103" s="116">
        <v>6624.6090376521988</v>
      </c>
      <c r="N103" s="116">
        <v>2693.0902500000002</v>
      </c>
      <c r="O103" s="116">
        <v>7114.3287942544994</v>
      </c>
      <c r="P103" s="116">
        <v>2929.25</v>
      </c>
      <c r="Q103" s="116">
        <v>7604.048550856799</v>
      </c>
      <c r="R103" s="116">
        <v>3185.3396000000002</v>
      </c>
      <c r="S103" s="116">
        <v>8026.5146445022001</v>
      </c>
      <c r="T103" s="116">
        <v>3441.4292</v>
      </c>
      <c r="U103" s="116">
        <v>8448.9807381476003</v>
      </c>
      <c r="V103" s="116">
        <v>3966.8141999999998</v>
      </c>
      <c r="W103" s="116">
        <v>9102.390375446199</v>
      </c>
    </row>
    <row r="104" spans="1:23" x14ac:dyDescent="0.25">
      <c r="A104" s="233"/>
      <c r="B104" s="234"/>
      <c r="C104" s="115">
        <v>-14.99999999999984</v>
      </c>
      <c r="D104" s="119">
        <v>1636.2034000000001</v>
      </c>
      <c r="E104" s="119">
        <v>3792.2822989932997</v>
      </c>
      <c r="F104" s="119">
        <v>1814.6287500000001</v>
      </c>
      <c r="G104" s="119">
        <v>4244.4899805444493</v>
      </c>
      <c r="H104" s="119">
        <v>1993.0541000000001</v>
      </c>
      <c r="I104" s="119">
        <v>4696.6976620955993</v>
      </c>
      <c r="J104" s="116">
        <v>2194.9205499999998</v>
      </c>
      <c r="K104" s="116">
        <v>5144.3145314007998</v>
      </c>
      <c r="L104" s="116">
        <v>2396.7869999999998</v>
      </c>
      <c r="M104" s="116">
        <v>5591.9314007059993</v>
      </c>
      <c r="N104" s="116">
        <v>2618.5167999999999</v>
      </c>
      <c r="O104" s="116">
        <v>6008.1260658824995</v>
      </c>
      <c r="P104" s="116">
        <v>2840.2465999999999</v>
      </c>
      <c r="Q104" s="116">
        <v>6424.3207310589987</v>
      </c>
      <c r="R104" s="116">
        <v>3077.3418000000001</v>
      </c>
      <c r="S104" s="116">
        <v>6782.5856437895491</v>
      </c>
      <c r="T104" s="116">
        <v>3314.4369999999999</v>
      </c>
      <c r="U104" s="116">
        <v>7140.8505565200994</v>
      </c>
      <c r="V104" s="116">
        <v>3795.0250000000001</v>
      </c>
      <c r="W104" s="116">
        <v>7687.3220662818994</v>
      </c>
    </row>
    <row r="105" spans="1:23" x14ac:dyDescent="0.25">
      <c r="A105" s="233"/>
      <c r="B105" s="234"/>
      <c r="C105" s="115">
        <v>-20.00000001111092</v>
      </c>
      <c r="D105" s="119">
        <v>1618.663</v>
      </c>
      <c r="E105" s="119">
        <v>3159.2906321605997</v>
      </c>
      <c r="F105" s="119">
        <v>1787.29045</v>
      </c>
      <c r="G105" s="119">
        <v>3541.6673835014499</v>
      </c>
      <c r="H105" s="119">
        <v>1955.9178999999999</v>
      </c>
      <c r="I105" s="119">
        <v>3924.0441348422996</v>
      </c>
      <c r="J105" s="116">
        <v>2145.5036</v>
      </c>
      <c r="K105" s="116">
        <v>4302.4866997367499</v>
      </c>
      <c r="L105" s="116">
        <v>2335.0893000000001</v>
      </c>
      <c r="M105" s="116">
        <v>4680.9292646311997</v>
      </c>
      <c r="N105" s="116">
        <v>2542.9832000000001</v>
      </c>
      <c r="O105" s="116">
        <v>5031.3026518520492</v>
      </c>
      <c r="P105" s="116">
        <v>2750.8771000000002</v>
      </c>
      <c r="Q105" s="116">
        <v>5381.6760390728996</v>
      </c>
      <c r="R105" s="116">
        <v>2970.4143000000004</v>
      </c>
      <c r="S105" s="116">
        <v>5681.6938033562001</v>
      </c>
      <c r="T105" s="116">
        <v>3189.9515000000001</v>
      </c>
      <c r="U105" s="116">
        <v>5981.7115676394997</v>
      </c>
      <c r="V105" s="116">
        <v>3627.2280000000001</v>
      </c>
      <c r="W105" s="116">
        <v>6433.7617234743993</v>
      </c>
    </row>
    <row r="106" spans="1:23" x14ac:dyDescent="0.25">
      <c r="A106" s="233"/>
      <c r="B106" s="234"/>
      <c r="C106" s="115">
        <v>-23</v>
      </c>
      <c r="D106" s="119">
        <v>1604.2714000000001</v>
      </c>
      <c r="E106" s="119">
        <v>2821.2298066071698</v>
      </c>
      <c r="F106" s="119">
        <v>1770.1096</v>
      </c>
      <c r="G106" s="119">
        <v>3163.1916576120348</v>
      </c>
      <c r="H106" s="119">
        <v>1935.9477999999999</v>
      </c>
      <c r="I106" s="119">
        <v>3505.1535086168997</v>
      </c>
      <c r="J106" s="116">
        <v>2117.6178</v>
      </c>
      <c r="K106" s="116">
        <v>3846.2897343723998</v>
      </c>
      <c r="L106" s="116">
        <v>2299.2878000000001</v>
      </c>
      <c r="M106" s="116">
        <v>4187.4259601279</v>
      </c>
      <c r="N106" s="116">
        <v>2498.3723</v>
      </c>
      <c r="O106" s="116">
        <v>4502.3931346866502</v>
      </c>
      <c r="P106" s="116">
        <v>2697.4567999999999</v>
      </c>
      <c r="Q106" s="116">
        <v>4817.3603092453995</v>
      </c>
      <c r="R106" s="116">
        <v>2906.7462999999998</v>
      </c>
      <c r="S106" s="116">
        <v>5085.6512219915494</v>
      </c>
      <c r="T106" s="116">
        <v>3116.0358000000001</v>
      </c>
      <c r="U106" s="116">
        <v>5353.9421347376992</v>
      </c>
      <c r="V106" s="116">
        <v>3529.0787999999998</v>
      </c>
      <c r="W106" s="116">
        <v>5754.3590241745997</v>
      </c>
    </row>
    <row r="107" spans="1:23" x14ac:dyDescent="0.25">
      <c r="A107" s="233"/>
      <c r="B107" s="234"/>
      <c r="C107" s="115">
        <v>-25.000000022222</v>
      </c>
      <c r="D107" s="119">
        <v>1592.6446000000001</v>
      </c>
      <c r="E107" s="119">
        <v>2612.97096253571</v>
      </c>
      <c r="F107" s="119">
        <v>1757.2696500000002</v>
      </c>
      <c r="G107" s="119">
        <v>2929.3683094089047</v>
      </c>
      <c r="H107" s="119">
        <v>1921.8947000000001</v>
      </c>
      <c r="I107" s="119">
        <v>3245.7656562820998</v>
      </c>
      <c r="J107" s="116">
        <v>2099.4349499999998</v>
      </c>
      <c r="K107" s="116">
        <v>3562.7471085111501</v>
      </c>
      <c r="L107" s="116">
        <v>2276.9751999999999</v>
      </c>
      <c r="M107" s="116">
        <v>3879.7285607402</v>
      </c>
      <c r="N107" s="116">
        <v>2469.8424999999997</v>
      </c>
      <c r="O107" s="116">
        <v>4172.8179776839497</v>
      </c>
      <c r="P107" s="116">
        <v>2662.7098000000001</v>
      </c>
      <c r="Q107" s="116">
        <v>4465.9073946276994</v>
      </c>
      <c r="R107" s="116">
        <v>2865.07755</v>
      </c>
      <c r="S107" s="116">
        <v>4714.6170548984501</v>
      </c>
      <c r="T107" s="116">
        <v>3067.4452999999999</v>
      </c>
      <c r="U107" s="116">
        <v>4963.3267151691998</v>
      </c>
      <c r="V107" s="116">
        <v>3464.4558999999999</v>
      </c>
      <c r="W107" s="116">
        <v>5331.6238912593999</v>
      </c>
    </row>
    <row r="108" spans="1:23" x14ac:dyDescent="0.25">
      <c r="A108" s="233"/>
      <c r="B108" s="234"/>
      <c r="C108" s="115">
        <v>-26</v>
      </c>
      <c r="D108" s="119">
        <v>1585.4212801605167</v>
      </c>
      <c r="E108" s="119">
        <v>2519.6024158575979</v>
      </c>
      <c r="F108" s="119">
        <v>1749.4840401730119</v>
      </c>
      <c r="G108" s="119">
        <v>2824.4597572543917</v>
      </c>
      <c r="H108" s="119">
        <v>1913.546800185507</v>
      </c>
      <c r="I108" s="119">
        <v>3129.3170986511859</v>
      </c>
      <c r="J108" s="116">
        <v>2089.8693802125658</v>
      </c>
      <c r="K108" s="116">
        <v>3434.7828703045943</v>
      </c>
      <c r="L108" s="116">
        <v>2266.1919602396251</v>
      </c>
      <c r="M108" s="116">
        <v>3740.2486419580027</v>
      </c>
      <c r="N108" s="116">
        <v>2456.4053802985995</v>
      </c>
      <c r="O108" s="116">
        <v>4023.0730680097013</v>
      </c>
      <c r="P108" s="116">
        <v>2646.6188003575744</v>
      </c>
      <c r="Q108" s="116">
        <v>4305.8974940613998</v>
      </c>
      <c r="R108" s="116">
        <v>2845.4466004362389</v>
      </c>
      <c r="S108" s="116">
        <v>4545.7766292142824</v>
      </c>
      <c r="T108" s="116">
        <v>3044.2744005149038</v>
      </c>
      <c r="U108" s="116">
        <v>4785.655764367164</v>
      </c>
      <c r="V108" s="116">
        <v>3433.288900692593</v>
      </c>
      <c r="W108" s="116">
        <v>5139.6105100558416</v>
      </c>
    </row>
    <row r="109" spans="1:23" x14ac:dyDescent="0.25">
      <c r="A109" s="233"/>
      <c r="B109" s="234"/>
      <c r="C109" s="115">
        <v>-27</v>
      </c>
      <c r="D109" s="119">
        <v>1578.1979601605167</v>
      </c>
      <c r="E109" s="119">
        <v>2426.23386710465</v>
      </c>
      <c r="F109" s="119">
        <v>1741.698430173012</v>
      </c>
      <c r="G109" s="119">
        <v>2719.5512027686009</v>
      </c>
      <c r="H109" s="119">
        <v>1905.198900185507</v>
      </c>
      <c r="I109" s="119">
        <v>3012.8685384325518</v>
      </c>
      <c r="J109" s="116">
        <v>2080.3038102125661</v>
      </c>
      <c r="K109" s="116">
        <v>3306.8186292544174</v>
      </c>
      <c r="L109" s="116">
        <v>2255.4087202396254</v>
      </c>
      <c r="M109" s="116">
        <v>3600.768720076283</v>
      </c>
      <c r="N109" s="116">
        <v>2442.9682602985995</v>
      </c>
      <c r="O109" s="116">
        <v>3873.3281550078214</v>
      </c>
      <c r="P109" s="116">
        <v>2630.5278003575745</v>
      </c>
      <c r="Q109" s="116">
        <v>4145.8875899393597</v>
      </c>
      <c r="R109" s="116">
        <v>2825.8156504362391</v>
      </c>
      <c r="S109" s="116">
        <v>4376.9361997781416</v>
      </c>
      <c r="T109" s="116">
        <v>3021.1035005149038</v>
      </c>
      <c r="U109" s="116">
        <v>4607.9848096169235</v>
      </c>
      <c r="V109" s="116">
        <v>3402.121900692593</v>
      </c>
      <c r="W109" s="116">
        <v>4947.5971245853616</v>
      </c>
    </row>
    <row r="110" spans="1:23" x14ac:dyDescent="0.25">
      <c r="A110" s="233"/>
      <c r="B110" s="234"/>
      <c r="C110" s="115">
        <v>-28</v>
      </c>
      <c r="D110" s="119">
        <v>1570.9746401605166</v>
      </c>
      <c r="E110" s="119">
        <v>2332.8653183517017</v>
      </c>
      <c r="F110" s="119">
        <v>1733.9128201730118</v>
      </c>
      <c r="G110" s="119">
        <v>2614.6426482828097</v>
      </c>
      <c r="H110" s="119">
        <v>1896.851000185507</v>
      </c>
      <c r="I110" s="119">
        <v>2896.4199782139176</v>
      </c>
      <c r="J110" s="116">
        <v>2070.7382402125663</v>
      </c>
      <c r="K110" s="116">
        <v>3178.8543882042404</v>
      </c>
      <c r="L110" s="116">
        <v>2244.6254802396252</v>
      </c>
      <c r="M110" s="116">
        <v>3461.2887981945628</v>
      </c>
      <c r="N110" s="116">
        <v>2429.5311402985994</v>
      </c>
      <c r="O110" s="116">
        <v>3723.5832420059414</v>
      </c>
      <c r="P110" s="116">
        <v>2614.4368003575742</v>
      </c>
      <c r="Q110" s="116">
        <v>3985.8776858173196</v>
      </c>
      <c r="R110" s="116">
        <v>2806.1847004362389</v>
      </c>
      <c r="S110" s="116">
        <v>4208.0957703420017</v>
      </c>
      <c r="T110" s="116">
        <v>2997.9326005149037</v>
      </c>
      <c r="U110" s="116">
        <v>4430.3138548666839</v>
      </c>
      <c r="V110" s="116">
        <v>3370.9549006925931</v>
      </c>
      <c r="W110" s="116">
        <v>4755.5837391148816</v>
      </c>
    </row>
    <row r="111" spans="1:23" x14ac:dyDescent="0.25">
      <c r="A111" s="233"/>
      <c r="B111" s="234"/>
      <c r="C111" s="115">
        <v>-29</v>
      </c>
      <c r="D111" s="119">
        <v>1563.7513201605166</v>
      </c>
      <c r="E111" s="119">
        <v>2239.4967695987539</v>
      </c>
      <c r="F111" s="119">
        <v>1726.1272101730119</v>
      </c>
      <c r="G111" s="119">
        <v>2509.7340937970189</v>
      </c>
      <c r="H111" s="119">
        <v>1888.503100185507</v>
      </c>
      <c r="I111" s="119">
        <v>2779.9714179952839</v>
      </c>
      <c r="J111" s="116">
        <v>2061.1726702125661</v>
      </c>
      <c r="K111" s="116">
        <v>3050.8901471540635</v>
      </c>
      <c r="L111" s="116">
        <v>2233.8422402396254</v>
      </c>
      <c r="M111" s="116">
        <v>3321.8088763128426</v>
      </c>
      <c r="N111" s="116">
        <v>2416.0940202985994</v>
      </c>
      <c r="O111" s="116">
        <v>3573.8383290040611</v>
      </c>
      <c r="P111" s="116">
        <v>2598.3458003575743</v>
      </c>
      <c r="Q111" s="116">
        <v>3825.8677816952795</v>
      </c>
      <c r="R111" s="116">
        <v>2786.5537504362392</v>
      </c>
      <c r="S111" s="116">
        <v>4039.2553409058614</v>
      </c>
      <c r="T111" s="116">
        <v>2974.7617005149036</v>
      </c>
      <c r="U111" s="116">
        <v>4252.6429001164433</v>
      </c>
      <c r="V111" s="116">
        <v>3339.7879006925928</v>
      </c>
      <c r="W111" s="116">
        <v>4563.5703536444016</v>
      </c>
    </row>
    <row r="112" spans="1:23" x14ac:dyDescent="0.25">
      <c r="A112" s="233"/>
      <c r="B112" s="234"/>
      <c r="C112" s="115">
        <v>-29.9999998666664</v>
      </c>
      <c r="D112" s="119">
        <v>1556.528</v>
      </c>
      <c r="E112" s="119">
        <v>2146.1282187709699</v>
      </c>
      <c r="F112" s="119">
        <v>1718.3416</v>
      </c>
      <c r="G112" s="119">
        <v>2404.8255369799499</v>
      </c>
      <c r="H112" s="119">
        <v>1880.1551999999999</v>
      </c>
      <c r="I112" s="119">
        <v>2663.52285518893</v>
      </c>
      <c r="J112" s="116">
        <v>2051.6071000000002</v>
      </c>
      <c r="K112" s="116">
        <v>2922.9259032602649</v>
      </c>
      <c r="L112" s="116">
        <v>2223.0590000000002</v>
      </c>
      <c r="M112" s="116">
        <v>3182.3289513315999</v>
      </c>
      <c r="N112" s="116">
        <v>2402.6569</v>
      </c>
      <c r="O112" s="116">
        <v>3424.0934126745497</v>
      </c>
      <c r="P112" s="116">
        <v>2582.2548000000002</v>
      </c>
      <c r="Q112" s="116">
        <v>3665.8578740174994</v>
      </c>
      <c r="R112" s="116">
        <v>2766.9228000000003</v>
      </c>
      <c r="S112" s="116">
        <v>3870.4149077177494</v>
      </c>
      <c r="T112" s="116">
        <v>2951.5907999999999</v>
      </c>
      <c r="U112" s="116">
        <v>4074.9719414179995</v>
      </c>
      <c r="V112" s="116">
        <v>3308.6208999999999</v>
      </c>
      <c r="W112" s="116">
        <v>4371.556963907</v>
      </c>
    </row>
    <row r="113" spans="1:23" x14ac:dyDescent="0.25">
      <c r="A113" s="233"/>
      <c r="B113" s="234">
        <v>32</v>
      </c>
      <c r="C113" s="115">
        <v>-5.0000000888888003</v>
      </c>
      <c r="D113" s="119">
        <v>1868.5279</v>
      </c>
      <c r="E113" s="119">
        <v>5107.8778807510989</v>
      </c>
      <c r="F113" s="119">
        <v>2084.3813500000001</v>
      </c>
      <c r="G113" s="119">
        <v>5698.0974324298495</v>
      </c>
      <c r="H113" s="119">
        <v>2300.2348000000002</v>
      </c>
      <c r="I113" s="119">
        <v>6288.3169841085992</v>
      </c>
      <c r="J113" s="116">
        <v>2544.7824000000001</v>
      </c>
      <c r="K113" s="116">
        <v>6870.8957326036998</v>
      </c>
      <c r="L113" s="116">
        <v>2789.33</v>
      </c>
      <c r="M113" s="116">
        <v>7453.4744810987995</v>
      </c>
      <c r="N113" s="116">
        <v>3062.7745999999997</v>
      </c>
      <c r="O113" s="116">
        <v>7992.8873734170993</v>
      </c>
      <c r="P113" s="116">
        <v>3336.2192</v>
      </c>
      <c r="Q113" s="116">
        <v>8532.3002657353991</v>
      </c>
      <c r="R113" s="116">
        <v>3635.1662500000002</v>
      </c>
      <c r="S113" s="116">
        <v>8995.2377198641989</v>
      </c>
      <c r="T113" s="116">
        <v>3934.1133</v>
      </c>
      <c r="U113" s="116">
        <v>9458.1751739929987</v>
      </c>
      <c r="V113" s="116">
        <v>4557.4754000000003</v>
      </c>
      <c r="W113" s="116">
        <v>10167.6302631001</v>
      </c>
    </row>
    <row r="114" spans="1:23" x14ac:dyDescent="0.25">
      <c r="A114" s="233"/>
      <c r="B114" s="234"/>
      <c r="C114" s="115">
        <v>-7</v>
      </c>
      <c r="D114" s="119">
        <v>1856.6932999999999</v>
      </c>
      <c r="E114" s="119">
        <v>4786.2897904366991</v>
      </c>
      <c r="F114" s="119">
        <v>2068.7004999999999</v>
      </c>
      <c r="G114" s="119">
        <v>5342.2343838993493</v>
      </c>
      <c r="H114" s="119">
        <v>2280.7076999999999</v>
      </c>
      <c r="I114" s="119">
        <v>5898.1789773619994</v>
      </c>
      <c r="J114" s="116">
        <v>2520.0321999999996</v>
      </c>
      <c r="K114" s="116">
        <v>6447.3303292621995</v>
      </c>
      <c r="L114" s="116">
        <v>2759.3566999999998</v>
      </c>
      <c r="M114" s="116">
        <v>6996.4816811623996</v>
      </c>
      <c r="N114" s="116">
        <v>3025.81095</v>
      </c>
      <c r="O114" s="116">
        <v>7505.3706322734997</v>
      </c>
      <c r="P114" s="116">
        <v>3292.2651999999998</v>
      </c>
      <c r="Q114" s="116">
        <v>8014.259583384599</v>
      </c>
      <c r="R114" s="116">
        <v>3582.0915500000001</v>
      </c>
      <c r="S114" s="116">
        <v>8451.0079109462986</v>
      </c>
      <c r="T114" s="116">
        <v>3871.9178999999999</v>
      </c>
      <c r="U114" s="116">
        <v>8887.7562385079982</v>
      </c>
      <c r="V114" s="116">
        <v>4471.9825000000001</v>
      </c>
      <c r="W114" s="116">
        <v>9555.6113503256001</v>
      </c>
    </row>
    <row r="115" spans="1:23" x14ac:dyDescent="0.25">
      <c r="A115" s="233"/>
      <c r="B115" s="234"/>
      <c r="C115" s="115">
        <v>-9.9999999333331999</v>
      </c>
      <c r="D115" s="119">
        <v>1838.8527999999999</v>
      </c>
      <c r="E115" s="119">
        <v>4331.6708664102998</v>
      </c>
      <c r="F115" s="119">
        <v>2044.9147499999999</v>
      </c>
      <c r="G115" s="119">
        <v>4838.9666830217993</v>
      </c>
      <c r="H115" s="119">
        <v>2250.9767000000002</v>
      </c>
      <c r="I115" s="119">
        <v>5346.2624996332997</v>
      </c>
      <c r="J115" s="116">
        <v>2482.9225999999999</v>
      </c>
      <c r="K115" s="116">
        <v>5847.2739926474997</v>
      </c>
      <c r="L115" s="116">
        <v>2714.8685</v>
      </c>
      <c r="M115" s="116">
        <v>6348.2854856616996</v>
      </c>
      <c r="N115" s="116">
        <v>2971.1878999999999</v>
      </c>
      <c r="O115" s="116">
        <v>6812.7976108107996</v>
      </c>
      <c r="P115" s="116">
        <v>3227.5073000000002</v>
      </c>
      <c r="Q115" s="116">
        <v>7277.3097359598987</v>
      </c>
      <c r="R115" s="116">
        <v>3504.0122499999998</v>
      </c>
      <c r="S115" s="116">
        <v>7675.7803402216996</v>
      </c>
      <c r="T115" s="116">
        <v>3780.5171999999998</v>
      </c>
      <c r="U115" s="116">
        <v>8074.2509444834996</v>
      </c>
      <c r="V115" s="116">
        <v>4348.3642</v>
      </c>
      <c r="W115" s="116">
        <v>8680.4005223382992</v>
      </c>
    </row>
    <row r="116" spans="1:23" x14ac:dyDescent="0.25">
      <c r="A116" s="233"/>
      <c r="B116" s="234"/>
      <c r="C116" s="115">
        <v>-14.99999999999984</v>
      </c>
      <c r="D116" s="119">
        <v>1812.0338999999999</v>
      </c>
      <c r="E116" s="119">
        <v>3642.2776663825998</v>
      </c>
      <c r="F116" s="119">
        <v>2006.1058</v>
      </c>
      <c r="G116" s="119">
        <v>4075.9946130214494</v>
      </c>
      <c r="H116" s="119">
        <v>2200.1777000000002</v>
      </c>
      <c r="I116" s="119">
        <v>4509.7115596602989</v>
      </c>
      <c r="J116" s="116">
        <v>2419.6282000000001</v>
      </c>
      <c r="K116" s="116">
        <v>4937.1214696915995</v>
      </c>
      <c r="L116" s="116">
        <v>2639.0787</v>
      </c>
      <c r="M116" s="116">
        <v>5364.5313797229001</v>
      </c>
      <c r="N116" s="116">
        <v>2879.5636</v>
      </c>
      <c r="O116" s="116">
        <v>5760.0900295351003</v>
      </c>
      <c r="P116" s="116">
        <v>3120.0484999999999</v>
      </c>
      <c r="Q116" s="116">
        <v>6155.6486793472995</v>
      </c>
      <c r="R116" s="116">
        <v>3376.0217499999999</v>
      </c>
      <c r="S116" s="116">
        <v>6493.9819731023999</v>
      </c>
      <c r="T116" s="116">
        <v>3631.9949999999999</v>
      </c>
      <c r="U116" s="116">
        <v>6832.3152668574994</v>
      </c>
      <c r="V116" s="116">
        <v>4148.9836999999998</v>
      </c>
      <c r="W116" s="116">
        <v>7342.0048882137989</v>
      </c>
    </row>
    <row r="117" spans="1:23" x14ac:dyDescent="0.25">
      <c r="A117" s="233"/>
      <c r="B117" s="234"/>
      <c r="C117" s="115">
        <v>-20.00000001111092</v>
      </c>
      <c r="D117" s="119">
        <v>1785.2299</v>
      </c>
      <c r="E117" s="119">
        <v>3035.6149210316999</v>
      </c>
      <c r="F117" s="119">
        <v>1968.8861999999999</v>
      </c>
      <c r="G117" s="119">
        <v>3402.4537753282998</v>
      </c>
      <c r="H117" s="119">
        <v>2152.5425</v>
      </c>
      <c r="I117" s="119">
        <v>3769.2926296248997</v>
      </c>
      <c r="J117" s="116">
        <v>2357.7181</v>
      </c>
      <c r="K117" s="116">
        <v>4131.7058172403995</v>
      </c>
      <c r="L117" s="116">
        <v>2562.8937000000001</v>
      </c>
      <c r="M117" s="116">
        <v>4494.1190048558992</v>
      </c>
      <c r="N117" s="116">
        <v>2787.8419000000004</v>
      </c>
      <c r="O117" s="116">
        <v>4827.7962780452999</v>
      </c>
      <c r="P117" s="116">
        <v>3012.7901000000002</v>
      </c>
      <c r="Q117" s="116">
        <v>5161.4735512346997</v>
      </c>
      <c r="R117" s="116">
        <v>3249.5251500000004</v>
      </c>
      <c r="S117" s="116">
        <v>5445.1838137651494</v>
      </c>
      <c r="T117" s="116">
        <v>3486.2602000000002</v>
      </c>
      <c r="U117" s="116">
        <v>5728.894076295599</v>
      </c>
      <c r="V117" s="116">
        <v>3956.6804999999999</v>
      </c>
      <c r="W117" s="116">
        <v>6150.4495980332995</v>
      </c>
    </row>
    <row r="118" spans="1:23" x14ac:dyDescent="0.25">
      <c r="A118" s="233"/>
      <c r="B118" s="234"/>
      <c r="C118" s="115">
        <v>-23</v>
      </c>
      <c r="D118" s="119">
        <v>1764.8531</v>
      </c>
      <c r="E118" s="119">
        <v>2711.6598126710396</v>
      </c>
      <c r="F118" s="119">
        <v>1945.6314499999999</v>
      </c>
      <c r="G118" s="119">
        <v>3039.4971459720696</v>
      </c>
      <c r="H118" s="119">
        <v>2126.4097999999999</v>
      </c>
      <c r="I118" s="119">
        <v>3367.3344792730995</v>
      </c>
      <c r="J118" s="116">
        <v>2322.9221499999999</v>
      </c>
      <c r="K118" s="116">
        <v>3694.2648161338493</v>
      </c>
      <c r="L118" s="116">
        <v>2519.4344999999998</v>
      </c>
      <c r="M118" s="116">
        <v>4021.1951529945995</v>
      </c>
      <c r="N118" s="116">
        <v>2734.3525</v>
      </c>
      <c r="O118" s="116">
        <v>4321.5604996024995</v>
      </c>
      <c r="P118" s="116">
        <v>2949.2705000000001</v>
      </c>
      <c r="Q118" s="116">
        <v>4621.9258462103999</v>
      </c>
      <c r="R118" s="116">
        <v>3174.9022500000001</v>
      </c>
      <c r="S118" s="116">
        <v>4875.9097605322995</v>
      </c>
      <c r="T118" s="116">
        <v>3400.5340000000001</v>
      </c>
      <c r="U118" s="116">
        <v>5129.8936748541992</v>
      </c>
      <c r="V118" s="116">
        <v>3843.9362000000001</v>
      </c>
      <c r="W118" s="116">
        <v>5503.4479603361997</v>
      </c>
    </row>
    <row r="119" spans="1:23" x14ac:dyDescent="0.25">
      <c r="A119" s="233"/>
      <c r="B119" s="234"/>
      <c r="C119" s="115">
        <v>-25.000000022222</v>
      </c>
      <c r="D119" s="119">
        <v>1749.2554</v>
      </c>
      <c r="E119" s="119">
        <v>2511.9870726162799</v>
      </c>
      <c r="F119" s="119">
        <v>1928.6232500000001</v>
      </c>
      <c r="G119" s="119">
        <v>2815.2702644028896</v>
      </c>
      <c r="H119" s="119">
        <v>2107.9911000000002</v>
      </c>
      <c r="I119" s="119">
        <v>3118.5534561894997</v>
      </c>
      <c r="J119" s="116">
        <v>2300.2426</v>
      </c>
      <c r="K119" s="116">
        <v>3422.1774603582999</v>
      </c>
      <c r="L119" s="116">
        <v>2492.4940999999999</v>
      </c>
      <c r="M119" s="116">
        <v>3725.8014645270996</v>
      </c>
      <c r="N119" s="116">
        <v>2700.2857999999997</v>
      </c>
      <c r="O119" s="116">
        <v>4005.7101552838999</v>
      </c>
      <c r="P119" s="116">
        <v>2908.0774999999999</v>
      </c>
      <c r="Q119" s="116">
        <v>4285.6188460407002</v>
      </c>
      <c r="R119" s="116">
        <v>3126.1158500000001</v>
      </c>
      <c r="S119" s="116">
        <v>4521.1561326508499</v>
      </c>
      <c r="T119" s="116">
        <v>3344.1541999999999</v>
      </c>
      <c r="U119" s="116">
        <v>4756.6934192609997</v>
      </c>
      <c r="V119" s="116">
        <v>3770.3182000000002</v>
      </c>
      <c r="W119" s="116">
        <v>5100.2410340272991</v>
      </c>
    </row>
    <row r="120" spans="1:23" x14ac:dyDescent="0.25">
      <c r="A120" s="233"/>
      <c r="B120" s="234"/>
      <c r="C120" s="115">
        <v>-26</v>
      </c>
      <c r="D120" s="119">
        <v>1740.0288602050321</v>
      </c>
      <c r="E120" s="119">
        <v>2422.4403136713681</v>
      </c>
      <c r="F120" s="119">
        <v>1918.6447902217415</v>
      </c>
      <c r="G120" s="119">
        <v>2714.670663268148</v>
      </c>
      <c r="H120" s="119">
        <v>2097.2607202384506</v>
      </c>
      <c r="I120" s="119">
        <v>3006.9010128649284</v>
      </c>
      <c r="J120" s="116">
        <v>2288.2190402671877</v>
      </c>
      <c r="K120" s="116">
        <v>3299.4383896082418</v>
      </c>
      <c r="L120" s="116">
        <v>2479.1773602959247</v>
      </c>
      <c r="M120" s="116">
        <v>3591.9757663515543</v>
      </c>
      <c r="N120" s="116">
        <v>2684.2097603572415</v>
      </c>
      <c r="O120" s="116">
        <v>3862.0233767973477</v>
      </c>
      <c r="P120" s="116">
        <v>2889.2421604185588</v>
      </c>
      <c r="Q120" s="116">
        <v>4132.0709872431407</v>
      </c>
      <c r="R120" s="116">
        <v>3103.3553405057842</v>
      </c>
      <c r="S120" s="116">
        <v>4359.3058042316679</v>
      </c>
      <c r="T120" s="116">
        <v>3317.4685205930091</v>
      </c>
      <c r="U120" s="116">
        <v>4586.5406212201951</v>
      </c>
      <c r="V120" s="116">
        <v>3734.8174207888983</v>
      </c>
      <c r="W120" s="116">
        <v>4916.7589523551578</v>
      </c>
    </row>
    <row r="121" spans="1:23" x14ac:dyDescent="0.25">
      <c r="A121" s="233"/>
      <c r="B121" s="234"/>
      <c r="C121" s="115">
        <v>-27</v>
      </c>
      <c r="D121" s="119">
        <v>1730.8023202050322</v>
      </c>
      <c r="E121" s="119">
        <v>2332.8935527365479</v>
      </c>
      <c r="F121" s="119">
        <v>1908.6663302217414</v>
      </c>
      <c r="G121" s="119">
        <v>2614.0710598978822</v>
      </c>
      <c r="H121" s="119">
        <v>2086.5303402384507</v>
      </c>
      <c r="I121" s="119">
        <v>2895.2485670592164</v>
      </c>
      <c r="J121" s="116">
        <v>2276.1954802671876</v>
      </c>
      <c r="K121" s="116">
        <v>3176.6993161306755</v>
      </c>
      <c r="L121" s="116">
        <v>2465.8606202959245</v>
      </c>
      <c r="M121" s="116">
        <v>3458.1500652021341</v>
      </c>
      <c r="N121" s="116">
        <v>2668.1337203572416</v>
      </c>
      <c r="O121" s="116">
        <v>3718.3365951177875</v>
      </c>
      <c r="P121" s="116">
        <v>2870.4068204185587</v>
      </c>
      <c r="Q121" s="116">
        <v>3978.5231250334405</v>
      </c>
      <c r="R121" s="116">
        <v>3080.5948305057841</v>
      </c>
      <c r="S121" s="116">
        <v>4197.4554722158482</v>
      </c>
      <c r="T121" s="116">
        <v>3290.782840593009</v>
      </c>
      <c r="U121" s="116">
        <v>4416.3878193982555</v>
      </c>
      <c r="V121" s="116">
        <v>3699.3166407888984</v>
      </c>
      <c r="W121" s="116">
        <v>4733.2768666056782</v>
      </c>
    </row>
    <row r="122" spans="1:23" x14ac:dyDescent="0.25">
      <c r="A122" s="233"/>
      <c r="B122" s="234"/>
      <c r="C122" s="115">
        <v>-28</v>
      </c>
      <c r="D122" s="119">
        <v>1721.5757802050321</v>
      </c>
      <c r="E122" s="119">
        <v>2243.3467918017277</v>
      </c>
      <c r="F122" s="119">
        <v>1898.6878702217414</v>
      </c>
      <c r="G122" s="119">
        <v>2513.4714565276163</v>
      </c>
      <c r="H122" s="119">
        <v>2075.7999602384507</v>
      </c>
      <c r="I122" s="119">
        <v>2783.5961212535044</v>
      </c>
      <c r="J122" s="116">
        <v>2264.1719202671875</v>
      </c>
      <c r="K122" s="116">
        <v>3053.9602426531096</v>
      </c>
      <c r="L122" s="116">
        <v>2452.5438802959247</v>
      </c>
      <c r="M122" s="116">
        <v>3324.3243640527144</v>
      </c>
      <c r="N122" s="116">
        <v>2652.0576803572417</v>
      </c>
      <c r="O122" s="116">
        <v>3574.6498134382273</v>
      </c>
      <c r="P122" s="116">
        <v>2851.5714804185586</v>
      </c>
      <c r="Q122" s="116">
        <v>3824.9752628237406</v>
      </c>
      <c r="R122" s="116">
        <v>3057.834320505784</v>
      </c>
      <c r="S122" s="116">
        <v>4035.6051402000276</v>
      </c>
      <c r="T122" s="116">
        <v>3264.0971605930094</v>
      </c>
      <c r="U122" s="116">
        <v>4246.2350175763149</v>
      </c>
      <c r="V122" s="116">
        <v>3663.8158607888986</v>
      </c>
      <c r="W122" s="116">
        <v>4549.7947808561985</v>
      </c>
    </row>
    <row r="123" spans="1:23" x14ac:dyDescent="0.25">
      <c r="A123" s="233"/>
      <c r="B123" s="234"/>
      <c r="C123" s="115">
        <v>-29</v>
      </c>
      <c r="D123" s="119">
        <v>1712.3492402050322</v>
      </c>
      <c r="E123" s="119">
        <v>2153.8000308669079</v>
      </c>
      <c r="F123" s="119">
        <v>1888.7094102217413</v>
      </c>
      <c r="G123" s="119">
        <v>2412.87185315735</v>
      </c>
      <c r="H123" s="119">
        <v>2065.0695802384503</v>
      </c>
      <c r="I123" s="119">
        <v>2671.9436754477924</v>
      </c>
      <c r="J123" s="116">
        <v>2252.1483602671874</v>
      </c>
      <c r="K123" s="116">
        <v>2931.2211691755433</v>
      </c>
      <c r="L123" s="116">
        <v>2439.2271402959245</v>
      </c>
      <c r="M123" s="116">
        <v>3190.4986629032942</v>
      </c>
      <c r="N123" s="116">
        <v>2635.9816403572418</v>
      </c>
      <c r="O123" s="116">
        <v>3430.9630317586675</v>
      </c>
      <c r="P123" s="116">
        <v>2832.736140418559</v>
      </c>
      <c r="Q123" s="116">
        <v>3671.4274006140404</v>
      </c>
      <c r="R123" s="116">
        <v>3035.073810505784</v>
      </c>
      <c r="S123" s="116">
        <v>3873.7548081842078</v>
      </c>
      <c r="T123" s="116">
        <v>3237.4114805930094</v>
      </c>
      <c r="U123" s="116">
        <v>4076.0822157543753</v>
      </c>
      <c r="V123" s="116">
        <v>3628.3150807888983</v>
      </c>
      <c r="W123" s="116">
        <v>4366.3126951067188</v>
      </c>
    </row>
    <row r="124" spans="1:23" x14ac:dyDescent="0.25">
      <c r="A124" s="233"/>
      <c r="B124" s="234"/>
      <c r="C124" s="115">
        <v>-29.9999998666664</v>
      </c>
      <c r="D124" s="119">
        <v>1703.1226999999999</v>
      </c>
      <c r="E124" s="119">
        <v>2064.2532679421797</v>
      </c>
      <c r="F124" s="119">
        <v>1878.7309499999999</v>
      </c>
      <c r="G124" s="119">
        <v>2312.2722475515598</v>
      </c>
      <c r="H124" s="119">
        <v>2054.3391999999999</v>
      </c>
      <c r="I124" s="119">
        <v>2560.2912271609398</v>
      </c>
      <c r="J124" s="116">
        <v>2240.1248000000001</v>
      </c>
      <c r="K124" s="116">
        <v>2808.4820929704697</v>
      </c>
      <c r="L124" s="116">
        <v>2425.9104000000002</v>
      </c>
      <c r="M124" s="116">
        <v>3056.6729587799996</v>
      </c>
      <c r="N124" s="116">
        <v>2619.9056</v>
      </c>
      <c r="O124" s="116">
        <v>3287.2762468860997</v>
      </c>
      <c r="P124" s="116">
        <v>2813.9007999999999</v>
      </c>
      <c r="Q124" s="116">
        <v>3517.8795349921998</v>
      </c>
      <c r="R124" s="116">
        <v>3012.3132999999998</v>
      </c>
      <c r="S124" s="116">
        <v>3711.9044725717495</v>
      </c>
      <c r="T124" s="116">
        <v>3210.7258000000002</v>
      </c>
      <c r="U124" s="116">
        <v>3905.9294101512996</v>
      </c>
      <c r="V124" s="116">
        <v>3592.8143</v>
      </c>
      <c r="W124" s="116">
        <v>4182.8306052798998</v>
      </c>
    </row>
    <row r="125" spans="1:23" x14ac:dyDescent="0.25">
      <c r="A125" s="233"/>
      <c r="B125" s="234">
        <v>38</v>
      </c>
      <c r="C125" s="115">
        <v>-5.0000000888888003</v>
      </c>
      <c r="D125" s="119">
        <v>2114.4059000000002</v>
      </c>
      <c r="E125" s="119">
        <v>4835.2745733039992</v>
      </c>
      <c r="F125" s="119">
        <v>2353.7548500000003</v>
      </c>
      <c r="G125" s="119">
        <v>5390.5562399384489</v>
      </c>
      <c r="H125" s="119">
        <v>2593.1037999999999</v>
      </c>
      <c r="I125" s="119">
        <v>5945.8379065728996</v>
      </c>
      <c r="J125" s="116">
        <v>2862.7584500000003</v>
      </c>
      <c r="K125" s="116">
        <v>6491.7087671152494</v>
      </c>
      <c r="L125" s="116">
        <v>3132.4131000000002</v>
      </c>
      <c r="M125" s="116">
        <v>7037.5796276575993</v>
      </c>
      <c r="N125" s="116">
        <v>3432.201</v>
      </c>
      <c r="O125" s="116">
        <v>7540.5372593113498</v>
      </c>
      <c r="P125" s="116">
        <v>3731.9888999999998</v>
      </c>
      <c r="Q125" s="116">
        <v>8043.4948909650993</v>
      </c>
      <c r="R125" s="116">
        <v>4057.9733999999999</v>
      </c>
      <c r="S125" s="116">
        <v>8471.8874683946997</v>
      </c>
      <c r="T125" s="116">
        <v>4383.9579000000003</v>
      </c>
      <c r="U125" s="116">
        <v>8900.2800458242982</v>
      </c>
      <c r="V125" s="116">
        <v>5058.2456000000002</v>
      </c>
      <c r="W125" s="116">
        <v>9548.7798629845984</v>
      </c>
    </row>
    <row r="126" spans="1:23" x14ac:dyDescent="0.25">
      <c r="A126" s="233"/>
      <c r="B126" s="234"/>
      <c r="C126" s="115">
        <v>-7</v>
      </c>
      <c r="D126" s="119">
        <v>2097.4854</v>
      </c>
      <c r="E126" s="119">
        <v>4533.4078234507997</v>
      </c>
      <c r="F126" s="119">
        <v>2332.27295</v>
      </c>
      <c r="G126" s="119">
        <v>5057.1393604213999</v>
      </c>
      <c r="H126" s="119">
        <v>2567.0605</v>
      </c>
      <c r="I126" s="119">
        <v>5580.8708973920002</v>
      </c>
      <c r="J126" s="116">
        <v>2830.9966999999997</v>
      </c>
      <c r="K126" s="116">
        <v>6096.0205798768493</v>
      </c>
      <c r="L126" s="116">
        <v>3094.9328999999998</v>
      </c>
      <c r="M126" s="116">
        <v>6611.1702623616993</v>
      </c>
      <c r="N126" s="116">
        <v>3387.17535</v>
      </c>
      <c r="O126" s="116">
        <v>7086.0773263566989</v>
      </c>
      <c r="P126" s="116">
        <v>3679.4178000000002</v>
      </c>
      <c r="Q126" s="116">
        <v>7560.9843903516994</v>
      </c>
      <c r="R126" s="116">
        <v>3995.23225</v>
      </c>
      <c r="S126" s="116">
        <v>7965.7040031432489</v>
      </c>
      <c r="T126" s="116">
        <v>4311.0466999999999</v>
      </c>
      <c r="U126" s="116">
        <v>8370.4236159347984</v>
      </c>
      <c r="V126" s="116">
        <v>4961.3549999999996</v>
      </c>
      <c r="W126" s="116">
        <v>8980.9346778997988</v>
      </c>
    </row>
    <row r="127" spans="1:23" x14ac:dyDescent="0.25">
      <c r="A127" s="233"/>
      <c r="B127" s="234"/>
      <c r="C127" s="115">
        <v>-9.9999999333331999</v>
      </c>
      <c r="D127" s="119">
        <v>2072.7175999999999</v>
      </c>
      <c r="E127" s="119">
        <v>4105.2288948530995</v>
      </c>
      <c r="F127" s="119">
        <v>2300.3472499999998</v>
      </c>
      <c r="G127" s="119">
        <v>4584.0462599998491</v>
      </c>
      <c r="H127" s="119">
        <v>2527.9769000000001</v>
      </c>
      <c r="I127" s="119">
        <v>5062.8636251465987</v>
      </c>
      <c r="J127" s="116">
        <v>2783.4230500000003</v>
      </c>
      <c r="K127" s="116">
        <v>5533.6660818505497</v>
      </c>
      <c r="L127" s="116">
        <v>3038.8692000000001</v>
      </c>
      <c r="M127" s="116">
        <v>6004.4685385544999</v>
      </c>
      <c r="N127" s="116">
        <v>3319.8384000000001</v>
      </c>
      <c r="O127" s="116">
        <v>6438.8468001304991</v>
      </c>
      <c r="P127" s="116">
        <v>3600.8076000000001</v>
      </c>
      <c r="Q127" s="116">
        <v>6873.2250617064992</v>
      </c>
      <c r="R127" s="116">
        <v>3902.5514499999999</v>
      </c>
      <c r="S127" s="116">
        <v>7242.8445745998997</v>
      </c>
      <c r="T127" s="116">
        <v>4204.2952999999998</v>
      </c>
      <c r="U127" s="116">
        <v>7612.4640874932993</v>
      </c>
      <c r="V127" s="116">
        <v>4819.2307000000001</v>
      </c>
      <c r="W127" s="116">
        <v>8167.4806713177995</v>
      </c>
    </row>
    <row r="128" spans="1:23" x14ac:dyDescent="0.25">
      <c r="A128" s="233"/>
      <c r="B128" s="234"/>
      <c r="C128" s="115">
        <v>-14.99999999999984</v>
      </c>
      <c r="D128" s="119">
        <v>2035.9221</v>
      </c>
      <c r="E128" s="119">
        <v>3453.0551383831998</v>
      </c>
      <c r="F128" s="119">
        <v>2249.2240000000002</v>
      </c>
      <c r="G128" s="119">
        <v>3864.4457820884995</v>
      </c>
      <c r="H128" s="119">
        <v>2462.5259000000001</v>
      </c>
      <c r="I128" s="119">
        <v>4275.8364257937992</v>
      </c>
      <c r="J128" s="116">
        <v>2703.5176000000001</v>
      </c>
      <c r="K128" s="116">
        <v>4678.5008774965991</v>
      </c>
      <c r="L128" s="116">
        <v>2944.5093000000002</v>
      </c>
      <c r="M128" s="116">
        <v>5081.1653291993989</v>
      </c>
      <c r="N128" s="116">
        <v>3207.8760499999999</v>
      </c>
      <c r="O128" s="116">
        <v>5451.8283217443495</v>
      </c>
      <c r="P128" s="116">
        <v>3471.2428</v>
      </c>
      <c r="Q128" s="116">
        <v>5822.4913142892992</v>
      </c>
      <c r="R128" s="116">
        <v>3750.4973500000001</v>
      </c>
      <c r="S128" s="116">
        <v>6136.9929454056992</v>
      </c>
      <c r="T128" s="116">
        <v>4029.7519000000002</v>
      </c>
      <c r="U128" s="116">
        <v>6451.4945765220991</v>
      </c>
      <c r="V128" s="116">
        <v>4589.9638000000004</v>
      </c>
      <c r="W128" s="116">
        <v>6918.4356749479994</v>
      </c>
    </row>
    <row r="129" spans="1:23" x14ac:dyDescent="0.25">
      <c r="A129" s="233"/>
      <c r="B129" s="234"/>
      <c r="C129" s="115">
        <v>-20.00000001111092</v>
      </c>
      <c r="D129" s="119">
        <v>1997.1521</v>
      </c>
      <c r="E129" s="119">
        <v>2879.6559335751899</v>
      </c>
      <c r="F129" s="119">
        <v>2200.0054</v>
      </c>
      <c r="G129" s="119">
        <v>3226.9699662366947</v>
      </c>
      <c r="H129" s="119">
        <v>2402.8587000000002</v>
      </c>
      <c r="I129" s="119">
        <v>3574.2839988981996</v>
      </c>
      <c r="J129" s="116">
        <v>2627.0942500000001</v>
      </c>
      <c r="K129" s="116">
        <v>3917.3196184527997</v>
      </c>
      <c r="L129" s="116">
        <v>2851.3298</v>
      </c>
      <c r="M129" s="116">
        <v>4260.3552380073997</v>
      </c>
      <c r="N129" s="116">
        <v>3097.0066500000003</v>
      </c>
      <c r="O129" s="116">
        <v>4573.9804399992499</v>
      </c>
      <c r="P129" s="116">
        <v>3342.6835000000001</v>
      </c>
      <c r="Q129" s="116">
        <v>4887.6056419911001</v>
      </c>
      <c r="R129" s="116">
        <v>3600.6646000000001</v>
      </c>
      <c r="S129" s="116">
        <v>5151.8243318027498</v>
      </c>
      <c r="T129" s="116">
        <v>3858.6457</v>
      </c>
      <c r="U129" s="116">
        <v>5416.0430216143995</v>
      </c>
      <c r="V129" s="116">
        <v>4368.2353999999996</v>
      </c>
      <c r="W129" s="116">
        <v>5802.2433250613994</v>
      </c>
    </row>
    <row r="130" spans="1:23" x14ac:dyDescent="0.25">
      <c r="A130" s="233"/>
      <c r="B130" s="234"/>
      <c r="C130" s="115">
        <v>-23</v>
      </c>
      <c r="D130" s="119">
        <v>1969.0726999999999</v>
      </c>
      <c r="E130" s="119">
        <v>2573.47878190452</v>
      </c>
      <c r="F130" s="119">
        <v>2168.9178499999998</v>
      </c>
      <c r="G130" s="119">
        <v>2883.5961865933596</v>
      </c>
      <c r="H130" s="119">
        <v>2368.7629999999999</v>
      </c>
      <c r="I130" s="119">
        <v>3193.7135912821996</v>
      </c>
      <c r="J130" s="116">
        <v>2583.99125</v>
      </c>
      <c r="K130" s="116">
        <v>3503.0360699193998</v>
      </c>
      <c r="L130" s="116">
        <v>2799.2195000000002</v>
      </c>
      <c r="M130" s="116">
        <v>3812.3585485566</v>
      </c>
      <c r="N130" s="116">
        <v>3033.2674000000002</v>
      </c>
      <c r="O130" s="116">
        <v>4095.5058215039498</v>
      </c>
      <c r="P130" s="116">
        <v>3267.3153000000002</v>
      </c>
      <c r="Q130" s="116">
        <v>4378.6530944512997</v>
      </c>
      <c r="R130" s="116">
        <v>3512.7532500000002</v>
      </c>
      <c r="S130" s="116">
        <v>4615.4872206789496</v>
      </c>
      <c r="T130" s="116">
        <v>3758.1912000000002</v>
      </c>
      <c r="U130" s="116">
        <v>4852.3213469065995</v>
      </c>
      <c r="V130" s="116">
        <v>4238.5577999999996</v>
      </c>
      <c r="W130" s="116">
        <v>5194.4191389411999</v>
      </c>
    </row>
    <row r="131" spans="1:23" x14ac:dyDescent="0.25">
      <c r="A131" s="233"/>
      <c r="B131" s="234"/>
      <c r="C131" s="115">
        <v>-25.000000022222</v>
      </c>
      <c r="D131" s="119">
        <v>1948.3288</v>
      </c>
      <c r="E131" s="119">
        <v>2384.6531014816296</v>
      </c>
      <c r="F131" s="119">
        <v>2146.3015500000001</v>
      </c>
      <c r="G131" s="119">
        <v>2671.5614584301647</v>
      </c>
      <c r="H131" s="119">
        <v>2344.2743</v>
      </c>
      <c r="I131" s="119">
        <v>2958.4698153786999</v>
      </c>
      <c r="J131" s="116">
        <v>2555.6359000000002</v>
      </c>
      <c r="K131" s="116">
        <v>3245.2677284831998</v>
      </c>
      <c r="L131" s="116">
        <v>2766.9974999999999</v>
      </c>
      <c r="M131" s="116">
        <v>3532.0656415876992</v>
      </c>
      <c r="N131" s="116">
        <v>2992.9791999999998</v>
      </c>
      <c r="O131" s="116">
        <v>3796.2046160601494</v>
      </c>
      <c r="P131" s="116">
        <v>3218.9609</v>
      </c>
      <c r="Q131" s="116">
        <v>4060.3435905325996</v>
      </c>
      <c r="R131" s="116">
        <v>3455.7749000000003</v>
      </c>
      <c r="S131" s="116">
        <v>4280.3444454539995</v>
      </c>
      <c r="T131" s="116">
        <v>3692.5889000000002</v>
      </c>
      <c r="U131" s="116">
        <v>4500.3453003753993</v>
      </c>
      <c r="V131" s="116">
        <v>4153.7519000000002</v>
      </c>
      <c r="W131" s="116">
        <v>4815.0825606561993</v>
      </c>
    </row>
    <row r="132" spans="1:23" x14ac:dyDescent="0.25">
      <c r="A132" s="233"/>
      <c r="B132" s="234"/>
      <c r="C132" s="115">
        <v>-26</v>
      </c>
      <c r="D132" s="119">
        <v>1936.5702402612987</v>
      </c>
      <c r="E132" s="119">
        <v>2299.9034005319818</v>
      </c>
      <c r="F132" s="119">
        <v>2133.5539602832769</v>
      </c>
      <c r="G132" s="119">
        <v>2576.3724947934338</v>
      </c>
      <c r="H132" s="119">
        <v>2330.537680305255</v>
      </c>
      <c r="I132" s="119">
        <v>2852.8415890548863</v>
      </c>
      <c r="J132" s="116">
        <v>2540.4213903380969</v>
      </c>
      <c r="K132" s="116">
        <v>3129.129518486734</v>
      </c>
      <c r="L132" s="116">
        <v>2750.3051003709384</v>
      </c>
      <c r="M132" s="116">
        <v>3405.4174479185817</v>
      </c>
      <c r="N132" s="116">
        <v>2973.5752404311947</v>
      </c>
      <c r="O132" s="116">
        <v>3660.0737466838027</v>
      </c>
      <c r="P132" s="116">
        <v>3196.8453804914511</v>
      </c>
      <c r="Q132" s="116">
        <v>3914.7300454490241</v>
      </c>
      <c r="R132" s="116">
        <v>3429.4193405856736</v>
      </c>
      <c r="S132" s="116">
        <v>4126.9818075875246</v>
      </c>
      <c r="T132" s="116">
        <v>3661.9933006798956</v>
      </c>
      <c r="U132" s="116">
        <v>4339.2335697260241</v>
      </c>
      <c r="V132" s="116">
        <v>4113.3621808975404</v>
      </c>
      <c r="W132" s="116">
        <v>4641.8308288728595</v>
      </c>
    </row>
    <row r="133" spans="1:23" x14ac:dyDescent="0.25">
      <c r="A133" s="233"/>
      <c r="B133" s="234"/>
      <c r="C133" s="115">
        <v>-27</v>
      </c>
      <c r="D133" s="119">
        <v>1924.8116802612988</v>
      </c>
      <c r="E133" s="119">
        <v>2215.1536976990255</v>
      </c>
      <c r="F133" s="119">
        <v>2120.8063702832769</v>
      </c>
      <c r="G133" s="119">
        <v>2481.1835290414142</v>
      </c>
      <c r="H133" s="119">
        <v>2316.8010603052553</v>
      </c>
      <c r="I133" s="119">
        <v>2747.2133603838024</v>
      </c>
      <c r="J133" s="116">
        <v>2525.2068803380971</v>
      </c>
      <c r="K133" s="116">
        <v>3012.9913059094451</v>
      </c>
      <c r="L133" s="116">
        <v>2733.6127003709385</v>
      </c>
      <c r="M133" s="116">
        <v>3278.7692514350879</v>
      </c>
      <c r="N133" s="116">
        <v>2954.1712804311946</v>
      </c>
      <c r="O133" s="116">
        <v>3523.9428742823561</v>
      </c>
      <c r="P133" s="116">
        <v>3174.7298604914513</v>
      </c>
      <c r="Q133" s="116">
        <v>3769.1164971296239</v>
      </c>
      <c r="R133" s="116">
        <v>3403.0637805856736</v>
      </c>
      <c r="S133" s="116">
        <v>3973.6191663130244</v>
      </c>
      <c r="T133" s="116">
        <v>3631.3977006798955</v>
      </c>
      <c r="U133" s="116">
        <v>4178.1218354964249</v>
      </c>
      <c r="V133" s="116">
        <v>4072.9724608975407</v>
      </c>
      <c r="W133" s="116">
        <v>4468.5790932395194</v>
      </c>
    </row>
    <row r="134" spans="1:23" x14ac:dyDescent="0.25">
      <c r="A134" s="233"/>
      <c r="B134" s="234"/>
      <c r="C134" s="115">
        <v>-28</v>
      </c>
      <c r="D134" s="119">
        <v>1913.0531202612988</v>
      </c>
      <c r="E134" s="119">
        <v>2130.4039948660698</v>
      </c>
      <c r="F134" s="119">
        <v>2108.058780283277</v>
      </c>
      <c r="G134" s="119">
        <v>2385.9945632893941</v>
      </c>
      <c r="H134" s="119">
        <v>2303.0644403052552</v>
      </c>
      <c r="I134" s="119">
        <v>2641.5851317127181</v>
      </c>
      <c r="J134" s="116">
        <v>2509.9923703380969</v>
      </c>
      <c r="K134" s="116">
        <v>2896.8530933321558</v>
      </c>
      <c r="L134" s="116">
        <v>2716.9203003709385</v>
      </c>
      <c r="M134" s="116">
        <v>3152.121054951594</v>
      </c>
      <c r="N134" s="116">
        <v>2934.7673204311945</v>
      </c>
      <c r="O134" s="116">
        <v>3387.8120018809091</v>
      </c>
      <c r="P134" s="116">
        <v>3152.614340491451</v>
      </c>
      <c r="Q134" s="116">
        <v>3623.5029488102241</v>
      </c>
      <c r="R134" s="116">
        <v>3376.7082205856732</v>
      </c>
      <c r="S134" s="116">
        <v>3820.2565250385242</v>
      </c>
      <c r="T134" s="116">
        <v>3600.8021006798954</v>
      </c>
      <c r="U134" s="116">
        <v>4017.0101012668247</v>
      </c>
      <c r="V134" s="116">
        <v>4032.5827408975406</v>
      </c>
      <c r="W134" s="116">
        <v>4295.3273576061802</v>
      </c>
    </row>
    <row r="135" spans="1:23" x14ac:dyDescent="0.25">
      <c r="A135" s="233"/>
      <c r="B135" s="234"/>
      <c r="C135" s="115">
        <v>-29</v>
      </c>
      <c r="D135" s="119">
        <v>1901.2945602612988</v>
      </c>
      <c r="E135" s="119">
        <v>2045.6542920331135</v>
      </c>
      <c r="F135" s="119">
        <v>2095.311190283277</v>
      </c>
      <c r="G135" s="119">
        <v>2290.8055975373741</v>
      </c>
      <c r="H135" s="119">
        <v>2289.327820305255</v>
      </c>
      <c r="I135" s="119">
        <v>2535.9569030416342</v>
      </c>
      <c r="J135" s="116">
        <v>2494.7778603380966</v>
      </c>
      <c r="K135" s="116">
        <v>2780.714880754867</v>
      </c>
      <c r="L135" s="116">
        <v>2700.2279003709386</v>
      </c>
      <c r="M135" s="116">
        <v>3025.4728584681002</v>
      </c>
      <c r="N135" s="116">
        <v>2915.3633604311945</v>
      </c>
      <c r="O135" s="116">
        <v>3251.681129479462</v>
      </c>
      <c r="P135" s="116">
        <v>3130.4988204914512</v>
      </c>
      <c r="Q135" s="116">
        <v>3477.8894004908243</v>
      </c>
      <c r="R135" s="116">
        <v>3350.3526605856732</v>
      </c>
      <c r="S135" s="116">
        <v>3666.8938837640244</v>
      </c>
      <c r="T135" s="116">
        <v>3570.2065006798957</v>
      </c>
      <c r="U135" s="116">
        <v>3855.8983670372245</v>
      </c>
      <c r="V135" s="116">
        <v>3992.1930208975405</v>
      </c>
      <c r="W135" s="116">
        <v>4122.0756219728401</v>
      </c>
    </row>
    <row r="136" spans="1:23" x14ac:dyDescent="0.25">
      <c r="A136" s="233"/>
      <c r="B136" s="234"/>
      <c r="C136" s="115">
        <v>-29.9999998666664</v>
      </c>
      <c r="D136" s="119">
        <v>1889.5360000000001</v>
      </c>
      <c r="E136" s="119">
        <v>1960.9045873168498</v>
      </c>
      <c r="F136" s="119">
        <v>2082.5636</v>
      </c>
      <c r="G136" s="119">
        <v>2195.6166296700649</v>
      </c>
      <c r="H136" s="119">
        <v>2275.5911999999998</v>
      </c>
      <c r="I136" s="119">
        <v>2430.3286720232795</v>
      </c>
      <c r="J136" s="116">
        <v>2479.5633499999999</v>
      </c>
      <c r="K136" s="116">
        <v>2664.5766655967545</v>
      </c>
      <c r="L136" s="116">
        <v>2683.5355</v>
      </c>
      <c r="M136" s="116">
        <v>2898.82465917023</v>
      </c>
      <c r="N136" s="116">
        <v>2895.9593999999997</v>
      </c>
      <c r="O136" s="116">
        <v>3115.5502540529151</v>
      </c>
      <c r="P136" s="116">
        <v>3108.3833</v>
      </c>
      <c r="Q136" s="116">
        <v>3332.2758489355997</v>
      </c>
      <c r="R136" s="116">
        <v>3323.9971</v>
      </c>
      <c r="S136" s="116">
        <v>3513.5312390814997</v>
      </c>
      <c r="T136" s="116">
        <v>3539.6109000000001</v>
      </c>
      <c r="U136" s="116">
        <v>3694.7866292273998</v>
      </c>
      <c r="V136" s="116">
        <v>3951.8033</v>
      </c>
      <c r="W136" s="116">
        <v>3948.8238824894997</v>
      </c>
    </row>
    <row r="137" spans="1:23" x14ac:dyDescent="0.25">
      <c r="A137" s="233"/>
      <c r="B137" s="234">
        <v>43</v>
      </c>
      <c r="C137" s="115">
        <v>-5.0000000888888003</v>
      </c>
      <c r="D137" s="119">
        <v>2329.8951999999999</v>
      </c>
      <c r="E137" s="119">
        <v>4597.7155357104994</v>
      </c>
      <c r="F137" s="119">
        <v>2589.2664</v>
      </c>
      <c r="G137" s="119">
        <v>5123.2831631225999</v>
      </c>
      <c r="H137" s="119">
        <v>2848.6376</v>
      </c>
      <c r="I137" s="119">
        <v>5648.8507905346996</v>
      </c>
      <c r="J137" s="116">
        <v>3139.6297500000001</v>
      </c>
      <c r="K137" s="116">
        <v>6163.7688003149997</v>
      </c>
      <c r="L137" s="116">
        <v>3430.6219000000001</v>
      </c>
      <c r="M137" s="116">
        <v>6678.6868100952988</v>
      </c>
      <c r="N137" s="116">
        <v>3752.7858000000001</v>
      </c>
      <c r="O137" s="116">
        <v>7151.0507496200498</v>
      </c>
      <c r="P137" s="116">
        <v>4074.9497000000001</v>
      </c>
      <c r="Q137" s="116">
        <v>7623.4146891447999</v>
      </c>
      <c r="R137" s="116">
        <v>4423.3043500000003</v>
      </c>
      <c r="S137" s="116">
        <v>8023.5555056055</v>
      </c>
      <c r="T137" s="116">
        <v>4771.6589999999997</v>
      </c>
      <c r="U137" s="116">
        <v>8423.6963220662001</v>
      </c>
      <c r="V137" s="116">
        <v>5485.8873000000003</v>
      </c>
      <c r="W137" s="116">
        <v>9026.5336103487989</v>
      </c>
    </row>
    <row r="138" spans="1:23" x14ac:dyDescent="0.25">
      <c r="A138" s="233"/>
      <c r="B138" s="234"/>
      <c r="C138" s="115">
        <v>-7</v>
      </c>
      <c r="D138" s="119">
        <v>2309.0250000000001</v>
      </c>
      <c r="E138" s="119">
        <v>4312.5532524150995</v>
      </c>
      <c r="F138" s="119">
        <v>2563.1971000000003</v>
      </c>
      <c r="G138" s="119">
        <v>4809.0306424411992</v>
      </c>
      <c r="H138" s="119">
        <v>2817.3692000000001</v>
      </c>
      <c r="I138" s="119">
        <v>5305.5080324672999</v>
      </c>
      <c r="J138" s="116">
        <v>3102.1223</v>
      </c>
      <c r="K138" s="116">
        <v>5791.9012855490491</v>
      </c>
      <c r="L138" s="116">
        <v>3386.8753999999999</v>
      </c>
      <c r="M138" s="116">
        <v>6278.2945386307993</v>
      </c>
      <c r="N138" s="116">
        <v>3700.8578499999999</v>
      </c>
      <c r="O138" s="116">
        <v>6724.7676979682492</v>
      </c>
      <c r="P138" s="116">
        <v>4014.8402999999998</v>
      </c>
      <c r="Q138" s="116">
        <v>7171.2408573056991</v>
      </c>
      <c r="R138" s="116">
        <v>4352.6001999999999</v>
      </c>
      <c r="S138" s="116">
        <v>7549.5490491007995</v>
      </c>
      <c r="T138" s="116">
        <v>4690.3600999999999</v>
      </c>
      <c r="U138" s="116">
        <v>7927.8572408958998</v>
      </c>
      <c r="V138" s="116">
        <v>5382.3130000000001</v>
      </c>
      <c r="W138" s="116">
        <v>8491.9300147814993</v>
      </c>
    </row>
    <row r="139" spans="1:23" x14ac:dyDescent="0.25">
      <c r="A139" s="233"/>
      <c r="B139" s="234"/>
      <c r="C139" s="115">
        <v>-9.9999999333331999</v>
      </c>
      <c r="D139" s="119">
        <v>2279.1817999999998</v>
      </c>
      <c r="E139" s="119">
        <v>3906.7986590339001</v>
      </c>
      <c r="F139" s="119">
        <v>2524.7804999999998</v>
      </c>
      <c r="G139" s="119">
        <v>4361.8426826908499</v>
      </c>
      <c r="H139" s="119">
        <v>2770.3791999999999</v>
      </c>
      <c r="I139" s="119">
        <v>4816.8867063478001</v>
      </c>
      <c r="J139" s="116">
        <v>3045.8806999999997</v>
      </c>
      <c r="K139" s="116">
        <v>5262.0325466733502</v>
      </c>
      <c r="L139" s="116">
        <v>3321.3822</v>
      </c>
      <c r="M139" s="116">
        <v>5707.1783869988994</v>
      </c>
      <c r="N139" s="116">
        <v>3623.2469000000001</v>
      </c>
      <c r="O139" s="116">
        <v>6116.122912768049</v>
      </c>
      <c r="P139" s="116">
        <v>3925.1116000000002</v>
      </c>
      <c r="Q139" s="116">
        <v>6525.0674385371995</v>
      </c>
      <c r="R139" s="116">
        <v>4247.9540500000003</v>
      </c>
      <c r="S139" s="116">
        <v>6870.9065762343998</v>
      </c>
      <c r="T139" s="116">
        <v>4570.7965000000004</v>
      </c>
      <c r="U139" s="116">
        <v>7216.7457139315993</v>
      </c>
      <c r="V139" s="116">
        <v>5225.4678999999996</v>
      </c>
      <c r="W139" s="116">
        <v>7730.1054646731991</v>
      </c>
    </row>
    <row r="140" spans="1:23" x14ac:dyDescent="0.25">
      <c r="A140" s="233"/>
      <c r="B140" s="234"/>
      <c r="C140" s="115">
        <v>-14.99999999999984</v>
      </c>
      <c r="D140" s="119">
        <v>2233.9861000000001</v>
      </c>
      <c r="E140" s="119">
        <v>3286.5913397253998</v>
      </c>
      <c r="F140" s="119">
        <v>2463.7803000000004</v>
      </c>
      <c r="G140" s="119">
        <v>3678.6853029934</v>
      </c>
      <c r="H140" s="119">
        <v>2693.5745000000002</v>
      </c>
      <c r="I140" s="119">
        <v>4070.7792662613997</v>
      </c>
      <c r="J140" s="116">
        <v>2952.5826999999999</v>
      </c>
      <c r="K140" s="116">
        <v>4452.9368004194503</v>
      </c>
      <c r="L140" s="116">
        <v>3211.5909000000001</v>
      </c>
      <c r="M140" s="116">
        <v>4835.0943345775004</v>
      </c>
      <c r="N140" s="116">
        <v>3494.4053000000004</v>
      </c>
      <c r="O140" s="116">
        <v>5184.8836310960496</v>
      </c>
      <c r="P140" s="116">
        <v>3777.2197000000001</v>
      </c>
      <c r="Q140" s="116">
        <v>5534.6729276145988</v>
      </c>
      <c r="R140" s="116">
        <v>4076.0331500000002</v>
      </c>
      <c r="S140" s="116">
        <v>5829.4516063787487</v>
      </c>
      <c r="T140" s="116">
        <v>4374.8465999999999</v>
      </c>
      <c r="U140" s="116">
        <v>6124.2302851428994</v>
      </c>
      <c r="V140" s="116">
        <v>4971.4558999999999</v>
      </c>
      <c r="W140" s="116">
        <v>6556.3560022442989</v>
      </c>
    </row>
    <row r="141" spans="1:23" x14ac:dyDescent="0.25">
      <c r="A141" s="233"/>
      <c r="B141" s="234"/>
      <c r="C141" s="115">
        <v>-20.00000001111092</v>
      </c>
      <c r="D141" s="119">
        <v>2184.2431000000001</v>
      </c>
      <c r="E141" s="119">
        <v>2742.6494731632501</v>
      </c>
      <c r="F141" s="119">
        <v>2404.2116000000001</v>
      </c>
      <c r="G141" s="119">
        <v>3072.7898910500753</v>
      </c>
      <c r="H141" s="119">
        <v>2624.1801</v>
      </c>
      <c r="I141" s="119">
        <v>3402.9303089369</v>
      </c>
      <c r="J141" s="116">
        <v>2864.6444000000001</v>
      </c>
      <c r="K141" s="116">
        <v>3729.5287427768999</v>
      </c>
      <c r="L141" s="116">
        <v>3105.1087000000002</v>
      </c>
      <c r="M141" s="116">
        <v>4056.1271766168998</v>
      </c>
      <c r="N141" s="116">
        <v>3368.1001500000002</v>
      </c>
      <c r="O141" s="116">
        <v>4353.1588394622995</v>
      </c>
      <c r="P141" s="116">
        <v>3631.0916000000002</v>
      </c>
      <c r="Q141" s="116">
        <v>4650.1905023076997</v>
      </c>
      <c r="R141" s="116">
        <v>3906.8496500000001</v>
      </c>
      <c r="S141" s="116">
        <v>4898.3632563232495</v>
      </c>
      <c r="T141" s="116">
        <v>4182.6076999999996</v>
      </c>
      <c r="U141" s="116">
        <v>5146.5360103387993</v>
      </c>
      <c r="V141" s="116">
        <v>4725.3179</v>
      </c>
      <c r="W141" s="116">
        <v>5503.8732065022987</v>
      </c>
    </row>
    <row r="142" spans="1:23" x14ac:dyDescent="0.25">
      <c r="A142" s="233"/>
      <c r="B142" s="234"/>
      <c r="C142" s="115">
        <v>-23</v>
      </c>
      <c r="D142" s="119">
        <v>2149.3209999999999</v>
      </c>
      <c r="E142" s="119">
        <v>2452.0618283575395</v>
      </c>
      <c r="F142" s="119">
        <v>2366.0106999999998</v>
      </c>
      <c r="G142" s="119">
        <v>2746.7123764367698</v>
      </c>
      <c r="H142" s="119">
        <v>2582.7004000000002</v>
      </c>
      <c r="I142" s="119">
        <v>3041.3629245159996</v>
      </c>
      <c r="J142" s="116">
        <v>2814.70885</v>
      </c>
      <c r="K142" s="116">
        <v>3335.2225323105495</v>
      </c>
      <c r="L142" s="116">
        <v>3046.7172999999998</v>
      </c>
      <c r="M142" s="116">
        <v>3629.0821401050998</v>
      </c>
      <c r="N142" s="116">
        <v>3296.7042999999999</v>
      </c>
      <c r="O142" s="116">
        <v>3897.8929609826496</v>
      </c>
      <c r="P142" s="116">
        <v>3546.6913</v>
      </c>
      <c r="Q142" s="116">
        <v>4166.7037818601993</v>
      </c>
      <c r="R142" s="116">
        <v>3808.5815000000002</v>
      </c>
      <c r="S142" s="116">
        <v>4389.6020842117496</v>
      </c>
      <c r="T142" s="116">
        <v>4070.4717000000001</v>
      </c>
      <c r="U142" s="116">
        <v>4612.5003865632998</v>
      </c>
      <c r="V142" s="116">
        <v>4581.2987000000003</v>
      </c>
      <c r="W142" s="116">
        <v>4929.3621192479995</v>
      </c>
    </row>
    <row r="143" spans="1:23" x14ac:dyDescent="0.25">
      <c r="A143" s="233"/>
      <c r="B143" s="234"/>
      <c r="C143" s="115">
        <v>-25.000000022222</v>
      </c>
      <c r="D143" s="119">
        <v>2124.0340999999999</v>
      </c>
      <c r="E143" s="119">
        <v>2272.7378646819698</v>
      </c>
      <c r="F143" s="119">
        <v>2338.4512999999997</v>
      </c>
      <c r="G143" s="119">
        <v>2545.3613940349696</v>
      </c>
      <c r="H143" s="119">
        <v>2552.8685</v>
      </c>
      <c r="I143" s="119">
        <v>2817.9849233879695</v>
      </c>
      <c r="J143" s="116">
        <v>2781.0707000000002</v>
      </c>
      <c r="K143" s="116">
        <v>3090.1325492352344</v>
      </c>
      <c r="L143" s="116">
        <v>3009.2728999999999</v>
      </c>
      <c r="M143" s="116">
        <v>3362.2801750824997</v>
      </c>
      <c r="N143" s="116">
        <v>3251.2766999999999</v>
      </c>
      <c r="O143" s="116">
        <v>3612.8392605297995</v>
      </c>
      <c r="P143" s="116">
        <v>3493.2804999999998</v>
      </c>
      <c r="Q143" s="116">
        <v>3863.3983459770993</v>
      </c>
      <c r="R143" s="116">
        <v>3745.5479999999998</v>
      </c>
      <c r="S143" s="116">
        <v>4070.8003673805997</v>
      </c>
      <c r="T143" s="116">
        <v>3997.8155000000002</v>
      </c>
      <c r="U143" s="116">
        <v>4278.2023887840996</v>
      </c>
      <c r="V143" s="116">
        <v>4487.7151000000003</v>
      </c>
      <c r="W143" s="116">
        <v>4569.9417737056992</v>
      </c>
    </row>
    <row r="144" spans="1:23" x14ac:dyDescent="0.25">
      <c r="A144" s="233"/>
      <c r="B144" s="234"/>
      <c r="C144" s="115">
        <v>-26</v>
      </c>
      <c r="D144" s="119">
        <v>2110.0395803109859</v>
      </c>
      <c r="E144" s="119">
        <v>2192.1849359296389</v>
      </c>
      <c r="F144" s="119">
        <v>2323.2298403382511</v>
      </c>
      <c r="G144" s="119">
        <v>2454.9135587060214</v>
      </c>
      <c r="H144" s="119">
        <v>2536.4201003655162</v>
      </c>
      <c r="I144" s="119">
        <v>2717.6421814824039</v>
      </c>
      <c r="J144" s="116">
        <v>2762.9801304020089</v>
      </c>
      <c r="K144" s="116">
        <v>2979.795643435109</v>
      </c>
      <c r="L144" s="116">
        <v>2989.5401604385011</v>
      </c>
      <c r="M144" s="116">
        <v>3241.9491053878146</v>
      </c>
      <c r="N144" s="116">
        <v>3228.8451804984729</v>
      </c>
      <c r="O144" s="116">
        <v>3483.3625586082399</v>
      </c>
      <c r="P144" s="116">
        <v>3468.1502005584452</v>
      </c>
      <c r="Q144" s="116">
        <v>3724.7760118286651</v>
      </c>
      <c r="R144" s="116">
        <v>3716.1066406542459</v>
      </c>
      <c r="S144" s="116">
        <v>3924.768316775524</v>
      </c>
      <c r="T144" s="116">
        <v>3964.0630807500465</v>
      </c>
      <c r="U144" s="116">
        <v>4124.7606217223829</v>
      </c>
      <c r="V144" s="116">
        <v>4443.6135009800264</v>
      </c>
      <c r="W144" s="116">
        <v>4405.1744500788191</v>
      </c>
    </row>
    <row r="145" spans="1:23" x14ac:dyDescent="0.25">
      <c r="A145" s="233"/>
      <c r="B145" s="234"/>
      <c r="C145" s="115">
        <v>-27</v>
      </c>
      <c r="D145" s="119">
        <v>2096.0450603109862</v>
      </c>
      <c r="E145" s="119">
        <v>2111.632005387261</v>
      </c>
      <c r="F145" s="119">
        <v>2308.0083803382513</v>
      </c>
      <c r="G145" s="119">
        <v>2364.4657213671417</v>
      </c>
      <c r="H145" s="119">
        <v>2519.9717003655164</v>
      </c>
      <c r="I145" s="119">
        <v>2617.2994373470219</v>
      </c>
      <c r="J145" s="116">
        <v>2744.8895604020086</v>
      </c>
      <c r="K145" s="116">
        <v>2869.4587351830774</v>
      </c>
      <c r="L145" s="116">
        <v>2969.8074204385007</v>
      </c>
      <c r="M145" s="116">
        <v>3121.6180330191328</v>
      </c>
      <c r="N145" s="116">
        <v>3206.4136604984733</v>
      </c>
      <c r="O145" s="116">
        <v>3353.8858538094491</v>
      </c>
      <c r="P145" s="116">
        <v>3443.0199005584454</v>
      </c>
      <c r="Q145" s="116">
        <v>3586.1536745997651</v>
      </c>
      <c r="R145" s="116">
        <v>3686.6652806542456</v>
      </c>
      <c r="S145" s="116">
        <v>3778.7362629253239</v>
      </c>
      <c r="T145" s="116">
        <v>3930.3106607500463</v>
      </c>
      <c r="U145" s="116">
        <v>3971.3188512508827</v>
      </c>
      <c r="V145" s="116">
        <v>4399.5119009800255</v>
      </c>
      <c r="W145" s="116">
        <v>4240.4071227904788</v>
      </c>
    </row>
    <row r="146" spans="1:23" x14ac:dyDescent="0.25">
      <c r="A146" s="233"/>
      <c r="B146" s="234"/>
      <c r="C146" s="115">
        <v>-28</v>
      </c>
      <c r="D146" s="119">
        <v>2082.050540310986</v>
      </c>
      <c r="E146" s="119">
        <v>2031.0790748448831</v>
      </c>
      <c r="F146" s="119">
        <v>2292.7869203382511</v>
      </c>
      <c r="G146" s="119">
        <v>2274.0178840282615</v>
      </c>
      <c r="H146" s="119">
        <v>2503.5233003655162</v>
      </c>
      <c r="I146" s="119">
        <v>2516.95669321164</v>
      </c>
      <c r="J146" s="116">
        <v>2726.7989904020087</v>
      </c>
      <c r="K146" s="116">
        <v>2759.1218269310452</v>
      </c>
      <c r="L146" s="116">
        <v>2950.0746804385008</v>
      </c>
      <c r="M146" s="116">
        <v>3001.286960650451</v>
      </c>
      <c r="N146" s="116">
        <v>3183.9821404984732</v>
      </c>
      <c r="O146" s="116">
        <v>3224.4091490106584</v>
      </c>
      <c r="P146" s="116">
        <v>3417.8896005584456</v>
      </c>
      <c r="Q146" s="116">
        <v>3447.5313373708655</v>
      </c>
      <c r="R146" s="116">
        <v>3657.2239206542458</v>
      </c>
      <c r="S146" s="116">
        <v>3632.7042090751238</v>
      </c>
      <c r="T146" s="116">
        <v>3896.558240750046</v>
      </c>
      <c r="U146" s="116">
        <v>3817.8770807793826</v>
      </c>
      <c r="V146" s="116">
        <v>4355.4103009800256</v>
      </c>
      <c r="W146" s="116">
        <v>4075.6397955021389</v>
      </c>
    </row>
    <row r="147" spans="1:23" x14ac:dyDescent="0.25">
      <c r="A147" s="233"/>
      <c r="B147" s="234"/>
      <c r="C147" s="115">
        <v>-29</v>
      </c>
      <c r="D147" s="119">
        <v>2068.0560203109862</v>
      </c>
      <c r="E147" s="119">
        <v>1950.5261443025051</v>
      </c>
      <c r="F147" s="119">
        <v>2277.5654603382513</v>
      </c>
      <c r="G147" s="119">
        <v>2183.5700466893813</v>
      </c>
      <c r="H147" s="119">
        <v>2487.0749003655164</v>
      </c>
      <c r="I147" s="119">
        <v>2416.613949076258</v>
      </c>
      <c r="J147" s="116">
        <v>2708.7084204020084</v>
      </c>
      <c r="K147" s="116">
        <v>2648.7849186790136</v>
      </c>
      <c r="L147" s="116">
        <v>2930.3419404385008</v>
      </c>
      <c r="M147" s="116">
        <v>2880.9558882817687</v>
      </c>
      <c r="N147" s="116">
        <v>3161.5506204984731</v>
      </c>
      <c r="O147" s="116">
        <v>3094.9324442118673</v>
      </c>
      <c r="P147" s="116">
        <v>3392.7593005584454</v>
      </c>
      <c r="Q147" s="116">
        <v>3308.9090001419654</v>
      </c>
      <c r="R147" s="116">
        <v>3627.7825606542456</v>
      </c>
      <c r="S147" s="116">
        <v>3486.6721552249242</v>
      </c>
      <c r="T147" s="116">
        <v>3862.8058207500462</v>
      </c>
      <c r="U147" s="116">
        <v>3664.4353103078824</v>
      </c>
      <c r="V147" s="116">
        <v>4311.3087009800256</v>
      </c>
      <c r="W147" s="116">
        <v>3910.872468213799</v>
      </c>
    </row>
    <row r="148" spans="1:23" x14ac:dyDescent="0.25">
      <c r="A148" s="233"/>
      <c r="B148" s="234"/>
      <c r="C148" s="115">
        <v>-29.9999998666664</v>
      </c>
      <c r="D148" s="119">
        <v>2054.0614999999998</v>
      </c>
      <c r="E148" s="119">
        <v>1869.9732119700798</v>
      </c>
      <c r="F148" s="119">
        <v>2262.3440000000001</v>
      </c>
      <c r="G148" s="119">
        <v>2093.1222073405697</v>
      </c>
      <c r="H148" s="119">
        <v>2470.6264999999999</v>
      </c>
      <c r="I148" s="119">
        <v>2316.2712027110597</v>
      </c>
      <c r="J148" s="116">
        <v>2690.6178499999996</v>
      </c>
      <c r="K148" s="116">
        <v>2538.4480079750747</v>
      </c>
      <c r="L148" s="116">
        <v>2910.6091999999999</v>
      </c>
      <c r="M148" s="116">
        <v>2760.6248132390897</v>
      </c>
      <c r="N148" s="116">
        <v>3139.1190999999999</v>
      </c>
      <c r="O148" s="116">
        <v>2965.4557365358451</v>
      </c>
      <c r="P148" s="116">
        <v>3367.6289999999999</v>
      </c>
      <c r="Q148" s="116">
        <v>3170.2866598326</v>
      </c>
      <c r="R148" s="116">
        <v>3598.3411999999998</v>
      </c>
      <c r="S148" s="116">
        <v>3340.6400981295997</v>
      </c>
      <c r="T148" s="116">
        <v>3829.0533999999998</v>
      </c>
      <c r="U148" s="116">
        <v>3510.9935364265993</v>
      </c>
      <c r="V148" s="116">
        <v>4267.2070999999996</v>
      </c>
      <c r="W148" s="116">
        <v>3746.1051372639995</v>
      </c>
    </row>
    <row r="149" spans="1:23" x14ac:dyDescent="0.25">
      <c r="A149" s="233" t="s">
        <v>6</v>
      </c>
      <c r="B149" s="234">
        <v>27.000000248888803</v>
      </c>
      <c r="C149" s="115">
        <v>-5.0000000888888003</v>
      </c>
      <c r="D149" s="119">
        <v>7102.6464999999998</v>
      </c>
      <c r="E149" s="119">
        <v>20839.354247973097</v>
      </c>
      <c r="F149" s="119">
        <v>7792.3217999999997</v>
      </c>
      <c r="G149" s="119">
        <v>22171.972131896648</v>
      </c>
      <c r="H149" s="119">
        <v>8481.9971000000005</v>
      </c>
      <c r="I149" s="119">
        <v>23504.590015820198</v>
      </c>
      <c r="J149" s="116">
        <v>9192.1163000000015</v>
      </c>
      <c r="K149" s="116">
        <v>24584.125618660997</v>
      </c>
      <c r="L149" s="116">
        <v>9902.2355000000007</v>
      </c>
      <c r="M149" s="116">
        <v>25663.661221501799</v>
      </c>
      <c r="N149" s="116">
        <v>10738.36075</v>
      </c>
      <c r="O149" s="116">
        <v>26646.0548913944</v>
      </c>
      <c r="P149" s="116">
        <v>11574.486000000001</v>
      </c>
      <c r="Q149" s="116">
        <v>27628.448561286998</v>
      </c>
      <c r="R149" s="116">
        <v>12648.147499999999</v>
      </c>
      <c r="S149" s="116">
        <v>28639.110111058999</v>
      </c>
      <c r="T149" s="116">
        <v>13721.808999999999</v>
      </c>
      <c r="U149" s="116">
        <v>29649.771660831</v>
      </c>
      <c r="V149" s="116">
        <v>16630.175999999999</v>
      </c>
      <c r="W149" s="116">
        <v>31943.691913328996</v>
      </c>
    </row>
    <row r="150" spans="1:23" x14ac:dyDescent="0.25">
      <c r="A150" s="233"/>
      <c r="B150" s="234"/>
      <c r="C150" s="115">
        <v>-7</v>
      </c>
      <c r="D150" s="119">
        <v>6936.7060000000001</v>
      </c>
      <c r="E150" s="119">
        <v>19671.390009058199</v>
      </c>
      <c r="F150" s="119">
        <v>7597.0832</v>
      </c>
      <c r="G150" s="119">
        <v>20935.096766418799</v>
      </c>
      <c r="H150" s="119">
        <v>8257.4603999999999</v>
      </c>
      <c r="I150" s="119">
        <v>22198.803523779396</v>
      </c>
      <c r="J150" s="116">
        <v>8936.8482499999991</v>
      </c>
      <c r="K150" s="116">
        <v>23232.512624462048</v>
      </c>
      <c r="L150" s="116">
        <v>9616.2361000000001</v>
      </c>
      <c r="M150" s="116">
        <v>24266.2217251447</v>
      </c>
      <c r="N150" s="116">
        <v>10414.39255</v>
      </c>
      <c r="O150" s="116">
        <v>25209.069406552146</v>
      </c>
      <c r="P150" s="116">
        <v>11212.549000000001</v>
      </c>
      <c r="Q150" s="116">
        <v>26151.917087959595</v>
      </c>
      <c r="R150" s="116">
        <v>12236.102500000001</v>
      </c>
      <c r="S150" s="116">
        <v>27126.786010824144</v>
      </c>
      <c r="T150" s="116">
        <v>13259.656000000001</v>
      </c>
      <c r="U150" s="116">
        <v>28101.654933688696</v>
      </c>
      <c r="V150" s="116">
        <v>16029.959000000001</v>
      </c>
      <c r="W150" s="116">
        <v>30323.902597183998</v>
      </c>
    </row>
    <row r="151" spans="1:23" x14ac:dyDescent="0.25">
      <c r="A151" s="233"/>
      <c r="B151" s="234"/>
      <c r="C151" s="115">
        <v>-9.9999999333331999</v>
      </c>
      <c r="D151" s="119">
        <v>6698.5820999999996</v>
      </c>
      <c r="E151" s="119">
        <v>17996.931796061399</v>
      </c>
      <c r="F151" s="119">
        <v>7319.2306499999995</v>
      </c>
      <c r="G151" s="119">
        <v>19167.151949768548</v>
      </c>
      <c r="H151" s="119">
        <v>7939.8792000000003</v>
      </c>
      <c r="I151" s="119">
        <v>20337.372103475696</v>
      </c>
      <c r="J151" s="116">
        <v>8575.8759499999996</v>
      </c>
      <c r="K151" s="116">
        <v>21295.409513460596</v>
      </c>
      <c r="L151" s="116">
        <v>9211.8726999999999</v>
      </c>
      <c r="M151" s="116">
        <v>22253.446923445499</v>
      </c>
      <c r="N151" s="116">
        <v>9957.0508499999996</v>
      </c>
      <c r="O151" s="116">
        <v>23136.052228356901</v>
      </c>
      <c r="P151" s="116">
        <v>10702.228999999999</v>
      </c>
      <c r="Q151" s="116">
        <v>24018.657533268299</v>
      </c>
      <c r="R151" s="116">
        <v>11655.512500000001</v>
      </c>
      <c r="S151" s="116">
        <v>24937.716193882097</v>
      </c>
      <c r="T151" s="116">
        <v>12608.796</v>
      </c>
      <c r="U151" s="116">
        <v>25856.774854495896</v>
      </c>
      <c r="V151" s="116">
        <v>15184.958000000001</v>
      </c>
      <c r="W151" s="116">
        <v>27964.809193467998</v>
      </c>
    </row>
    <row r="152" spans="1:23" x14ac:dyDescent="0.25">
      <c r="A152" s="233"/>
      <c r="B152" s="234"/>
      <c r="C152" s="115">
        <v>-14.99999999999984</v>
      </c>
      <c r="D152" s="119">
        <v>6336.5778</v>
      </c>
      <c r="E152" s="119">
        <v>15428.985962067998</v>
      </c>
      <c r="F152" s="119">
        <v>6896.6370499999994</v>
      </c>
      <c r="G152" s="119">
        <v>16442.975041109399</v>
      </c>
      <c r="H152" s="119">
        <v>7456.6962999999996</v>
      </c>
      <c r="I152" s="119">
        <v>17456.964120150798</v>
      </c>
      <c r="J152" s="116">
        <v>8026.8588499999996</v>
      </c>
      <c r="K152" s="116">
        <v>18296.788957381897</v>
      </c>
      <c r="L152" s="116">
        <v>8597.0213999999996</v>
      </c>
      <c r="M152" s="116">
        <v>19136.613794613</v>
      </c>
      <c r="N152" s="116">
        <v>9262.3079499999985</v>
      </c>
      <c r="O152" s="116">
        <v>19919.457550548846</v>
      </c>
      <c r="P152" s="116">
        <v>9927.5944999999992</v>
      </c>
      <c r="Q152" s="116">
        <v>20702.301306484696</v>
      </c>
      <c r="R152" s="116">
        <v>10775.29675</v>
      </c>
      <c r="S152" s="116">
        <v>21525.584917760698</v>
      </c>
      <c r="T152" s="116">
        <v>11622.999</v>
      </c>
      <c r="U152" s="116">
        <v>22348.868529036699</v>
      </c>
      <c r="V152" s="116">
        <v>13910.870999999999</v>
      </c>
      <c r="W152" s="116">
        <v>24255.485651538398</v>
      </c>
    </row>
    <row r="153" spans="1:23" x14ac:dyDescent="0.25">
      <c r="A153" s="233"/>
      <c r="B153" s="234"/>
      <c r="C153" s="115">
        <v>-20.00000001111092</v>
      </c>
      <c r="D153" s="119">
        <v>6010.1383999999998</v>
      </c>
      <c r="E153" s="119">
        <v>13126.506568094499</v>
      </c>
      <c r="F153" s="119">
        <v>6517.0303999999996</v>
      </c>
      <c r="G153" s="119">
        <v>13995.392482137147</v>
      </c>
      <c r="H153" s="119">
        <v>7023.9224000000004</v>
      </c>
      <c r="I153" s="119">
        <v>14864.278396179798</v>
      </c>
      <c r="J153" s="116">
        <v>7536.6844000000001</v>
      </c>
      <c r="K153" s="116">
        <v>15591.779338269398</v>
      </c>
      <c r="L153" s="116">
        <v>8049.4463999999998</v>
      </c>
      <c r="M153" s="116">
        <v>16319.280280358998</v>
      </c>
      <c r="N153" s="116">
        <v>8645.1319999999996</v>
      </c>
      <c r="O153" s="116">
        <v>17005.021667945148</v>
      </c>
      <c r="P153" s="116">
        <v>9240.8176000000003</v>
      </c>
      <c r="Q153" s="116">
        <v>17690.763055531297</v>
      </c>
      <c r="R153" s="116">
        <v>9997.0417999999991</v>
      </c>
      <c r="S153" s="116">
        <v>18419.72246595005</v>
      </c>
      <c r="T153" s="116">
        <v>10753.266</v>
      </c>
      <c r="U153" s="116">
        <v>19148.681876368799</v>
      </c>
      <c r="V153" s="116">
        <v>12783.626</v>
      </c>
      <c r="W153" s="116">
        <v>20849.438531452997</v>
      </c>
    </row>
    <row r="154" spans="1:23" x14ac:dyDescent="0.25">
      <c r="A154" s="233"/>
      <c r="B154" s="234"/>
      <c r="C154" s="115">
        <v>-23</v>
      </c>
      <c r="D154" s="119">
        <v>5828.6558999999997</v>
      </c>
      <c r="E154" s="119">
        <v>11867.7245774983</v>
      </c>
      <c r="F154" s="119">
        <v>6306.9642000000003</v>
      </c>
      <c r="G154" s="119">
        <v>12655.268314664849</v>
      </c>
      <c r="H154" s="119">
        <v>6785.2725</v>
      </c>
      <c r="I154" s="119">
        <v>13442.812051831397</v>
      </c>
      <c r="J154" s="116">
        <v>7267.3300500000005</v>
      </c>
      <c r="K154" s="116">
        <v>14106.459688401847</v>
      </c>
      <c r="L154" s="116">
        <v>7749.3876</v>
      </c>
      <c r="M154" s="116">
        <v>14770.107324972298</v>
      </c>
      <c r="N154" s="116">
        <v>8307.4730999999992</v>
      </c>
      <c r="O154" s="116">
        <v>15399.912429734697</v>
      </c>
      <c r="P154" s="116">
        <v>8865.5586000000003</v>
      </c>
      <c r="Q154" s="116">
        <v>16029.717534497098</v>
      </c>
      <c r="R154" s="116">
        <v>9572.7642999999989</v>
      </c>
      <c r="S154" s="116">
        <v>16703.645812184448</v>
      </c>
      <c r="T154" s="116">
        <v>10279.969999999999</v>
      </c>
      <c r="U154" s="116">
        <v>17377.5740898718</v>
      </c>
      <c r="V154" s="116">
        <v>12174.64</v>
      </c>
      <c r="W154" s="116">
        <v>18956.6625708621</v>
      </c>
    </row>
    <row r="155" spans="1:23" x14ac:dyDescent="0.25">
      <c r="A155" s="233"/>
      <c r="B155" s="234"/>
      <c r="C155" s="115">
        <v>-25.000000022222</v>
      </c>
      <c r="D155" s="119">
        <v>5714.4196000000002</v>
      </c>
      <c r="E155" s="119">
        <v>11076.2227685907</v>
      </c>
      <c r="F155" s="119">
        <v>6174.5975500000004</v>
      </c>
      <c r="G155" s="119">
        <v>11814.31456755655</v>
      </c>
      <c r="H155" s="119">
        <v>6634.7754999999997</v>
      </c>
      <c r="I155" s="119">
        <v>12552.4063665224</v>
      </c>
      <c r="J155" s="116">
        <v>7097.4841500000002</v>
      </c>
      <c r="K155" s="116">
        <v>13175.4265822487</v>
      </c>
      <c r="L155" s="116">
        <v>7560.1927999999998</v>
      </c>
      <c r="M155" s="116">
        <v>13798.446797974999</v>
      </c>
      <c r="N155" s="116">
        <v>8095.1182499999995</v>
      </c>
      <c r="O155" s="116">
        <v>14392.299405544898</v>
      </c>
      <c r="P155" s="116">
        <v>8630.0437000000002</v>
      </c>
      <c r="Q155" s="116">
        <v>14986.152013114799</v>
      </c>
      <c r="R155" s="116">
        <v>9306.3412500000013</v>
      </c>
      <c r="S155" s="116">
        <v>15623.939202356798</v>
      </c>
      <c r="T155" s="116">
        <v>9982.6388000000006</v>
      </c>
      <c r="U155" s="116">
        <v>16261.726391598797</v>
      </c>
      <c r="V155" s="116">
        <v>11793.924000000001</v>
      </c>
      <c r="W155" s="116">
        <v>17761.513056711199</v>
      </c>
    </row>
    <row r="156" spans="1:23" x14ac:dyDescent="0.25">
      <c r="A156" s="233"/>
      <c r="B156" s="234"/>
      <c r="C156" s="115">
        <v>-26</v>
      </c>
      <c r="D156" s="119">
        <v>5659.1539000000002</v>
      </c>
      <c r="E156" s="119">
        <v>10699.0563818012</v>
      </c>
      <c r="F156" s="119">
        <v>6112.8930613711973</v>
      </c>
      <c r="G156" s="119">
        <v>11430.20694683474</v>
      </c>
      <c r="H156" s="119">
        <v>6561.4881999999998</v>
      </c>
      <c r="I156" s="119">
        <v>12121.739264285699</v>
      </c>
      <c r="J156" s="116">
        <v>7018.5431517542274</v>
      </c>
      <c r="K156" s="116">
        <v>12748.185637200699</v>
      </c>
      <c r="L156" s="116">
        <v>7468.8455999999996</v>
      </c>
      <c r="M156" s="116">
        <v>13328.041892218198</v>
      </c>
      <c r="N156" s="116">
        <v>7996.82556218426</v>
      </c>
      <c r="O156" s="116">
        <v>13929.017310097553</v>
      </c>
      <c r="P156" s="116">
        <v>8515.6787999999997</v>
      </c>
      <c r="Q156" s="116">
        <v>14480.309829159298</v>
      </c>
      <c r="R156" s="116">
        <v>9183.7424227243919</v>
      </c>
      <c r="S156" s="116">
        <v>15126.762321277483</v>
      </c>
      <c r="T156" s="116">
        <v>9836.2837999999992</v>
      </c>
      <c r="U156" s="116">
        <v>15720.3528536215</v>
      </c>
      <c r="V156" s="116">
        <v>11604.909</v>
      </c>
      <c r="W156" s="116">
        <v>17179.792420396898</v>
      </c>
    </row>
    <row r="157" spans="1:23" x14ac:dyDescent="0.25">
      <c r="A157" s="233"/>
      <c r="B157" s="234"/>
      <c r="C157" s="115">
        <v>-27</v>
      </c>
      <c r="D157" s="119">
        <v>5604.6810999999998</v>
      </c>
      <c r="E157" s="119">
        <v>10331.278527700199</v>
      </c>
      <c r="F157" s="119">
        <v>6051.1885713711972</v>
      </c>
      <c r="G157" s="119">
        <v>11046.099317577289</v>
      </c>
      <c r="H157" s="119">
        <v>6489.5216</v>
      </c>
      <c r="I157" s="119">
        <v>11703.789396291299</v>
      </c>
      <c r="J157" s="116">
        <v>6939.6021517542267</v>
      </c>
      <c r="K157" s="116">
        <v>12320.944682658548</v>
      </c>
      <c r="L157" s="116">
        <v>7379.5824000000002</v>
      </c>
      <c r="M157" s="116">
        <v>12870.955309529798</v>
      </c>
      <c r="N157" s="116">
        <v>7898.5328721842598</v>
      </c>
      <c r="O157" s="116">
        <v>13465.735204355153</v>
      </c>
      <c r="P157" s="116">
        <v>8404.5971000000009</v>
      </c>
      <c r="Q157" s="116">
        <v>13988.828715246</v>
      </c>
      <c r="R157" s="116">
        <v>9061.1435927243911</v>
      </c>
      <c r="S157" s="116">
        <v>14629.585429149904</v>
      </c>
      <c r="T157" s="116">
        <v>9700.7463000000007</v>
      </c>
      <c r="U157" s="116">
        <v>15197.048321243599</v>
      </c>
      <c r="V157" s="116">
        <v>11425.17</v>
      </c>
      <c r="W157" s="116">
        <v>16614.856259050699</v>
      </c>
    </row>
    <row r="158" spans="1:23" x14ac:dyDescent="0.25">
      <c r="A158" s="233"/>
      <c r="B158" s="234"/>
      <c r="C158" s="115">
        <v>-28</v>
      </c>
      <c r="D158" s="119">
        <v>5551.3451999999997</v>
      </c>
      <c r="E158" s="119">
        <v>9971.3294818934992</v>
      </c>
      <c r="F158" s="119">
        <v>5989.4840813711971</v>
      </c>
      <c r="G158" s="119">
        <v>10661.99168831984</v>
      </c>
      <c r="H158" s="119">
        <v>6419.9804999999997</v>
      </c>
      <c r="I158" s="119">
        <v>11296.246483057899</v>
      </c>
      <c r="J158" s="116">
        <v>6860.6611517542269</v>
      </c>
      <c r="K158" s="116">
        <v>11893.703728116399</v>
      </c>
      <c r="L158" s="116">
        <v>7291.4727999999996</v>
      </c>
      <c r="M158" s="116">
        <v>12425.710557707998</v>
      </c>
      <c r="N158" s="116">
        <v>7800.2401821842604</v>
      </c>
      <c r="O158" s="116">
        <v>13002.453098612754</v>
      </c>
      <c r="P158" s="116">
        <v>8296.2662999999993</v>
      </c>
      <c r="Q158" s="116">
        <v>13509.452316976</v>
      </c>
      <c r="R158" s="116">
        <v>8938.5447627243921</v>
      </c>
      <c r="S158" s="116">
        <v>14132.408537022322</v>
      </c>
      <c r="T158" s="116">
        <v>9564.0056000000004</v>
      </c>
      <c r="U158" s="116">
        <v>14680.509042138097</v>
      </c>
      <c r="V158" s="116">
        <v>11251.194</v>
      </c>
      <c r="W158" s="116">
        <v>16063.225818715599</v>
      </c>
    </row>
    <row r="159" spans="1:23" x14ac:dyDescent="0.25">
      <c r="A159" s="233"/>
      <c r="B159" s="234"/>
      <c r="C159" s="115">
        <v>-29</v>
      </c>
      <c r="D159" s="119">
        <v>5499.1635999999999</v>
      </c>
      <c r="E159" s="119">
        <v>9620.8193770045</v>
      </c>
      <c r="F159" s="119">
        <v>5927.7795913711971</v>
      </c>
      <c r="G159" s="119">
        <v>10277.884059062389</v>
      </c>
      <c r="H159" s="119">
        <v>6351.2817999999997</v>
      </c>
      <c r="I159" s="119">
        <v>10901.394720738899</v>
      </c>
      <c r="J159" s="116">
        <v>6781.7201517542271</v>
      </c>
      <c r="K159" s="116">
        <v>11466.462773574249</v>
      </c>
      <c r="L159" s="116">
        <v>7205.3829999999998</v>
      </c>
      <c r="M159" s="116">
        <v>11993.768303115199</v>
      </c>
      <c r="N159" s="116">
        <v>7701.9474921842602</v>
      </c>
      <c r="O159" s="116">
        <v>12539.170992870353</v>
      </c>
      <c r="P159" s="116">
        <v>8189.9296999999997</v>
      </c>
      <c r="Q159" s="116">
        <v>13042.235731716099</v>
      </c>
      <c r="R159" s="116">
        <v>8815.9459327243912</v>
      </c>
      <c r="S159" s="116">
        <v>13635.231644894742</v>
      </c>
      <c r="T159" s="116">
        <v>9430.3003000000008</v>
      </c>
      <c r="U159" s="116">
        <v>14179.608036928599</v>
      </c>
      <c r="V159" s="116">
        <v>11086.596</v>
      </c>
      <c r="W159" s="116">
        <v>15524.1435105981</v>
      </c>
    </row>
    <row r="160" spans="1:23" x14ac:dyDescent="0.25">
      <c r="A160" s="233"/>
      <c r="B160" s="234"/>
      <c r="C160" s="115">
        <v>-30</v>
      </c>
      <c r="D160" s="119">
        <v>5447.9610000000002</v>
      </c>
      <c r="E160" s="119">
        <v>9276.2064487896987</v>
      </c>
      <c r="F160" s="119">
        <v>5866.0751</v>
      </c>
      <c r="G160" s="119">
        <v>9893.7764212693</v>
      </c>
      <c r="H160" s="119">
        <v>6284.1891999999998</v>
      </c>
      <c r="I160" s="119">
        <v>10511.3463937489</v>
      </c>
      <c r="J160" s="116">
        <v>6702.7791500000003</v>
      </c>
      <c r="K160" s="116">
        <v>11039.22180953795</v>
      </c>
      <c r="L160" s="116">
        <v>7121.3690999999999</v>
      </c>
      <c r="M160" s="116">
        <v>11567.097225326999</v>
      </c>
      <c r="N160" s="116">
        <v>7603.6548000000003</v>
      </c>
      <c r="O160" s="116">
        <v>12075.888876832898</v>
      </c>
      <c r="P160" s="116">
        <v>8085.9404999999997</v>
      </c>
      <c r="Q160" s="116">
        <v>12584.680528338798</v>
      </c>
      <c r="R160" s="116">
        <v>8693.347099999999</v>
      </c>
      <c r="S160" s="116">
        <v>13138.054741718897</v>
      </c>
      <c r="T160" s="116">
        <v>9300.7536999999993</v>
      </c>
      <c r="U160" s="116">
        <v>13691.428955098998</v>
      </c>
      <c r="V160" s="116">
        <v>10920.380999999999</v>
      </c>
      <c r="W160" s="116">
        <v>14999.107221090298</v>
      </c>
    </row>
    <row r="161" spans="1:23" x14ac:dyDescent="0.25">
      <c r="A161" s="233"/>
      <c r="B161" s="234"/>
      <c r="C161" s="115">
        <v>-31</v>
      </c>
      <c r="D161" s="119">
        <v>5398.5973000000004</v>
      </c>
      <c r="E161" s="119">
        <v>8943.7354562478995</v>
      </c>
      <c r="F161" s="119">
        <v>5811.5254199999999</v>
      </c>
      <c r="G161" s="119">
        <v>9556.9118533318506</v>
      </c>
      <c r="H161" s="119">
        <v>6218.2905000000001</v>
      </c>
      <c r="I161" s="119">
        <v>10132.975777809497</v>
      </c>
      <c r="J161" s="116">
        <v>6632.1540600000008</v>
      </c>
      <c r="K161" s="116">
        <v>10664.30456759829</v>
      </c>
      <c r="L161" s="116">
        <v>7039.3896999999997</v>
      </c>
      <c r="M161" s="116">
        <v>11153.041393038298</v>
      </c>
      <c r="N161" s="116">
        <v>7515.7755400000005</v>
      </c>
      <c r="O161" s="116">
        <v>11668.612892757379</v>
      </c>
      <c r="P161" s="116">
        <v>7983.7349999999997</v>
      </c>
      <c r="Q161" s="116">
        <v>12138.408855382599</v>
      </c>
      <c r="R161" s="116">
        <v>8584.0763399999996</v>
      </c>
      <c r="S161" s="116">
        <v>12699.540133251718</v>
      </c>
      <c r="T161" s="116">
        <v>9173.6736999999994</v>
      </c>
      <c r="U161" s="116">
        <v>13209.952409326399</v>
      </c>
      <c r="V161" s="116">
        <v>10757.456</v>
      </c>
      <c r="W161" s="116">
        <v>14479.773215975198</v>
      </c>
    </row>
    <row r="162" spans="1:23" x14ac:dyDescent="0.25">
      <c r="A162" s="233"/>
      <c r="B162" s="234"/>
      <c r="C162" s="115">
        <v>-32</v>
      </c>
      <c r="D162" s="119">
        <v>5350.8320999999996</v>
      </c>
      <c r="E162" s="119">
        <v>8617.025655389898</v>
      </c>
      <c r="F162" s="119">
        <v>5756.9757399999999</v>
      </c>
      <c r="G162" s="119">
        <v>9220.0472853943993</v>
      </c>
      <c r="H162" s="119">
        <v>6153.7777999999998</v>
      </c>
      <c r="I162" s="119">
        <v>9766.7975057722997</v>
      </c>
      <c r="J162" s="116">
        <v>6561.5289700000003</v>
      </c>
      <c r="K162" s="116">
        <v>10289.38732565863</v>
      </c>
      <c r="L162" s="116">
        <v>6959.3540999999996</v>
      </c>
      <c r="M162" s="116">
        <v>10750.098523790501</v>
      </c>
      <c r="N162" s="116">
        <v>7427.8962799999999</v>
      </c>
      <c r="O162" s="116">
        <v>11261.336908681858</v>
      </c>
      <c r="P162" s="116">
        <v>7883.9170000000004</v>
      </c>
      <c r="Q162" s="116">
        <v>11704.4789925896</v>
      </c>
      <c r="R162" s="116">
        <v>8474.8055800000002</v>
      </c>
      <c r="S162" s="116">
        <v>12261.025524784538</v>
      </c>
      <c r="T162" s="116">
        <v>9049.6350000000002</v>
      </c>
      <c r="U162" s="116">
        <v>12745.679137123798</v>
      </c>
      <c r="V162" s="116">
        <v>10599.593999999999</v>
      </c>
      <c r="W162" s="116">
        <v>13976.622890073199</v>
      </c>
    </row>
    <row r="163" spans="1:23" x14ac:dyDescent="0.25">
      <c r="A163" s="233"/>
      <c r="B163" s="234"/>
      <c r="C163" s="115">
        <v>-33</v>
      </c>
      <c r="D163" s="119">
        <v>5304.3207000000002</v>
      </c>
      <c r="E163" s="119">
        <v>8302.6781796720988</v>
      </c>
      <c r="F163" s="119">
        <v>5702.4260599999998</v>
      </c>
      <c r="G163" s="119">
        <v>8883.1827174569498</v>
      </c>
      <c r="H163" s="119">
        <v>6090.9047</v>
      </c>
      <c r="I163" s="119">
        <v>9408.9993087684998</v>
      </c>
      <c r="J163" s="116">
        <v>6490.9038800000008</v>
      </c>
      <c r="K163" s="116">
        <v>9914.4700837189703</v>
      </c>
      <c r="L163" s="116">
        <v>6880.6391999999996</v>
      </c>
      <c r="M163" s="116">
        <v>10360.253588143898</v>
      </c>
      <c r="N163" s="116">
        <v>7340.0170200000002</v>
      </c>
      <c r="O163" s="116">
        <v>10854.06092460634</v>
      </c>
      <c r="P163" s="116">
        <v>7787.2649000000001</v>
      </c>
      <c r="Q163" s="116">
        <v>11283.700695409099</v>
      </c>
      <c r="R163" s="116">
        <v>8365.5348199999989</v>
      </c>
      <c r="S163" s="116">
        <v>11822.510916317358</v>
      </c>
      <c r="T163" s="116">
        <v>8928.0346000000009</v>
      </c>
      <c r="U163" s="116">
        <v>12289.048866138099</v>
      </c>
      <c r="V163" s="116">
        <v>10445.911</v>
      </c>
      <c r="W163" s="116">
        <v>13486.400516534399</v>
      </c>
    </row>
    <row r="164" spans="1:23" x14ac:dyDescent="0.25">
      <c r="A164" s="233"/>
      <c r="B164" s="234"/>
      <c r="C164" s="115">
        <v>-34</v>
      </c>
      <c r="D164" s="119">
        <v>5259.4045999999998</v>
      </c>
      <c r="E164" s="119">
        <v>7995.5247202459996</v>
      </c>
      <c r="F164" s="119">
        <v>5647.8763799999997</v>
      </c>
      <c r="G164" s="119">
        <v>8546.3181495194985</v>
      </c>
      <c r="H164" s="119">
        <v>6029.8362999999999</v>
      </c>
      <c r="I164" s="119">
        <v>9059.6611952083986</v>
      </c>
      <c r="J164" s="116">
        <v>6420.2787900000003</v>
      </c>
      <c r="K164" s="116">
        <v>9539.5528417793103</v>
      </c>
      <c r="L164" s="116">
        <v>6803.7332999999999</v>
      </c>
      <c r="M164" s="116">
        <v>9979.4862367487003</v>
      </c>
      <c r="N164" s="116">
        <v>7252.1377599999996</v>
      </c>
      <c r="O164" s="116">
        <v>10446.784940530819</v>
      </c>
      <c r="P164" s="116">
        <v>7692.5114000000003</v>
      </c>
      <c r="Q164" s="116">
        <v>10872.798894298598</v>
      </c>
      <c r="R164" s="116">
        <v>8256.2640599999995</v>
      </c>
      <c r="S164" s="116">
        <v>11383.996307850179</v>
      </c>
      <c r="T164" s="116">
        <v>8809.4509999999991</v>
      </c>
      <c r="U164" s="116">
        <v>11847.011191363599</v>
      </c>
      <c r="V164" s="116">
        <v>10295.557000000001</v>
      </c>
      <c r="W164" s="116">
        <v>13009.136867824298</v>
      </c>
    </row>
    <row r="165" spans="1:23" x14ac:dyDescent="0.25">
      <c r="A165" s="233"/>
      <c r="B165" s="234"/>
      <c r="C165" s="115">
        <v>-35</v>
      </c>
      <c r="D165" s="119">
        <v>5216.0767999999998</v>
      </c>
      <c r="E165" s="119">
        <v>7696.3134876298991</v>
      </c>
      <c r="F165" s="119">
        <v>5593.3266999999996</v>
      </c>
      <c r="G165" s="119">
        <v>8209.4535815820491</v>
      </c>
      <c r="H165" s="119">
        <v>5970.5766000000003</v>
      </c>
      <c r="I165" s="119">
        <v>8722.5936755341991</v>
      </c>
      <c r="J165" s="116">
        <v>6349.6537000000008</v>
      </c>
      <c r="K165" s="116">
        <v>9164.6355998396502</v>
      </c>
      <c r="L165" s="116">
        <v>6728.7308000000003</v>
      </c>
      <c r="M165" s="116">
        <v>9606.6775241450996</v>
      </c>
      <c r="N165" s="116">
        <v>7164.2584999999999</v>
      </c>
      <c r="O165" s="116">
        <v>10039.5089564553</v>
      </c>
      <c r="P165" s="116">
        <v>7599.7861999999996</v>
      </c>
      <c r="Q165" s="116">
        <v>10472.3403887655</v>
      </c>
      <c r="R165" s="116">
        <v>8146.9933000000001</v>
      </c>
      <c r="S165" s="116">
        <v>10945.481699382999</v>
      </c>
      <c r="T165" s="116">
        <v>8694.2003999999997</v>
      </c>
      <c r="U165" s="116">
        <v>11418.6230100005</v>
      </c>
      <c r="V165" s="116">
        <v>10148.704</v>
      </c>
      <c r="W165" s="116">
        <v>12543.4615434793</v>
      </c>
    </row>
    <row r="166" spans="1:23" x14ac:dyDescent="0.25">
      <c r="A166" s="233"/>
      <c r="B166" s="234"/>
      <c r="C166" s="115">
        <v>-36</v>
      </c>
      <c r="D166" s="119">
        <v>5174.3067000000001</v>
      </c>
      <c r="E166" s="119">
        <v>7404.2054192644991</v>
      </c>
      <c r="F166" s="119">
        <v>5546.7937999999995</v>
      </c>
      <c r="G166" s="119">
        <v>7915.6342417566393</v>
      </c>
      <c r="H166" s="119">
        <v>5913.0577000000003</v>
      </c>
      <c r="I166" s="119">
        <v>8391.8321667186992</v>
      </c>
      <c r="J166" s="116">
        <v>6288.4930700000004</v>
      </c>
      <c r="K166" s="116">
        <v>8837.6758386404599</v>
      </c>
      <c r="L166" s="116">
        <v>6655.1561000000002</v>
      </c>
      <c r="M166" s="116">
        <v>9244.5873008817998</v>
      </c>
      <c r="N166" s="116">
        <v>7087.0349500000002</v>
      </c>
      <c r="O166" s="116">
        <v>9683.8783719213206</v>
      </c>
      <c r="P166" s="116">
        <v>7509.2067999999999</v>
      </c>
      <c r="Q166" s="116">
        <v>10081.079626634799</v>
      </c>
      <c r="R166" s="116">
        <v>8050.5148300000001</v>
      </c>
      <c r="S166" s="116">
        <v>10561.620367077989</v>
      </c>
      <c r="T166" s="116">
        <v>8581.6980999999996</v>
      </c>
      <c r="U166" s="116">
        <v>10995.0086637853</v>
      </c>
      <c r="V166" s="116">
        <v>10004.892</v>
      </c>
      <c r="W166" s="116">
        <v>12091.042118058398</v>
      </c>
    </row>
    <row r="167" spans="1:23" x14ac:dyDescent="0.25">
      <c r="A167" s="233"/>
      <c r="B167" s="234"/>
      <c r="C167" s="115">
        <v>-37</v>
      </c>
      <c r="D167" s="119">
        <v>5134.1628000000001</v>
      </c>
      <c r="E167" s="119">
        <v>7120.6122386384995</v>
      </c>
      <c r="F167" s="119">
        <v>5500.2609000000002</v>
      </c>
      <c r="G167" s="119">
        <v>7621.8149019312286</v>
      </c>
      <c r="H167" s="119">
        <v>5857.5995000000003</v>
      </c>
      <c r="I167" s="119">
        <v>8069.2830962673988</v>
      </c>
      <c r="J167" s="116">
        <v>6227.3324400000001</v>
      </c>
      <c r="K167" s="116">
        <v>8510.7160774412696</v>
      </c>
      <c r="L167" s="116">
        <v>6584.5685000000003</v>
      </c>
      <c r="M167" s="116">
        <v>8894.5481612504991</v>
      </c>
      <c r="N167" s="116">
        <v>7009.8114000000005</v>
      </c>
      <c r="O167" s="116">
        <v>9328.2477873873395</v>
      </c>
      <c r="P167" s="116">
        <v>7420.8685999999998</v>
      </c>
      <c r="Q167" s="116">
        <v>9701.2439482664995</v>
      </c>
      <c r="R167" s="116">
        <v>7954.0363600000001</v>
      </c>
      <c r="S167" s="116">
        <v>10177.759034772978</v>
      </c>
      <c r="T167" s="116">
        <v>8471.7705999999998</v>
      </c>
      <c r="U167" s="116">
        <v>10586.054320134299</v>
      </c>
      <c r="V167" s="116">
        <v>9864.9977999999992</v>
      </c>
      <c r="W167" s="116">
        <v>11645.586061973499</v>
      </c>
    </row>
    <row r="168" spans="1:23" x14ac:dyDescent="0.25">
      <c r="A168" s="233"/>
      <c r="B168" s="234"/>
      <c r="C168" s="115">
        <v>-38</v>
      </c>
      <c r="D168" s="119">
        <v>5095.2673000000004</v>
      </c>
      <c r="E168" s="119">
        <v>6845.6497088363994</v>
      </c>
      <c r="F168" s="119">
        <v>5453.7280000000001</v>
      </c>
      <c r="G168" s="119">
        <v>7327.9955621058189</v>
      </c>
      <c r="H168" s="119">
        <v>5803.9348</v>
      </c>
      <c r="I168" s="119">
        <v>7759.3988003314998</v>
      </c>
      <c r="J168" s="116">
        <v>6166.1718100000007</v>
      </c>
      <c r="K168" s="116">
        <v>8183.7563162420793</v>
      </c>
      <c r="L168" s="116">
        <v>6515.8472000000002</v>
      </c>
      <c r="M168" s="116">
        <v>8553.3635787634994</v>
      </c>
      <c r="N168" s="116">
        <v>6932.5878499999999</v>
      </c>
      <c r="O168" s="116">
        <v>8972.6172028533601</v>
      </c>
      <c r="P168" s="116">
        <v>7334.8397999999997</v>
      </c>
      <c r="Q168" s="116">
        <v>9330.6455778990985</v>
      </c>
      <c r="R168" s="116">
        <v>7857.55789</v>
      </c>
      <c r="S168" s="116">
        <v>9793.8977024679698</v>
      </c>
      <c r="T168" s="116">
        <v>8364.5964999999997</v>
      </c>
      <c r="U168" s="116">
        <v>10188.909276457798</v>
      </c>
      <c r="V168" s="116">
        <v>9729.6522000000004</v>
      </c>
      <c r="W168" s="116">
        <v>11218.293673453298</v>
      </c>
    </row>
    <row r="169" spans="1:23" x14ac:dyDescent="0.25">
      <c r="A169" s="233"/>
      <c r="B169" s="234"/>
      <c r="C169" s="115">
        <v>-39</v>
      </c>
      <c r="D169" s="119">
        <v>5057.3366999999998</v>
      </c>
      <c r="E169" s="119">
        <v>6579.0045368522988</v>
      </c>
      <c r="F169" s="119">
        <v>5407.1951000000008</v>
      </c>
      <c r="G169" s="119">
        <v>7034.1762222804082</v>
      </c>
      <c r="H169" s="119">
        <v>5752.2771000000002</v>
      </c>
      <c r="I169" s="119">
        <v>7456.9860590189992</v>
      </c>
      <c r="J169" s="116">
        <v>6105.0111800000004</v>
      </c>
      <c r="K169" s="116">
        <v>7856.7965550428889</v>
      </c>
      <c r="L169" s="116">
        <v>6449.3603999999996</v>
      </c>
      <c r="M169" s="116">
        <v>8222.0666290482986</v>
      </c>
      <c r="N169" s="116">
        <v>6855.3643000000002</v>
      </c>
      <c r="O169" s="116">
        <v>8616.986618319379</v>
      </c>
      <c r="P169" s="116">
        <v>7251.3868000000002</v>
      </c>
      <c r="Q169" s="116">
        <v>8974.7004694605985</v>
      </c>
      <c r="R169" s="116">
        <v>7761.07942</v>
      </c>
      <c r="S169" s="116">
        <v>9410.0363701629594</v>
      </c>
      <c r="T169" s="116">
        <v>8260.1082999999999</v>
      </c>
      <c r="U169" s="116">
        <v>9803.0676920371989</v>
      </c>
      <c r="V169" s="116">
        <v>9597.3737999999994</v>
      </c>
      <c r="W169" s="116">
        <v>10800.293690300798</v>
      </c>
    </row>
    <row r="170" spans="1:23" x14ac:dyDescent="0.25">
      <c r="A170" s="233"/>
      <c r="B170" s="234"/>
      <c r="C170" s="115">
        <v>-40</v>
      </c>
      <c r="D170" s="119">
        <v>5018.9214000000002</v>
      </c>
      <c r="E170" s="119">
        <v>6319.2195731769989</v>
      </c>
      <c r="F170" s="119">
        <v>5360.6622000000007</v>
      </c>
      <c r="G170" s="119">
        <v>6740.3568824549984</v>
      </c>
      <c r="H170" s="119">
        <v>5702.4030000000002</v>
      </c>
      <c r="I170" s="119">
        <v>7161.4941917329988</v>
      </c>
      <c r="J170" s="116">
        <v>6043.8505500000001</v>
      </c>
      <c r="K170" s="116">
        <v>7529.8367938436986</v>
      </c>
      <c r="L170" s="116">
        <v>6385.2981</v>
      </c>
      <c r="M170" s="116">
        <v>7898.1793959543993</v>
      </c>
      <c r="N170" s="116">
        <v>6778.1407500000005</v>
      </c>
      <c r="O170" s="116">
        <v>8261.3560337853996</v>
      </c>
      <c r="P170" s="116">
        <v>7170.9834000000001</v>
      </c>
      <c r="Q170" s="116">
        <v>8624.5326716164</v>
      </c>
      <c r="R170" s="116">
        <v>7664.60095</v>
      </c>
      <c r="S170" s="116">
        <v>9026.1750378579491</v>
      </c>
      <c r="T170" s="116">
        <v>8158.2184999999999</v>
      </c>
      <c r="U170" s="116">
        <v>9427.8174040994982</v>
      </c>
      <c r="V170" s="116">
        <v>9468.2137999999995</v>
      </c>
      <c r="W170" s="116">
        <v>10391.095218423499</v>
      </c>
    </row>
    <row r="171" spans="1:23" x14ac:dyDescent="0.25">
      <c r="A171" s="233"/>
      <c r="B171" s="234">
        <v>32</v>
      </c>
      <c r="C171" s="115">
        <v>-5.0000000888888003</v>
      </c>
      <c r="D171" s="119">
        <v>7877.5072</v>
      </c>
      <c r="E171" s="119">
        <v>20078.475731375598</v>
      </c>
      <c r="F171" s="119">
        <v>8604.2433000000001</v>
      </c>
      <c r="G171" s="119">
        <v>21345.974828770199</v>
      </c>
      <c r="H171" s="119">
        <v>9330.9794000000002</v>
      </c>
      <c r="I171" s="119">
        <v>22613.473926164799</v>
      </c>
      <c r="J171" s="116">
        <v>10077.058199999999</v>
      </c>
      <c r="K171" s="116">
        <v>23643.839671738649</v>
      </c>
      <c r="L171" s="116">
        <v>10823.137000000001</v>
      </c>
      <c r="M171" s="116">
        <v>24674.205417312496</v>
      </c>
      <c r="N171" s="116">
        <v>11702.757000000001</v>
      </c>
      <c r="O171" s="116">
        <v>25615.447655234148</v>
      </c>
      <c r="P171" s="116">
        <v>12582.377</v>
      </c>
      <c r="Q171" s="116">
        <v>26556.689893155799</v>
      </c>
      <c r="R171" s="116">
        <v>13714.678</v>
      </c>
      <c r="S171" s="116">
        <v>27528.247845268099</v>
      </c>
      <c r="T171" s="116">
        <v>14846.978999999999</v>
      </c>
      <c r="U171" s="116">
        <v>28499.805797380399</v>
      </c>
      <c r="V171" s="116">
        <v>17923.957999999999</v>
      </c>
      <c r="W171" s="116">
        <v>30705.522199337996</v>
      </c>
    </row>
    <row r="172" spans="1:23" x14ac:dyDescent="0.25">
      <c r="A172" s="233"/>
      <c r="B172" s="234"/>
      <c r="C172" s="115">
        <v>-7</v>
      </c>
      <c r="D172" s="119">
        <v>7699.1226999999999</v>
      </c>
      <c r="E172" s="119">
        <v>18967.821546065697</v>
      </c>
      <c r="F172" s="119">
        <v>8397.0393000000004</v>
      </c>
      <c r="G172" s="119">
        <v>20174.090617357248</v>
      </c>
      <c r="H172" s="119">
        <v>9094.9559000000008</v>
      </c>
      <c r="I172" s="119">
        <v>21380.359688648798</v>
      </c>
      <c r="J172" s="116">
        <v>9809.9959500000004</v>
      </c>
      <c r="K172" s="116">
        <v>22365.628825639047</v>
      </c>
      <c r="L172" s="116">
        <v>10525.036</v>
      </c>
      <c r="M172" s="116">
        <v>23350.897962629297</v>
      </c>
      <c r="N172" s="116">
        <v>11366.121999999999</v>
      </c>
      <c r="O172" s="116">
        <v>24256.091722573197</v>
      </c>
      <c r="P172" s="116">
        <v>12207.208000000001</v>
      </c>
      <c r="Q172" s="116">
        <v>25161.285482517098</v>
      </c>
      <c r="R172" s="116">
        <v>13289.074500000001</v>
      </c>
      <c r="S172" s="116">
        <v>26100.558282646751</v>
      </c>
      <c r="T172" s="116">
        <v>14370.941000000001</v>
      </c>
      <c r="U172" s="116">
        <v>27039.8310827764</v>
      </c>
      <c r="V172" s="116">
        <v>17306.917000000001</v>
      </c>
      <c r="W172" s="116">
        <v>29183.677537884098</v>
      </c>
    </row>
    <row r="173" spans="1:23" x14ac:dyDescent="0.25">
      <c r="A173" s="233"/>
      <c r="B173" s="234"/>
      <c r="C173" s="115">
        <v>-9.9999999333331999</v>
      </c>
      <c r="D173" s="119">
        <v>7445.2496000000001</v>
      </c>
      <c r="E173" s="119">
        <v>17373.061381073996</v>
      </c>
      <c r="F173" s="119">
        <v>8102.1717499999995</v>
      </c>
      <c r="G173" s="119">
        <v>18488.024883838298</v>
      </c>
      <c r="H173" s="119">
        <v>8759.0938999999998</v>
      </c>
      <c r="I173" s="119">
        <v>19602.988386602596</v>
      </c>
      <c r="J173" s="116">
        <v>9430.6224499999989</v>
      </c>
      <c r="K173" s="116">
        <v>20520.908026386245</v>
      </c>
      <c r="L173" s="116">
        <v>10102.151</v>
      </c>
      <c r="M173" s="116">
        <v>21438.827666169895</v>
      </c>
      <c r="N173" s="116">
        <v>10889.789000000001</v>
      </c>
      <c r="O173" s="116">
        <v>22287.889664866343</v>
      </c>
      <c r="P173" s="116">
        <v>11677.427</v>
      </c>
      <c r="Q173" s="116">
        <v>23136.951663562795</v>
      </c>
      <c r="R173" s="116">
        <v>12688.561</v>
      </c>
      <c r="S173" s="116">
        <v>24024.538151425346</v>
      </c>
      <c r="T173" s="116">
        <v>13699.695</v>
      </c>
      <c r="U173" s="116">
        <v>24912.124639287897</v>
      </c>
      <c r="V173" s="116">
        <v>16440.071</v>
      </c>
      <c r="W173" s="116">
        <v>26950.288776522299</v>
      </c>
    </row>
    <row r="174" spans="1:23" x14ac:dyDescent="0.25">
      <c r="A174" s="233"/>
      <c r="B174" s="234"/>
      <c r="C174" s="115">
        <v>-14.99999999999984</v>
      </c>
      <c r="D174" s="119">
        <v>7056.0937999999996</v>
      </c>
      <c r="E174" s="119">
        <v>14916.471428378798</v>
      </c>
      <c r="F174" s="119">
        <v>7651.3339500000002</v>
      </c>
      <c r="G174" s="119">
        <v>15885.935534017148</v>
      </c>
      <c r="H174" s="119">
        <v>8246.5740999999998</v>
      </c>
      <c r="I174" s="119">
        <v>16855.399639655498</v>
      </c>
      <c r="J174" s="116">
        <v>8850.5720499999989</v>
      </c>
      <c r="K174" s="116">
        <v>17661.571855151349</v>
      </c>
      <c r="L174" s="116">
        <v>9454.57</v>
      </c>
      <c r="M174" s="116">
        <v>18467.744070647201</v>
      </c>
      <c r="N174" s="116">
        <v>10161.4215</v>
      </c>
      <c r="O174" s="116">
        <v>19223.433763419198</v>
      </c>
      <c r="P174" s="116">
        <v>10868.272999999999</v>
      </c>
      <c r="Q174" s="116">
        <v>19979.123456191199</v>
      </c>
      <c r="R174" s="116">
        <v>11773.607499999998</v>
      </c>
      <c r="S174" s="116">
        <v>20776.899917349798</v>
      </c>
      <c r="T174" s="116">
        <v>12678.941999999999</v>
      </c>
      <c r="U174" s="116">
        <v>21574.676378508397</v>
      </c>
      <c r="V174" s="116">
        <v>15125.012000000001</v>
      </c>
      <c r="W174" s="116">
        <v>23424.680956623095</v>
      </c>
    </row>
    <row r="175" spans="1:23" x14ac:dyDescent="0.25">
      <c r="A175" s="233"/>
      <c r="B175" s="234"/>
      <c r="C175" s="115">
        <v>-20.00000001111092</v>
      </c>
      <c r="D175" s="119">
        <v>6703.0735000000004</v>
      </c>
      <c r="E175" s="119">
        <v>12708.010122498597</v>
      </c>
      <c r="F175" s="119">
        <v>7243.4914499999995</v>
      </c>
      <c r="G175" s="119">
        <v>13540.392419145199</v>
      </c>
      <c r="H175" s="119">
        <v>7783.9093999999996</v>
      </c>
      <c r="I175" s="119">
        <v>14372.774715791798</v>
      </c>
      <c r="J175" s="116">
        <v>8329.1875</v>
      </c>
      <c r="K175" s="116">
        <v>15073.033819923097</v>
      </c>
      <c r="L175" s="116">
        <v>8874.4655999999995</v>
      </c>
      <c r="M175" s="116">
        <v>15773.292924054398</v>
      </c>
      <c r="N175" s="116">
        <v>9510.1283000000003</v>
      </c>
      <c r="O175" s="116">
        <v>16436.702733427199</v>
      </c>
      <c r="P175" s="116">
        <v>10145.790999999999</v>
      </c>
      <c r="Q175" s="116">
        <v>17100.112542799998</v>
      </c>
      <c r="R175" s="116">
        <v>10956.8825</v>
      </c>
      <c r="S175" s="116">
        <v>17808.70439098205</v>
      </c>
      <c r="T175" s="116">
        <v>11767.974</v>
      </c>
      <c r="U175" s="116">
        <v>18517.296239164098</v>
      </c>
      <c r="V175" s="116">
        <v>13954.52</v>
      </c>
      <c r="W175" s="116">
        <v>20173.813811703301</v>
      </c>
    </row>
    <row r="176" spans="1:23" x14ac:dyDescent="0.25">
      <c r="A176" s="233"/>
      <c r="B176" s="234"/>
      <c r="C176" s="115">
        <v>-23</v>
      </c>
      <c r="D176" s="119">
        <v>6507.2891</v>
      </c>
      <c r="E176" s="119">
        <v>11497.4875637972</v>
      </c>
      <c r="F176" s="119">
        <v>7017.2172</v>
      </c>
      <c r="G176" s="119">
        <v>12253.085671850449</v>
      </c>
      <c r="H176" s="119">
        <v>7527.1453000000001</v>
      </c>
      <c r="I176" s="119">
        <v>13008.683779903698</v>
      </c>
      <c r="J176" s="116">
        <v>8041.3708500000002</v>
      </c>
      <c r="K176" s="116">
        <v>13648.142500164548</v>
      </c>
      <c r="L176" s="116">
        <v>8555.5964000000004</v>
      </c>
      <c r="M176" s="116">
        <v>14287.601220425398</v>
      </c>
      <c r="N176" s="116">
        <v>9151.9710999999988</v>
      </c>
      <c r="O176" s="116">
        <v>14897.980840002048</v>
      </c>
      <c r="P176" s="116">
        <v>9748.3457999999991</v>
      </c>
      <c r="Q176" s="116">
        <v>15508.360459578698</v>
      </c>
      <c r="R176" s="116">
        <v>10509.5569</v>
      </c>
      <c r="S176" s="116">
        <v>16164.066308945799</v>
      </c>
      <c r="T176" s="116">
        <v>11270.768</v>
      </c>
      <c r="U176" s="116">
        <v>16819.772158312899</v>
      </c>
      <c r="V176" s="116">
        <v>13317.394</v>
      </c>
      <c r="W176" s="116">
        <v>18358.418879000899</v>
      </c>
    </row>
    <row r="177" spans="1:23" x14ac:dyDescent="0.25">
      <c r="A177" s="233"/>
      <c r="B177" s="234"/>
      <c r="C177" s="115">
        <v>-25.000000022222</v>
      </c>
      <c r="D177" s="119">
        <v>6382.2469000000001</v>
      </c>
      <c r="E177" s="119">
        <v>10739.111288251499</v>
      </c>
      <c r="F177" s="119">
        <v>6873.6879499999995</v>
      </c>
      <c r="G177" s="119">
        <v>11445.88404411585</v>
      </c>
      <c r="H177" s="119">
        <v>7365.1289999999999</v>
      </c>
      <c r="I177" s="119">
        <v>12152.656799980199</v>
      </c>
      <c r="J177" s="116">
        <v>7859.0357999999997</v>
      </c>
      <c r="K177" s="116">
        <v>12753.451675766899</v>
      </c>
      <c r="L177" s="116">
        <v>8352.9426000000003</v>
      </c>
      <c r="M177" s="116">
        <v>13354.246551553599</v>
      </c>
      <c r="N177" s="116">
        <v>8926.2738500000014</v>
      </c>
      <c r="O177" s="116">
        <v>13930.186653491499</v>
      </c>
      <c r="P177" s="116">
        <v>9499.6051000000007</v>
      </c>
      <c r="Q177" s="116">
        <v>14506.126755429397</v>
      </c>
      <c r="R177" s="116">
        <v>10228.502550000001</v>
      </c>
      <c r="S177" s="116">
        <v>15127.725869391797</v>
      </c>
      <c r="T177" s="116">
        <v>10957.4</v>
      </c>
      <c r="U177" s="116">
        <v>15749.324983354198</v>
      </c>
      <c r="V177" s="116">
        <v>12918.894</v>
      </c>
      <c r="W177" s="116">
        <v>17213.939306542299</v>
      </c>
    </row>
    <row r="178" spans="1:23" x14ac:dyDescent="0.25">
      <c r="A178" s="233"/>
      <c r="B178" s="234"/>
      <c r="C178" s="115">
        <v>-26</v>
      </c>
      <c r="D178" s="119">
        <v>6321.7466000000004</v>
      </c>
      <c r="E178" s="119">
        <v>10373.846225761899</v>
      </c>
      <c r="F178" s="119">
        <v>6806.8580514850937</v>
      </c>
      <c r="G178" s="119">
        <v>11075.38005087599</v>
      </c>
      <c r="H178" s="119">
        <v>7286.2992999999997</v>
      </c>
      <c r="I178" s="119">
        <v>11738.564626875101</v>
      </c>
      <c r="J178" s="116">
        <v>7774.0939618875773</v>
      </c>
      <c r="K178" s="116">
        <v>12342.264784227715</v>
      </c>
      <c r="L178" s="116">
        <v>8254.9022999999997</v>
      </c>
      <c r="M178" s="116">
        <v>12902.268784280399</v>
      </c>
      <c r="N178" s="116">
        <v>8821.2942123328594</v>
      </c>
      <c r="O178" s="116">
        <v>13484.590753779712</v>
      </c>
      <c r="P178" s="116">
        <v>9378.6658000000007</v>
      </c>
      <c r="Q178" s="116">
        <v>14020.273778920498</v>
      </c>
      <c r="R178" s="116">
        <v>10098.349112892271</v>
      </c>
      <c r="S178" s="116">
        <v>14649.36784521015</v>
      </c>
      <c r="T178" s="116">
        <v>10806.762000000001</v>
      </c>
      <c r="U178" s="116">
        <v>15229.225183454797</v>
      </c>
      <c r="V178" s="116">
        <v>12726.37</v>
      </c>
      <c r="W178" s="116">
        <v>16658.558142269398</v>
      </c>
    </row>
    <row r="179" spans="1:23" x14ac:dyDescent="0.25">
      <c r="A179" s="233"/>
      <c r="B179" s="234"/>
      <c r="C179" s="115">
        <v>-27</v>
      </c>
      <c r="D179" s="119">
        <v>6262.8707000000004</v>
      </c>
      <c r="E179" s="119">
        <v>10015.85137805</v>
      </c>
      <c r="F179" s="119">
        <v>6740.028151485094</v>
      </c>
      <c r="G179" s="119">
        <v>10704.87604940279</v>
      </c>
      <c r="H179" s="119">
        <v>7208.9796999999999</v>
      </c>
      <c r="I179" s="119">
        <v>11337.786380771899</v>
      </c>
      <c r="J179" s="116">
        <v>7689.1521218875778</v>
      </c>
      <c r="K179" s="116">
        <v>11931.077883551134</v>
      </c>
      <c r="L179" s="116">
        <v>8158.9754000000003</v>
      </c>
      <c r="M179" s="116">
        <v>12462.9985799032</v>
      </c>
      <c r="N179" s="116">
        <v>8716.314572332858</v>
      </c>
      <c r="O179" s="116">
        <v>13038.994844165893</v>
      </c>
      <c r="P179" s="116">
        <v>9259.7870000000003</v>
      </c>
      <c r="Q179" s="116">
        <v>13547.967427866899</v>
      </c>
      <c r="R179" s="116">
        <v>9968.1956728922705</v>
      </c>
      <c r="S179" s="116">
        <v>14171.009810398431</v>
      </c>
      <c r="T179" s="116">
        <v>10659.302</v>
      </c>
      <c r="U179" s="116">
        <v>14723.588149269299</v>
      </c>
      <c r="V179" s="116">
        <v>12532.043</v>
      </c>
      <c r="W179" s="116">
        <v>16112.312590325699</v>
      </c>
    </row>
    <row r="180" spans="1:23" x14ac:dyDescent="0.25">
      <c r="A180" s="233"/>
      <c r="B180" s="234"/>
      <c r="C180" s="115">
        <v>-28</v>
      </c>
      <c r="D180" s="119">
        <v>6204.9393</v>
      </c>
      <c r="E180" s="119">
        <v>9670.3580642507986</v>
      </c>
      <c r="F180" s="119">
        <v>6673.1982514850943</v>
      </c>
      <c r="G180" s="119">
        <v>10334.37204792959</v>
      </c>
      <c r="H180" s="119">
        <v>7132.9215999999997</v>
      </c>
      <c r="I180" s="119">
        <v>10943.767233447999</v>
      </c>
      <c r="J180" s="116">
        <v>7604.2102818875774</v>
      </c>
      <c r="K180" s="116">
        <v>11519.890982874555</v>
      </c>
      <c r="L180" s="116">
        <v>8065.3044</v>
      </c>
      <c r="M180" s="116">
        <v>12034.323188862099</v>
      </c>
      <c r="N180" s="116">
        <v>8611.3349323328584</v>
      </c>
      <c r="O180" s="116">
        <v>12593.398934552071</v>
      </c>
      <c r="P180" s="116">
        <v>9143.5112000000008</v>
      </c>
      <c r="Q180" s="116">
        <v>13087.086453646798</v>
      </c>
      <c r="R180" s="116">
        <v>9838.0422328922687</v>
      </c>
      <c r="S180" s="116">
        <v>13692.65177558671</v>
      </c>
      <c r="T180" s="116">
        <v>10515.356</v>
      </c>
      <c r="U180" s="116">
        <v>14229.553213790599</v>
      </c>
      <c r="V180" s="116">
        <v>12354.022000000001</v>
      </c>
      <c r="W180" s="116">
        <v>15581.631751431898</v>
      </c>
    </row>
    <row r="181" spans="1:23" x14ac:dyDescent="0.25">
      <c r="A181" s="233"/>
      <c r="B181" s="234"/>
      <c r="C181" s="115">
        <v>-29</v>
      </c>
      <c r="D181" s="119">
        <v>6148.4831000000004</v>
      </c>
      <c r="E181" s="119">
        <v>9332.0247704957001</v>
      </c>
      <c r="F181" s="119">
        <v>6606.3683514850936</v>
      </c>
      <c r="G181" s="119">
        <v>9963.8680464563895</v>
      </c>
      <c r="H181" s="119">
        <v>7058.3444</v>
      </c>
      <c r="I181" s="119">
        <v>10561.6048636168</v>
      </c>
      <c r="J181" s="116">
        <v>7519.2684418875779</v>
      </c>
      <c r="K181" s="116">
        <v>11108.704082197975</v>
      </c>
      <c r="L181" s="116">
        <v>7972.9731000000002</v>
      </c>
      <c r="M181" s="116">
        <v>11616.650566128299</v>
      </c>
      <c r="N181" s="116">
        <v>8506.3552923328571</v>
      </c>
      <c r="O181" s="116">
        <v>12147.803024938252</v>
      </c>
      <c r="P181" s="116">
        <v>9030.7579000000005</v>
      </c>
      <c r="Q181" s="116">
        <v>12637.381159682998</v>
      </c>
      <c r="R181" s="116">
        <v>9707.8887928922686</v>
      </c>
      <c r="S181" s="116">
        <v>13214.293740774991</v>
      </c>
      <c r="T181" s="116">
        <v>10374.227000000001</v>
      </c>
      <c r="U181" s="116">
        <v>13747.423998678298</v>
      </c>
      <c r="V181" s="116">
        <v>12175.304</v>
      </c>
      <c r="W181" s="116">
        <v>15063.205387513499</v>
      </c>
    </row>
    <row r="182" spans="1:23" x14ac:dyDescent="0.25">
      <c r="A182" s="233"/>
      <c r="B182" s="234"/>
      <c r="C182" s="115">
        <v>-30</v>
      </c>
      <c r="D182" s="119">
        <v>6093.1853000000001</v>
      </c>
      <c r="E182" s="119">
        <v>8999.2422433745996</v>
      </c>
      <c r="F182" s="119">
        <v>6539.53845</v>
      </c>
      <c r="G182" s="119">
        <v>9593.3640367498501</v>
      </c>
      <c r="H182" s="119">
        <v>6985.8915999999999</v>
      </c>
      <c r="I182" s="119">
        <v>10187.485830125101</v>
      </c>
      <c r="J182" s="116">
        <v>7434.3266000000003</v>
      </c>
      <c r="K182" s="116">
        <v>10697.517172383999</v>
      </c>
      <c r="L182" s="116">
        <v>7882.7615999999998</v>
      </c>
      <c r="M182" s="116">
        <v>11207.5485146429</v>
      </c>
      <c r="N182" s="116">
        <v>8401.37565</v>
      </c>
      <c r="O182" s="116">
        <v>11702.2071054224</v>
      </c>
      <c r="P182" s="116">
        <v>8919.9897000000001</v>
      </c>
      <c r="Q182" s="116">
        <v>12196.865696201898</v>
      </c>
      <c r="R182" s="116">
        <v>9577.735349999999</v>
      </c>
      <c r="S182" s="116">
        <v>12735.935695333199</v>
      </c>
      <c r="T182" s="116">
        <v>10235.481</v>
      </c>
      <c r="U182" s="116">
        <v>13275.005694464498</v>
      </c>
      <c r="V182" s="116">
        <v>12000.366</v>
      </c>
      <c r="W182" s="116">
        <v>14554.533602087498</v>
      </c>
    </row>
    <row r="183" spans="1:23" x14ac:dyDescent="0.25">
      <c r="A183" s="233"/>
      <c r="B183" s="234"/>
      <c r="C183" s="115">
        <v>-31</v>
      </c>
      <c r="D183" s="119">
        <v>6039.0974999999999</v>
      </c>
      <c r="E183" s="119">
        <v>8678.0893636436995</v>
      </c>
      <c r="F183" s="119">
        <v>6480.3714</v>
      </c>
      <c r="G183" s="119">
        <v>9267.8953040790202</v>
      </c>
      <c r="H183" s="119">
        <v>6914.8876</v>
      </c>
      <c r="I183" s="119">
        <v>9822.6070353452997</v>
      </c>
      <c r="J183" s="116">
        <v>7358.2191600000006</v>
      </c>
      <c r="K183" s="116">
        <v>10335.939618395929</v>
      </c>
      <c r="L183" s="116">
        <v>7794.0209000000004</v>
      </c>
      <c r="M183" s="116">
        <v>10808.57939644</v>
      </c>
      <c r="N183" s="116">
        <v>8307.1375200000002</v>
      </c>
      <c r="O183" s="116">
        <v>11309.45950568007</v>
      </c>
      <c r="P183" s="116">
        <v>8811.3765999999996</v>
      </c>
      <c r="Q183" s="116">
        <v>11766.980214588899</v>
      </c>
      <c r="R183" s="116">
        <v>9461.3699099999994</v>
      </c>
      <c r="S183" s="116">
        <v>12312.96537286025</v>
      </c>
      <c r="T183" s="116">
        <v>10100.999</v>
      </c>
      <c r="U183" s="116">
        <v>12816.0393537407</v>
      </c>
      <c r="V183" s="116">
        <v>11829.657999999999</v>
      </c>
      <c r="W183" s="116">
        <v>14057.0122928032</v>
      </c>
    </row>
    <row r="184" spans="1:23" x14ac:dyDescent="0.25">
      <c r="A184" s="233"/>
      <c r="B184" s="234"/>
      <c r="C184" s="115">
        <v>-32</v>
      </c>
      <c r="D184" s="119">
        <v>5986.7605000000003</v>
      </c>
      <c r="E184" s="119">
        <v>8362.3890717282993</v>
      </c>
      <c r="F184" s="119">
        <v>6421.20435</v>
      </c>
      <c r="G184" s="119">
        <v>8942.4265714081903</v>
      </c>
      <c r="H184" s="119">
        <v>6845.5162</v>
      </c>
      <c r="I184" s="119">
        <v>9467.5645858947992</v>
      </c>
      <c r="J184" s="116">
        <v>7282.1117199999999</v>
      </c>
      <c r="K184" s="116">
        <v>9974.3620644078601</v>
      </c>
      <c r="L184" s="116">
        <v>7707.4412000000002</v>
      </c>
      <c r="M184" s="116">
        <v>10420.387088726298</v>
      </c>
      <c r="N184" s="116">
        <v>8212.8993900000005</v>
      </c>
      <c r="O184" s="116">
        <v>10916.71190593774</v>
      </c>
      <c r="P184" s="116">
        <v>8705.0252</v>
      </c>
      <c r="Q184" s="116">
        <v>11350.447638434098</v>
      </c>
      <c r="R184" s="116">
        <v>9345.0044699999999</v>
      </c>
      <c r="S184" s="116">
        <v>11889.995050387299</v>
      </c>
      <c r="T184" s="116">
        <v>9969.3256000000001</v>
      </c>
      <c r="U184" s="116">
        <v>12363.9367381789</v>
      </c>
      <c r="V184" s="116">
        <v>11662.126</v>
      </c>
      <c r="W184" s="116">
        <v>13572.217596036398</v>
      </c>
    </row>
    <row r="185" spans="1:23" x14ac:dyDescent="0.25">
      <c r="A185" s="233"/>
      <c r="B185" s="234"/>
      <c r="C185" s="115">
        <v>-33</v>
      </c>
      <c r="D185" s="119">
        <v>5936.1493</v>
      </c>
      <c r="E185" s="119">
        <v>8056.8170239577994</v>
      </c>
      <c r="F185" s="119">
        <v>6362.0373</v>
      </c>
      <c r="G185" s="119">
        <v>8616.9578387373585</v>
      </c>
      <c r="H185" s="119">
        <v>6777.6625000000004</v>
      </c>
      <c r="I185" s="119">
        <v>9123.7860311016993</v>
      </c>
      <c r="J185" s="116">
        <v>7206.0042800000001</v>
      </c>
      <c r="K185" s="116">
        <v>9612.7845104197895</v>
      </c>
      <c r="L185" s="116">
        <v>7623.1268</v>
      </c>
      <c r="M185" s="116">
        <v>10042.592650569501</v>
      </c>
      <c r="N185" s="116">
        <v>8118.6612599999999</v>
      </c>
      <c r="O185" s="116">
        <v>10523.964306195408</v>
      </c>
      <c r="P185" s="116">
        <v>8600.8865000000005</v>
      </c>
      <c r="Q185" s="116">
        <v>10940.959026167799</v>
      </c>
      <c r="R185" s="116">
        <v>9228.6390299999985</v>
      </c>
      <c r="S185" s="116">
        <v>11467.02472791435</v>
      </c>
      <c r="T185" s="116">
        <v>9841.0941999999995</v>
      </c>
      <c r="U185" s="116">
        <v>11925.8291468554</v>
      </c>
      <c r="V185" s="116">
        <v>11498.499</v>
      </c>
      <c r="W185" s="116">
        <v>13099.8060324579</v>
      </c>
    </row>
    <row r="186" spans="1:23" x14ac:dyDescent="0.25">
      <c r="A186" s="233"/>
      <c r="B186" s="234"/>
      <c r="C186" s="115">
        <v>-34</v>
      </c>
      <c r="D186" s="119">
        <v>5887.3029999999999</v>
      </c>
      <c r="E186" s="119">
        <v>7761.0250518653993</v>
      </c>
      <c r="F186" s="119">
        <v>6302.8702499999999</v>
      </c>
      <c r="G186" s="119">
        <v>8291.4891060665286</v>
      </c>
      <c r="H186" s="119">
        <v>6711.5717999999997</v>
      </c>
      <c r="I186" s="119">
        <v>8786.4204581188005</v>
      </c>
      <c r="J186" s="116">
        <v>7129.8968399999994</v>
      </c>
      <c r="K186" s="116">
        <v>9251.2069564317208</v>
      </c>
      <c r="L186" s="116">
        <v>7540.7021000000004</v>
      </c>
      <c r="M186" s="116">
        <v>9676.8660010973999</v>
      </c>
      <c r="N186" s="116">
        <v>8024.4231299999992</v>
      </c>
      <c r="O186" s="116">
        <v>10131.216706453079</v>
      </c>
      <c r="P186" s="116">
        <v>8498.9665000000005</v>
      </c>
      <c r="Q186" s="116">
        <v>10544.782875547899</v>
      </c>
      <c r="R186" s="116">
        <v>9112.2735899999989</v>
      </c>
      <c r="S186" s="116">
        <v>11044.054405441399</v>
      </c>
      <c r="T186" s="116">
        <v>9715.0488000000005</v>
      </c>
      <c r="U186" s="116">
        <v>11499.714024943898</v>
      </c>
      <c r="V186" s="116">
        <v>11340.181</v>
      </c>
      <c r="W186" s="116">
        <v>12639.451707004499</v>
      </c>
    </row>
    <row r="187" spans="1:23" x14ac:dyDescent="0.25">
      <c r="A187" s="233"/>
      <c r="B187" s="234"/>
      <c r="C187" s="115">
        <v>-35</v>
      </c>
      <c r="D187" s="119">
        <v>5840.0324000000001</v>
      </c>
      <c r="E187" s="119">
        <v>7471.4423771686988</v>
      </c>
      <c r="F187" s="119">
        <v>6243.7031999999999</v>
      </c>
      <c r="G187" s="119">
        <v>7966.0203733956987</v>
      </c>
      <c r="H187" s="119">
        <v>6647.3739999999998</v>
      </c>
      <c r="I187" s="119">
        <v>8460.5983696226995</v>
      </c>
      <c r="J187" s="116">
        <v>7053.7893999999997</v>
      </c>
      <c r="K187" s="116">
        <v>8889.6294024436502</v>
      </c>
      <c r="L187" s="116">
        <v>7460.2048000000004</v>
      </c>
      <c r="M187" s="116">
        <v>9318.6604352645991</v>
      </c>
      <c r="N187" s="116">
        <v>7930.1849999999995</v>
      </c>
      <c r="O187" s="116">
        <v>9738.4691067107487</v>
      </c>
      <c r="P187" s="116">
        <v>8400.1651999999995</v>
      </c>
      <c r="Q187" s="116">
        <v>10158.277778156898</v>
      </c>
      <c r="R187" s="116">
        <v>8995.9081499999993</v>
      </c>
      <c r="S187" s="116">
        <v>10621.084082968449</v>
      </c>
      <c r="T187" s="116">
        <v>9591.6510999999991</v>
      </c>
      <c r="U187" s="116">
        <v>11083.89038778</v>
      </c>
      <c r="V187" s="116">
        <v>11185.108</v>
      </c>
      <c r="W187" s="116">
        <v>12192.641369366498</v>
      </c>
    </row>
    <row r="188" spans="1:23" x14ac:dyDescent="0.25">
      <c r="A188" s="233"/>
      <c r="B188" s="234"/>
      <c r="C188" s="115">
        <v>-36</v>
      </c>
      <c r="D188" s="119">
        <v>5794.8499000000002</v>
      </c>
      <c r="E188" s="119">
        <v>7186.9154720180995</v>
      </c>
      <c r="F188" s="119">
        <v>6193.4446499999995</v>
      </c>
      <c r="G188" s="119">
        <v>7681.4362021521592</v>
      </c>
      <c r="H188" s="119">
        <v>6585.0578999999998</v>
      </c>
      <c r="I188" s="119">
        <v>8140.7950823072997</v>
      </c>
      <c r="J188" s="116">
        <v>6987.8320599999997</v>
      </c>
      <c r="K188" s="116">
        <v>8573.1645173354591</v>
      </c>
      <c r="L188" s="116">
        <v>7381.5110999999997</v>
      </c>
      <c r="M188" s="116">
        <v>8967.1773343236</v>
      </c>
      <c r="N188" s="116">
        <v>7847.3786</v>
      </c>
      <c r="O188" s="116">
        <v>9394.6718539814683</v>
      </c>
      <c r="P188" s="116">
        <v>8303.5301999999992</v>
      </c>
      <c r="Q188" s="116">
        <v>9780.5146986077998</v>
      </c>
      <c r="R188" s="116">
        <v>8893.02765</v>
      </c>
      <c r="S188" s="116">
        <v>10250.470326368299</v>
      </c>
      <c r="T188" s="116">
        <v>9471.2829000000002</v>
      </c>
      <c r="U188" s="116">
        <v>10677.135542734499</v>
      </c>
      <c r="V188" s="116">
        <v>11033.282999999999</v>
      </c>
      <c r="W188" s="116">
        <v>11750.031033662601</v>
      </c>
    </row>
    <row r="189" spans="1:23" x14ac:dyDescent="0.25">
      <c r="A189" s="233"/>
      <c r="B189" s="234"/>
      <c r="C189" s="115">
        <v>-37</v>
      </c>
      <c r="D189" s="119">
        <v>5751.2038000000002</v>
      </c>
      <c r="E189" s="119">
        <v>6913.6442555340991</v>
      </c>
      <c r="F189" s="119">
        <v>6143.1860999999999</v>
      </c>
      <c r="G189" s="119">
        <v>7396.8520309086189</v>
      </c>
      <c r="H189" s="119">
        <v>6525.0756000000001</v>
      </c>
      <c r="I189" s="119">
        <v>7830.2241207840989</v>
      </c>
      <c r="J189" s="116">
        <v>6921.8747199999998</v>
      </c>
      <c r="K189" s="116">
        <v>8256.6996322272698</v>
      </c>
      <c r="L189" s="116">
        <v>7305.4546</v>
      </c>
      <c r="M189" s="116">
        <v>8627.2148583235994</v>
      </c>
      <c r="N189" s="116">
        <v>7764.5721999999996</v>
      </c>
      <c r="O189" s="116">
        <v>9050.8746012521879</v>
      </c>
      <c r="P189" s="116">
        <v>8209.2775999999994</v>
      </c>
      <c r="Q189" s="116">
        <v>9415.3812250420997</v>
      </c>
      <c r="R189" s="116">
        <v>8790.1471500000007</v>
      </c>
      <c r="S189" s="116">
        <v>9879.8565697681497</v>
      </c>
      <c r="T189" s="116">
        <v>9354.5640999999996</v>
      </c>
      <c r="U189" s="116">
        <v>10281.942645655099</v>
      </c>
      <c r="V189" s="116">
        <v>10885.18</v>
      </c>
      <c r="W189" s="116">
        <v>11325.048631552598</v>
      </c>
    </row>
    <row r="190" spans="1:23" x14ac:dyDescent="0.25">
      <c r="A190" s="233"/>
      <c r="B190" s="234"/>
      <c r="C190" s="115">
        <v>-38</v>
      </c>
      <c r="D190" s="119">
        <v>5708.9326000000001</v>
      </c>
      <c r="E190" s="119">
        <v>6647.2051125333001</v>
      </c>
      <c r="F190" s="119">
        <v>6092.9275499999994</v>
      </c>
      <c r="G190" s="119">
        <v>7112.2678596650794</v>
      </c>
      <c r="H190" s="119">
        <v>6466.9546</v>
      </c>
      <c r="I190" s="119">
        <v>7528.7770487460994</v>
      </c>
      <c r="J190" s="116">
        <v>6855.9173799999999</v>
      </c>
      <c r="K190" s="116">
        <v>7940.2347471190787</v>
      </c>
      <c r="L190" s="116">
        <v>7231.3599000000004</v>
      </c>
      <c r="M190" s="116">
        <v>8298.9300933741997</v>
      </c>
      <c r="N190" s="116">
        <v>7681.7658000000001</v>
      </c>
      <c r="O190" s="116">
        <v>8707.0773485229074</v>
      </c>
      <c r="P190" s="116">
        <v>8117.5252</v>
      </c>
      <c r="Q190" s="116">
        <v>9059.031092343399</v>
      </c>
      <c r="R190" s="116">
        <v>8687.2666499999996</v>
      </c>
      <c r="S190" s="116">
        <v>9509.242813167999</v>
      </c>
      <c r="T190" s="116">
        <v>9240.6172999999999</v>
      </c>
      <c r="U190" s="116">
        <v>9898.1238379666993</v>
      </c>
      <c r="V190" s="116">
        <v>10740.358</v>
      </c>
      <c r="W190" s="116">
        <v>10909.3392921177</v>
      </c>
    </row>
    <row r="191" spans="1:23" x14ac:dyDescent="0.25">
      <c r="A191" s="233"/>
      <c r="B191" s="234"/>
      <c r="C191" s="115">
        <v>-39</v>
      </c>
      <c r="D191" s="119">
        <v>5667.6727000000001</v>
      </c>
      <c r="E191" s="119">
        <v>6388.7820502596996</v>
      </c>
      <c r="F191" s="119">
        <v>6042.6689999999999</v>
      </c>
      <c r="G191" s="119">
        <v>6827.683688421539</v>
      </c>
      <c r="H191" s="119">
        <v>6411.0972000000002</v>
      </c>
      <c r="I191" s="119">
        <v>7236.0570479238995</v>
      </c>
      <c r="J191" s="116">
        <v>6789.9600399999999</v>
      </c>
      <c r="K191" s="116">
        <v>7623.7698620108886</v>
      </c>
      <c r="L191" s="116">
        <v>7159.6886000000004</v>
      </c>
      <c r="M191" s="116">
        <v>7978.4105402903997</v>
      </c>
      <c r="N191" s="116">
        <v>7598.9593999999997</v>
      </c>
      <c r="O191" s="116">
        <v>8363.2800957936288</v>
      </c>
      <c r="P191" s="116">
        <v>8028.1481000000003</v>
      </c>
      <c r="Q191" s="116">
        <v>8712.9255530162991</v>
      </c>
      <c r="R191" s="116">
        <v>8584.3861500000003</v>
      </c>
      <c r="S191" s="116">
        <v>9138.6290565678501</v>
      </c>
      <c r="T191" s="116">
        <v>9129.2900000000009</v>
      </c>
      <c r="U191" s="116">
        <v>9525.1419203429996</v>
      </c>
      <c r="V191" s="116">
        <v>10599.436</v>
      </c>
      <c r="W191" s="116">
        <v>10502.406259843399</v>
      </c>
    </row>
    <row r="192" spans="1:23" x14ac:dyDescent="0.25">
      <c r="A192" s="233"/>
      <c r="B192" s="234"/>
      <c r="C192" s="115">
        <v>-40</v>
      </c>
      <c r="D192" s="119">
        <v>5627.3714</v>
      </c>
      <c r="E192" s="119">
        <v>6136.4534015105992</v>
      </c>
      <c r="F192" s="119">
        <v>5992.4104499999994</v>
      </c>
      <c r="G192" s="119">
        <v>6543.0995171779996</v>
      </c>
      <c r="H192" s="119">
        <v>6357.4494999999997</v>
      </c>
      <c r="I192" s="119">
        <v>6949.7456328453991</v>
      </c>
      <c r="J192" s="116">
        <v>6724.0027</v>
      </c>
      <c r="K192" s="116">
        <v>7307.3049769026984</v>
      </c>
      <c r="L192" s="116">
        <v>7090.5559000000003</v>
      </c>
      <c r="M192" s="116">
        <v>7664.8643209599986</v>
      </c>
      <c r="N192" s="116">
        <v>7516.1530000000002</v>
      </c>
      <c r="O192" s="116">
        <v>8019.4828430643483</v>
      </c>
      <c r="P192" s="116">
        <v>7941.7501000000002</v>
      </c>
      <c r="Q192" s="116">
        <v>8374.101365168699</v>
      </c>
      <c r="R192" s="116">
        <v>8481.505650000001</v>
      </c>
      <c r="S192" s="116">
        <v>8768.0152999676993</v>
      </c>
      <c r="T192" s="116">
        <v>9021.2612000000008</v>
      </c>
      <c r="U192" s="116">
        <v>9161.9292347666997</v>
      </c>
      <c r="V192" s="116">
        <v>10462.897000000001</v>
      </c>
      <c r="W192" s="116">
        <v>10106.667664375798</v>
      </c>
    </row>
    <row r="193" spans="1:23" x14ac:dyDescent="0.25">
      <c r="A193" s="233"/>
      <c r="B193" s="234">
        <v>38</v>
      </c>
      <c r="C193" s="115">
        <v>-5.0000000888888003</v>
      </c>
      <c r="D193" s="119">
        <v>8858.2724999999991</v>
      </c>
      <c r="E193" s="119">
        <v>19110.459836577898</v>
      </c>
      <c r="F193" s="119">
        <v>9630.7352499999997</v>
      </c>
      <c r="G193" s="119">
        <v>20299.021405471896</v>
      </c>
      <c r="H193" s="119">
        <v>10403.198</v>
      </c>
      <c r="I193" s="119">
        <v>21487.582974365898</v>
      </c>
      <c r="J193" s="116">
        <v>11193.2395</v>
      </c>
      <c r="K193" s="116">
        <v>22457.715282112251</v>
      </c>
      <c r="L193" s="116">
        <v>11983.281000000001</v>
      </c>
      <c r="M193" s="116">
        <v>23427.8475898586</v>
      </c>
      <c r="N193" s="116">
        <v>12915.5445</v>
      </c>
      <c r="O193" s="116">
        <v>24318.776993223299</v>
      </c>
      <c r="P193" s="116">
        <v>13847.808000000001</v>
      </c>
      <c r="Q193" s="116">
        <v>25209.706396587997</v>
      </c>
      <c r="R193" s="116">
        <v>15053.220499999999</v>
      </c>
      <c r="S193" s="116">
        <v>26131.963342116098</v>
      </c>
      <c r="T193" s="116">
        <v>16258.633</v>
      </c>
      <c r="U193" s="116">
        <v>27054.220287644199</v>
      </c>
      <c r="V193" s="116">
        <v>19537.32</v>
      </c>
      <c r="W193" s="116">
        <v>29151.957573517797</v>
      </c>
    </row>
    <row r="194" spans="1:23" x14ac:dyDescent="0.25">
      <c r="A194" s="233"/>
      <c r="B194" s="234"/>
      <c r="C194" s="115">
        <v>-7</v>
      </c>
      <c r="D194" s="119">
        <v>8667.6185999999998</v>
      </c>
      <c r="E194" s="119">
        <v>18070.455715202799</v>
      </c>
      <c r="F194" s="119">
        <v>9410.675299999999</v>
      </c>
      <c r="G194" s="119">
        <v>19203.303295702397</v>
      </c>
      <c r="H194" s="119">
        <v>10153.732</v>
      </c>
      <c r="I194" s="119">
        <v>20336.150876201998</v>
      </c>
      <c r="J194" s="116">
        <v>10912.797500000001</v>
      </c>
      <c r="K194" s="116">
        <v>21265.203554396896</v>
      </c>
      <c r="L194" s="116">
        <v>11671.862999999999</v>
      </c>
      <c r="M194" s="116">
        <v>22194.256232591797</v>
      </c>
      <c r="N194" s="116">
        <v>12566.076000000001</v>
      </c>
      <c r="O194" s="116">
        <v>23052.084720566996</v>
      </c>
      <c r="P194" s="116">
        <v>13460.289000000001</v>
      </c>
      <c r="Q194" s="116">
        <v>23909.913208542195</v>
      </c>
      <c r="R194" s="116">
        <v>14614.476500000001</v>
      </c>
      <c r="S194" s="116">
        <v>24803.564802819245</v>
      </c>
      <c r="T194" s="116">
        <v>15768.664000000001</v>
      </c>
      <c r="U194" s="116">
        <v>25697.216397096297</v>
      </c>
      <c r="V194" s="116">
        <v>18909.492999999999</v>
      </c>
      <c r="W194" s="116">
        <v>27740.0260043368</v>
      </c>
    </row>
    <row r="195" spans="1:23" x14ac:dyDescent="0.25">
      <c r="A195" s="233"/>
      <c r="B195" s="234"/>
      <c r="C195" s="115">
        <v>-9.9999999333331999</v>
      </c>
      <c r="D195" s="119">
        <v>8396.7253000000001</v>
      </c>
      <c r="E195" s="119">
        <v>16572.958814594698</v>
      </c>
      <c r="F195" s="119">
        <v>9098.1862000000001</v>
      </c>
      <c r="G195" s="119">
        <v>17622.534345024698</v>
      </c>
      <c r="H195" s="119">
        <v>9799.6471000000001</v>
      </c>
      <c r="I195" s="119">
        <v>18672.109875454698</v>
      </c>
      <c r="J195" s="116">
        <v>10513.762050000001</v>
      </c>
      <c r="K195" s="116">
        <v>19539.155596060449</v>
      </c>
      <c r="L195" s="116">
        <v>11227.877</v>
      </c>
      <c r="M195" s="116">
        <v>20406.2013166662</v>
      </c>
      <c r="N195" s="116">
        <v>12068.476000000001</v>
      </c>
      <c r="O195" s="116">
        <v>21212.695763836498</v>
      </c>
      <c r="P195" s="116">
        <v>12909.075000000001</v>
      </c>
      <c r="Q195" s="116">
        <v>22019.1902110068</v>
      </c>
      <c r="R195" s="116">
        <v>13992.012500000001</v>
      </c>
      <c r="S195" s="116">
        <v>22865.793929316453</v>
      </c>
      <c r="T195" s="116">
        <v>15074.95</v>
      </c>
      <c r="U195" s="116">
        <v>23712.397647626101</v>
      </c>
      <c r="V195" s="116">
        <v>18018.833999999999</v>
      </c>
      <c r="W195" s="116">
        <v>25659.689815025697</v>
      </c>
    </row>
    <row r="196" spans="1:23" x14ac:dyDescent="0.25">
      <c r="A196" s="233"/>
      <c r="B196" s="234"/>
      <c r="C196" s="115">
        <v>-14.99999999999984</v>
      </c>
      <c r="D196" s="119">
        <v>7977.0542999999998</v>
      </c>
      <c r="E196" s="119">
        <v>14257.690677030498</v>
      </c>
      <c r="F196" s="119">
        <v>8614.8178000000007</v>
      </c>
      <c r="G196" s="119">
        <v>15172.455406422649</v>
      </c>
      <c r="H196" s="119">
        <v>9252.5812999999998</v>
      </c>
      <c r="I196" s="119">
        <v>16087.2201358148</v>
      </c>
      <c r="J196" s="116">
        <v>9899.0111500000003</v>
      </c>
      <c r="K196" s="116">
        <v>16851.84922981455</v>
      </c>
      <c r="L196" s="116">
        <v>10545.441000000001</v>
      </c>
      <c r="M196" s="116">
        <v>17616.478323814299</v>
      </c>
      <c r="N196" s="116">
        <v>11303.719499999999</v>
      </c>
      <c r="O196" s="116">
        <v>18336.443675245151</v>
      </c>
      <c r="P196" s="116">
        <v>12061.998</v>
      </c>
      <c r="Q196" s="116">
        <v>19056.409026675999</v>
      </c>
      <c r="R196" s="116">
        <v>13037.0185</v>
      </c>
      <c r="S196" s="116">
        <v>19820.7484198934</v>
      </c>
      <c r="T196" s="116">
        <v>14012.039000000001</v>
      </c>
      <c r="U196" s="116">
        <v>20585.0878131108</v>
      </c>
      <c r="V196" s="116">
        <v>16658.804</v>
      </c>
      <c r="W196" s="116">
        <v>22360.335815037499</v>
      </c>
    </row>
    <row r="197" spans="1:23" x14ac:dyDescent="0.25">
      <c r="A197" s="233"/>
      <c r="B197" s="234"/>
      <c r="C197" s="115">
        <v>-20.00000001111092</v>
      </c>
      <c r="D197" s="119">
        <v>7593.3918000000003</v>
      </c>
      <c r="E197" s="119">
        <v>12167.184334407199</v>
      </c>
      <c r="F197" s="119">
        <v>8174.5484500000002</v>
      </c>
      <c r="G197" s="119">
        <v>12954.723235900598</v>
      </c>
      <c r="H197" s="119">
        <v>8755.7050999999992</v>
      </c>
      <c r="I197" s="119">
        <v>13742.262137393998</v>
      </c>
      <c r="J197" s="116">
        <v>9341.7255000000005</v>
      </c>
      <c r="K197" s="116">
        <v>14408.029117624097</v>
      </c>
      <c r="L197" s="116">
        <v>9927.7458999999999</v>
      </c>
      <c r="M197" s="116">
        <v>15073.796097854198</v>
      </c>
      <c r="N197" s="116">
        <v>10613.167450000001</v>
      </c>
      <c r="O197" s="116">
        <v>15708.430135131297</v>
      </c>
      <c r="P197" s="116">
        <v>11298.589</v>
      </c>
      <c r="Q197" s="116">
        <v>16343.064172408398</v>
      </c>
      <c r="R197" s="116">
        <v>12178.2135</v>
      </c>
      <c r="S197" s="116">
        <v>17024.202292226848</v>
      </c>
      <c r="T197" s="116">
        <v>13057.838</v>
      </c>
      <c r="U197" s="116">
        <v>17705.340412045298</v>
      </c>
      <c r="V197" s="116">
        <v>15441.009</v>
      </c>
      <c r="W197" s="116">
        <v>19300.724525408899</v>
      </c>
    </row>
    <row r="198" spans="1:23" x14ac:dyDescent="0.25">
      <c r="A198" s="233"/>
      <c r="B198" s="234"/>
      <c r="C198" s="115">
        <v>-23</v>
      </c>
      <c r="D198" s="119">
        <v>7379.2420000000002</v>
      </c>
      <c r="E198" s="119">
        <v>11017.8172152139</v>
      </c>
      <c r="F198" s="119">
        <v>7929.0025999999998</v>
      </c>
      <c r="G198" s="119">
        <v>11733.6879237711</v>
      </c>
      <c r="H198" s="119">
        <v>8478.7631999999994</v>
      </c>
      <c r="I198" s="119">
        <v>12449.558632328299</v>
      </c>
      <c r="J198" s="116">
        <v>9032.2327000000005</v>
      </c>
      <c r="K198" s="116">
        <v>13058.640093467498</v>
      </c>
      <c r="L198" s="116">
        <v>9585.7021999999997</v>
      </c>
      <c r="M198" s="116">
        <v>13667.721554606698</v>
      </c>
      <c r="N198" s="116">
        <v>10231.7011</v>
      </c>
      <c r="O198" s="116">
        <v>14252.641941190799</v>
      </c>
      <c r="P198" s="116">
        <v>10877.7</v>
      </c>
      <c r="Q198" s="116">
        <v>14837.562327774898</v>
      </c>
      <c r="R198" s="116">
        <v>11705.816999999999</v>
      </c>
      <c r="S198" s="116">
        <v>15469.17993075525</v>
      </c>
      <c r="T198" s="116">
        <v>12533.933999999999</v>
      </c>
      <c r="U198" s="116">
        <v>16100.7975337356</v>
      </c>
      <c r="V198" s="116">
        <v>14773.712</v>
      </c>
      <c r="W198" s="116">
        <v>17588.1981349487</v>
      </c>
    </row>
    <row r="199" spans="1:23" x14ac:dyDescent="0.25">
      <c r="A199" s="233"/>
      <c r="B199" s="234"/>
      <c r="C199" s="115">
        <v>-25.000000022222</v>
      </c>
      <c r="D199" s="119">
        <v>7242.8714</v>
      </c>
      <c r="E199" s="119">
        <v>10296.507986253999</v>
      </c>
      <c r="F199" s="119">
        <v>7772.8389500000003</v>
      </c>
      <c r="G199" s="119">
        <v>10966.809948685499</v>
      </c>
      <c r="H199" s="119">
        <v>8302.8065000000006</v>
      </c>
      <c r="I199" s="119">
        <v>11637.111911116999</v>
      </c>
      <c r="J199" s="116">
        <v>8835.6058499999999</v>
      </c>
      <c r="K199" s="116">
        <v>12209.978136822549</v>
      </c>
      <c r="L199" s="116">
        <v>9368.4051999999992</v>
      </c>
      <c r="M199" s="116">
        <v>12782.844362528098</v>
      </c>
      <c r="N199" s="116">
        <v>9989.9330999999984</v>
      </c>
      <c r="O199" s="116">
        <v>13335.434464180149</v>
      </c>
      <c r="P199" s="116">
        <v>10611.460999999999</v>
      </c>
      <c r="Q199" s="116">
        <v>13888.0245658322</v>
      </c>
      <c r="R199" s="116">
        <v>11407.324000000001</v>
      </c>
      <c r="S199" s="116">
        <v>14487.405227025851</v>
      </c>
      <c r="T199" s="116">
        <v>12203.187</v>
      </c>
      <c r="U199" s="116">
        <v>15086.7858882195</v>
      </c>
      <c r="V199" s="116">
        <v>14348.822</v>
      </c>
      <c r="W199" s="116">
        <v>16501.033305232701</v>
      </c>
    </row>
    <row r="200" spans="1:23" x14ac:dyDescent="0.25">
      <c r="A200" s="233"/>
      <c r="B200" s="234"/>
      <c r="C200" s="115">
        <v>-26</v>
      </c>
      <c r="D200" s="119">
        <v>7177.0259999999998</v>
      </c>
      <c r="E200" s="119">
        <v>9946.9881686119006</v>
      </c>
      <c r="F200" s="119">
        <v>6696.0301500000005</v>
      </c>
      <c r="G200" s="119">
        <v>10527.277914587557</v>
      </c>
      <c r="H200" s="119">
        <v>8216.9815999999992</v>
      </c>
      <c r="I200" s="119">
        <v>11243.759500545599</v>
      </c>
      <c r="J200" s="116">
        <v>7647.405459999999</v>
      </c>
      <c r="K200" s="116">
        <v>11737.813368417363</v>
      </c>
      <c r="L200" s="116">
        <v>9263.1103000000003</v>
      </c>
      <c r="M200" s="116">
        <v>12353.813769313798</v>
      </c>
      <c r="N200" s="116">
        <v>8675.4425999999985</v>
      </c>
      <c r="O200" s="116">
        <v>12832.644381274269</v>
      </c>
      <c r="P200" s="116">
        <v>10481.861000000001</v>
      </c>
      <c r="Q200" s="116">
        <v>13427.178174001898</v>
      </c>
      <c r="R200" s="116">
        <v>9921.8326499999966</v>
      </c>
      <c r="S200" s="116">
        <v>13956.607892369799</v>
      </c>
      <c r="T200" s="116">
        <v>12043.397999999999</v>
      </c>
      <c r="U200" s="116">
        <v>14593.483044348599</v>
      </c>
      <c r="V200" s="116">
        <v>14150.695</v>
      </c>
      <c r="W200" s="116">
        <v>15976.067938931099</v>
      </c>
    </row>
    <row r="201" spans="1:23" x14ac:dyDescent="0.25">
      <c r="A201" s="233"/>
      <c r="B201" s="234"/>
      <c r="C201" s="115">
        <v>-27</v>
      </c>
      <c r="D201" s="119">
        <v>7112.3869999999997</v>
      </c>
      <c r="E201" s="119">
        <v>9607.5312402593991</v>
      </c>
      <c r="F201" s="119">
        <v>6645.7716000000009</v>
      </c>
      <c r="G201" s="119">
        <v>10242.693743344018</v>
      </c>
      <c r="H201" s="119">
        <v>8133.0551999999998</v>
      </c>
      <c r="I201" s="119">
        <v>10860.965269422799</v>
      </c>
      <c r="J201" s="116">
        <v>7581.4481199999991</v>
      </c>
      <c r="K201" s="116">
        <v>11421.348483309173</v>
      </c>
      <c r="L201" s="116">
        <v>9159.5311000000002</v>
      </c>
      <c r="M201" s="116">
        <v>11936.5734264525</v>
      </c>
      <c r="N201" s="116">
        <v>8592.636199999999</v>
      </c>
      <c r="O201" s="116">
        <v>12488.847128544989</v>
      </c>
      <c r="P201" s="116">
        <v>10355.062</v>
      </c>
      <c r="Q201" s="116">
        <v>12978.828040804499</v>
      </c>
      <c r="R201" s="116">
        <v>9818.9521499999973</v>
      </c>
      <c r="S201" s="116">
        <v>13585.99413576965</v>
      </c>
      <c r="T201" s="116">
        <v>11886.418</v>
      </c>
      <c r="U201" s="116">
        <v>14113.629526327797</v>
      </c>
      <c r="V201" s="116">
        <v>13936.784</v>
      </c>
      <c r="W201" s="116">
        <v>15467.474403488799</v>
      </c>
    </row>
    <row r="202" spans="1:23" x14ac:dyDescent="0.25">
      <c r="A202" s="233"/>
      <c r="B202" s="234"/>
      <c r="C202" s="115">
        <v>-28</v>
      </c>
      <c r="D202" s="119">
        <v>7048.8454000000002</v>
      </c>
      <c r="E202" s="119">
        <v>9276.6563129281985</v>
      </c>
      <c r="F202" s="119">
        <v>6595.5130500000005</v>
      </c>
      <c r="G202" s="119">
        <v>9958.1095721004767</v>
      </c>
      <c r="H202" s="119">
        <v>8050.1777000000002</v>
      </c>
      <c r="I202" s="119">
        <v>10487.857917368299</v>
      </c>
      <c r="J202" s="116">
        <v>7515.4907799999992</v>
      </c>
      <c r="K202" s="116">
        <v>11104.883598200982</v>
      </c>
      <c r="L202" s="116">
        <v>9058.2656000000006</v>
      </c>
      <c r="M202" s="116">
        <v>11529.126933611</v>
      </c>
      <c r="N202" s="116">
        <v>8509.8297999999977</v>
      </c>
      <c r="O202" s="116">
        <v>12145.04987581571</v>
      </c>
      <c r="P202" s="116">
        <v>10231.324000000001</v>
      </c>
      <c r="Q202" s="116">
        <v>12540.924720037699</v>
      </c>
      <c r="R202" s="116">
        <v>9716.0716499999962</v>
      </c>
      <c r="S202" s="116">
        <v>13215.380379169499</v>
      </c>
      <c r="T202" s="116">
        <v>11732.717000000001</v>
      </c>
      <c r="U202" s="116">
        <v>13644.643377766099</v>
      </c>
      <c r="V202" s="116">
        <v>13758.727000000001</v>
      </c>
      <c r="W202" s="116">
        <v>14957.008143717499</v>
      </c>
    </row>
    <row r="203" spans="1:23" x14ac:dyDescent="0.25">
      <c r="A203" s="233"/>
      <c r="B203" s="234"/>
      <c r="C203" s="115">
        <v>-29</v>
      </c>
      <c r="D203" s="119">
        <v>6987.1172999999999</v>
      </c>
      <c r="E203" s="119">
        <v>8953.7927771865998</v>
      </c>
      <c r="F203" s="119">
        <v>6545.2545000000009</v>
      </c>
      <c r="G203" s="119">
        <v>9673.5254008569373</v>
      </c>
      <c r="H203" s="119">
        <v>7969.8375999999998</v>
      </c>
      <c r="I203" s="119">
        <v>10123.801480095099</v>
      </c>
      <c r="J203" s="116">
        <v>7449.5334399999992</v>
      </c>
      <c r="K203" s="116">
        <v>10788.418713092793</v>
      </c>
      <c r="L203" s="116">
        <v>8958.3438000000006</v>
      </c>
      <c r="M203" s="116">
        <v>11131.970460161599</v>
      </c>
      <c r="N203" s="116">
        <v>8427.0233999999982</v>
      </c>
      <c r="O203" s="116">
        <v>11801.25262308643</v>
      </c>
      <c r="P203" s="116">
        <v>10110.200000000001</v>
      </c>
      <c r="Q203" s="116">
        <v>12115.467249674599</v>
      </c>
      <c r="R203" s="116">
        <v>9613.1911499999969</v>
      </c>
      <c r="S203" s="116">
        <v>12844.76662256935</v>
      </c>
      <c r="T203" s="116">
        <v>11582.191999999999</v>
      </c>
      <c r="U203" s="116">
        <v>13186.5184441704</v>
      </c>
      <c r="V203" s="116">
        <v>13569.753000000001</v>
      </c>
      <c r="W203" s="116">
        <v>14464.520330575699</v>
      </c>
    </row>
    <row r="204" spans="1:23" x14ac:dyDescent="0.25">
      <c r="A204" s="233"/>
      <c r="B204" s="234"/>
      <c r="C204" s="115">
        <v>-30</v>
      </c>
      <c r="D204" s="119">
        <v>6926.7327999999998</v>
      </c>
      <c r="E204" s="119">
        <v>8639.1053389928002</v>
      </c>
      <c r="F204" s="119">
        <v>7408.8456999999999</v>
      </c>
      <c r="G204" s="119">
        <v>9203.1870515469491</v>
      </c>
      <c r="H204" s="119">
        <v>7890.9585999999999</v>
      </c>
      <c r="I204" s="119">
        <v>9767.2687641010998</v>
      </c>
      <c r="J204" s="116">
        <v>8375.7661000000007</v>
      </c>
      <c r="K204" s="116">
        <v>10255.01190266945</v>
      </c>
      <c r="L204" s="116">
        <v>8860.5735999999997</v>
      </c>
      <c r="M204" s="116">
        <v>10742.7550412378</v>
      </c>
      <c r="N204" s="116">
        <v>9425.8323</v>
      </c>
      <c r="O204" s="116">
        <v>11218.5550928745</v>
      </c>
      <c r="P204" s="116">
        <v>9991.0910000000003</v>
      </c>
      <c r="Q204" s="116">
        <v>11694.355144511199</v>
      </c>
      <c r="R204" s="116">
        <v>10713.235499999999</v>
      </c>
      <c r="S204" s="116">
        <v>12215.806002181598</v>
      </c>
      <c r="T204" s="116">
        <v>11435.38</v>
      </c>
      <c r="U204" s="116">
        <v>12737.256859851999</v>
      </c>
      <c r="V204" s="116">
        <v>13384.137000000001</v>
      </c>
      <c r="W204" s="116">
        <v>13980.454501634598</v>
      </c>
    </row>
    <row r="205" spans="1:23" x14ac:dyDescent="0.25">
      <c r="A205" s="233"/>
      <c r="B205" s="234"/>
      <c r="C205" s="115">
        <v>-31</v>
      </c>
      <c r="D205" s="119">
        <v>6867.9381999999996</v>
      </c>
      <c r="E205" s="119">
        <v>8330.614009995199</v>
      </c>
      <c r="F205" s="119">
        <v>6444.7374</v>
      </c>
      <c r="G205" s="119">
        <v>9104.3570583698584</v>
      </c>
      <c r="H205" s="119">
        <v>7813.7200999999995</v>
      </c>
      <c r="I205" s="119">
        <v>9419.4373290660988</v>
      </c>
      <c r="J205" s="116">
        <v>7317.6187599999994</v>
      </c>
      <c r="K205" s="116">
        <v>10155.488942876411</v>
      </c>
      <c r="L205" s="116">
        <v>8765.1751000000004</v>
      </c>
      <c r="M205" s="116">
        <v>10362.750553915899</v>
      </c>
      <c r="N205" s="116">
        <v>8261.4105999999992</v>
      </c>
      <c r="O205" s="116">
        <v>11113.658117627869</v>
      </c>
      <c r="P205" s="116">
        <v>9874.1790000000001</v>
      </c>
      <c r="Q205" s="116">
        <v>11285.321085521</v>
      </c>
      <c r="R205" s="116">
        <v>9407.4301499999983</v>
      </c>
      <c r="S205" s="116">
        <v>12103.539109369049</v>
      </c>
      <c r="T205" s="116">
        <v>11292.218999999999</v>
      </c>
      <c r="U205" s="116">
        <v>12297.792349335499</v>
      </c>
      <c r="V205" s="116">
        <v>13202.509</v>
      </c>
      <c r="W205" s="116">
        <v>13507.1848258753</v>
      </c>
    </row>
    <row r="206" spans="1:23" x14ac:dyDescent="0.25">
      <c r="A206" s="233"/>
      <c r="B206" s="234"/>
      <c r="C206" s="115">
        <v>-32</v>
      </c>
      <c r="D206" s="119">
        <v>6811.0838000000003</v>
      </c>
      <c r="E206" s="119">
        <v>8030.193566020499</v>
      </c>
      <c r="F206" s="119">
        <v>6394.4788500000004</v>
      </c>
      <c r="G206" s="119">
        <v>8819.7728871263189</v>
      </c>
      <c r="H206" s="119">
        <v>7738.2467999999999</v>
      </c>
      <c r="I206" s="119">
        <v>9080.7394548625998</v>
      </c>
      <c r="J206" s="116">
        <v>7251.6614199999995</v>
      </c>
      <c r="K206" s="116">
        <v>9839.0240577682216</v>
      </c>
      <c r="L206" s="116">
        <v>8671.9513000000006</v>
      </c>
      <c r="M206" s="116">
        <v>9992.7090186384994</v>
      </c>
      <c r="N206" s="116">
        <v>8178.6041999999989</v>
      </c>
      <c r="O206" s="116">
        <v>10769.86086489859</v>
      </c>
      <c r="P206" s="116">
        <v>9760.0066999999999</v>
      </c>
      <c r="Q206" s="116">
        <v>10886.554479448199</v>
      </c>
      <c r="R206" s="116">
        <v>9304.549649999999</v>
      </c>
      <c r="S206" s="116">
        <v>11732.9253527689</v>
      </c>
      <c r="T206" s="116">
        <v>11151.253000000001</v>
      </c>
      <c r="U206" s="116">
        <v>11869.772558345099</v>
      </c>
      <c r="V206" s="116">
        <v>13024.887000000001</v>
      </c>
      <c r="W206" s="116">
        <v>13045.696901407098</v>
      </c>
    </row>
    <row r="207" spans="1:23" x14ac:dyDescent="0.25">
      <c r="A207" s="233"/>
      <c r="B207" s="234"/>
      <c r="C207" s="115">
        <v>-33</v>
      </c>
      <c r="D207" s="119">
        <v>6756.2460000000001</v>
      </c>
      <c r="E207" s="119">
        <v>7737.7138835002988</v>
      </c>
      <c r="F207" s="119">
        <v>6344.2203</v>
      </c>
      <c r="G207" s="119">
        <v>8535.1887158827776</v>
      </c>
      <c r="H207" s="119">
        <v>7664.4457000000002</v>
      </c>
      <c r="I207" s="119">
        <v>8751.1642978598993</v>
      </c>
      <c r="J207" s="116">
        <v>7185.7040799999995</v>
      </c>
      <c r="K207" s="116">
        <v>9522.5591726600305</v>
      </c>
      <c r="L207" s="116">
        <v>8580.6975000000002</v>
      </c>
      <c r="M207" s="116">
        <v>9632.4584026698994</v>
      </c>
      <c r="N207" s="116">
        <v>8095.7977999999994</v>
      </c>
      <c r="O207" s="116">
        <v>10426.06361216931</v>
      </c>
      <c r="P207" s="116">
        <v>9647.8155999999999</v>
      </c>
      <c r="Q207" s="116">
        <v>10498.458885197499</v>
      </c>
      <c r="R207" s="116">
        <v>9201.6691499999979</v>
      </c>
      <c r="S207" s="116">
        <v>11362.311596168749</v>
      </c>
      <c r="T207" s="116">
        <v>11013.804</v>
      </c>
      <c r="U207" s="116">
        <v>11454.661377025299</v>
      </c>
      <c r="V207" s="116">
        <v>12852.348</v>
      </c>
      <c r="W207" s="116">
        <v>12594.9925280634</v>
      </c>
    </row>
    <row r="208" spans="1:23" x14ac:dyDescent="0.25">
      <c r="A208" s="233"/>
      <c r="B208" s="234"/>
      <c r="C208" s="115">
        <v>-34</v>
      </c>
      <c r="D208" s="119">
        <v>6703.2093999999997</v>
      </c>
      <c r="E208" s="119">
        <v>7453.0609577767</v>
      </c>
      <c r="F208" s="119">
        <v>6293.9617500000004</v>
      </c>
      <c r="G208" s="119">
        <v>8250.6045446392382</v>
      </c>
      <c r="H208" s="119">
        <v>7592.9381000000003</v>
      </c>
      <c r="I208" s="119">
        <v>8431.7062483002992</v>
      </c>
      <c r="J208" s="116">
        <v>7119.7467399999996</v>
      </c>
      <c r="K208" s="116">
        <v>9206.0942875518413</v>
      </c>
      <c r="L208" s="116">
        <v>8491.1916999999994</v>
      </c>
      <c r="M208" s="116">
        <v>9283.3433162169003</v>
      </c>
      <c r="N208" s="116">
        <v>8012.991399999999</v>
      </c>
      <c r="O208" s="116">
        <v>10082.266359440029</v>
      </c>
      <c r="P208" s="116">
        <v>9539.0154999999995</v>
      </c>
      <c r="Q208" s="116">
        <v>10120.432334729499</v>
      </c>
      <c r="R208" s="116">
        <v>9098.7886499999986</v>
      </c>
      <c r="S208" s="116">
        <v>10991.6978395686</v>
      </c>
      <c r="T208" s="116">
        <v>10878.931</v>
      </c>
      <c r="U208" s="116">
        <v>11045.985743990399</v>
      </c>
      <c r="V208" s="116">
        <v>12683.371999999999</v>
      </c>
      <c r="W208" s="116">
        <v>12156.259229941399</v>
      </c>
    </row>
    <row r="209" spans="1:23" x14ac:dyDescent="0.25">
      <c r="A209" s="233"/>
      <c r="B209" s="234"/>
      <c r="C209" s="115">
        <v>-35</v>
      </c>
      <c r="D209" s="119">
        <v>6651.8521000000001</v>
      </c>
      <c r="E209" s="119">
        <v>7175.4121382719995</v>
      </c>
      <c r="F209" s="119">
        <v>7087.64905</v>
      </c>
      <c r="G209" s="119">
        <v>7647.0964459158495</v>
      </c>
      <c r="H209" s="119">
        <v>7523.4459999999999</v>
      </c>
      <c r="I209" s="119">
        <v>8118.7807535596994</v>
      </c>
      <c r="J209" s="116">
        <v>7963.8410999999996</v>
      </c>
      <c r="K209" s="116">
        <v>8530.1971875217987</v>
      </c>
      <c r="L209" s="116">
        <v>8404.2361999999994</v>
      </c>
      <c r="M209" s="116">
        <v>8941.6136214838989</v>
      </c>
      <c r="N209" s="116">
        <v>8918.3299499999994</v>
      </c>
      <c r="O209" s="116">
        <v>9347.5311623966991</v>
      </c>
      <c r="P209" s="116">
        <v>9432.4236999999994</v>
      </c>
      <c r="Q209" s="116">
        <v>9753.4487033094974</v>
      </c>
      <c r="R209" s="116">
        <v>10089.362349999999</v>
      </c>
      <c r="S209" s="116">
        <v>10200.833313767947</v>
      </c>
      <c r="T209" s="116">
        <v>10746.300999999999</v>
      </c>
      <c r="U209" s="116">
        <v>10648.217924226399</v>
      </c>
      <c r="V209" s="116">
        <v>12517.880999999999</v>
      </c>
      <c r="W209" s="116">
        <v>11727.030813734598</v>
      </c>
    </row>
    <row r="210" spans="1:23" x14ac:dyDescent="0.25">
      <c r="A210" s="233"/>
      <c r="B210" s="234"/>
      <c r="C210" s="115">
        <v>-36</v>
      </c>
      <c r="D210" s="119">
        <v>6602.5542999999998</v>
      </c>
      <c r="E210" s="119">
        <v>6904.1487518940994</v>
      </c>
      <c r="F210" s="119">
        <v>6193.4446499999995</v>
      </c>
      <c r="G210" s="119">
        <v>7681.4362021521592</v>
      </c>
      <c r="H210" s="119">
        <v>7456.2380000000003</v>
      </c>
      <c r="I210" s="119">
        <v>7811.5827473263989</v>
      </c>
      <c r="J210" s="116">
        <v>6987.8320599999997</v>
      </c>
      <c r="K210" s="116">
        <v>8573.1645173354591</v>
      </c>
      <c r="L210" s="116">
        <v>8319.7024999999994</v>
      </c>
      <c r="M210" s="116">
        <v>8607.0849767489999</v>
      </c>
      <c r="N210" s="116">
        <v>7847.3786</v>
      </c>
      <c r="O210" s="116">
        <v>9394.6718539814683</v>
      </c>
      <c r="P210" s="116">
        <v>9328.4814000000006</v>
      </c>
      <c r="Q210" s="116">
        <v>9392.6474067439995</v>
      </c>
      <c r="R210" s="116">
        <v>8893.02765</v>
      </c>
      <c r="S210" s="116">
        <v>10250.470326368299</v>
      </c>
      <c r="T210" s="116">
        <v>10618.418</v>
      </c>
      <c r="U210" s="116">
        <v>10261.3212838458</v>
      </c>
      <c r="V210" s="116">
        <v>12356.275</v>
      </c>
      <c r="W210" s="116">
        <v>11307.139349702698</v>
      </c>
    </row>
    <row r="211" spans="1:23" x14ac:dyDescent="0.25">
      <c r="A211" s="233"/>
      <c r="B211" s="234"/>
      <c r="C211" s="115">
        <v>-37</v>
      </c>
      <c r="D211" s="119">
        <v>6554.8723</v>
      </c>
      <c r="E211" s="119">
        <v>6640.7839247323</v>
      </c>
      <c r="F211" s="119">
        <v>6143.1860999999999</v>
      </c>
      <c r="G211" s="119">
        <v>7396.8520309086189</v>
      </c>
      <c r="H211" s="119">
        <v>7391.4525000000003</v>
      </c>
      <c r="I211" s="119">
        <v>7514.2152250003992</v>
      </c>
      <c r="J211" s="116">
        <v>6921.8747199999998</v>
      </c>
      <c r="K211" s="116">
        <v>8256.6996322272698</v>
      </c>
      <c r="L211" s="116">
        <v>8237.5190999999995</v>
      </c>
      <c r="M211" s="116">
        <v>8282.1157251538989</v>
      </c>
      <c r="N211" s="116">
        <v>7764.5721999999996</v>
      </c>
      <c r="O211" s="116">
        <v>9050.8746012521879</v>
      </c>
      <c r="P211" s="116">
        <v>9226.9737999999998</v>
      </c>
      <c r="Q211" s="116">
        <v>9040.4706065092996</v>
      </c>
      <c r="R211" s="116">
        <v>8790.1471500000007</v>
      </c>
      <c r="S211" s="116">
        <v>9879.8565697681497</v>
      </c>
      <c r="T211" s="116">
        <v>10493.34</v>
      </c>
      <c r="U211" s="116">
        <v>9883.7050329177982</v>
      </c>
      <c r="V211" s="116">
        <v>12198.157999999999</v>
      </c>
      <c r="W211" s="116">
        <v>10898.636921687899</v>
      </c>
    </row>
    <row r="212" spans="1:23" x14ac:dyDescent="0.25">
      <c r="A212" s="233"/>
      <c r="B212" s="234"/>
      <c r="C212" s="115">
        <v>-38</v>
      </c>
      <c r="D212" s="119">
        <v>6508.2665999999999</v>
      </c>
      <c r="E212" s="119">
        <v>6385.4205247426989</v>
      </c>
      <c r="F212" s="119">
        <v>6092.9275499999994</v>
      </c>
      <c r="G212" s="119">
        <v>7112.2678596650794</v>
      </c>
      <c r="H212" s="119">
        <v>7328.5069999999996</v>
      </c>
      <c r="I212" s="119">
        <v>7225.4552008813998</v>
      </c>
      <c r="J212" s="116">
        <v>6855.9173799999999</v>
      </c>
      <c r="K212" s="116">
        <v>7940.2347471190787</v>
      </c>
      <c r="L212" s="116">
        <v>8157.8963000000003</v>
      </c>
      <c r="M212" s="116">
        <v>7966.4174847362001</v>
      </c>
      <c r="N212" s="116">
        <v>7681.7658000000001</v>
      </c>
      <c r="O212" s="116">
        <v>8707.0773485229074</v>
      </c>
      <c r="P212" s="116">
        <v>9128.4331000000002</v>
      </c>
      <c r="Q212" s="116">
        <v>8701.3345910113003</v>
      </c>
      <c r="R212" s="116">
        <v>8687.2666499999996</v>
      </c>
      <c r="S212" s="116">
        <v>9509.242813167999</v>
      </c>
      <c r="T212" s="116">
        <v>10371.259</v>
      </c>
      <c r="U212" s="116">
        <v>9516.7354689105996</v>
      </c>
      <c r="V212" s="116">
        <v>12043.688</v>
      </c>
      <c r="W212" s="116">
        <v>10501.243353718599</v>
      </c>
    </row>
    <row r="213" spans="1:23" x14ac:dyDescent="0.25">
      <c r="A213" s="233"/>
      <c r="B213" s="234"/>
      <c r="C213" s="115">
        <v>-39</v>
      </c>
      <c r="D213" s="119">
        <v>6462.5982999999997</v>
      </c>
      <c r="E213" s="119">
        <v>6137.698953685599</v>
      </c>
      <c r="F213" s="119">
        <v>6042.6689999999999</v>
      </c>
      <c r="G213" s="119">
        <v>6827.683688421539</v>
      </c>
      <c r="H213" s="119">
        <v>7267.9794000000002</v>
      </c>
      <c r="I213" s="119">
        <v>6946.1036382856992</v>
      </c>
      <c r="J213" s="116">
        <v>6789.9600399999999</v>
      </c>
      <c r="K213" s="116">
        <v>7623.7698620108886</v>
      </c>
      <c r="L213" s="116">
        <v>8080.9669999999996</v>
      </c>
      <c r="M213" s="116">
        <v>7659.4893969859986</v>
      </c>
      <c r="N213" s="116">
        <v>7598.9593999999997</v>
      </c>
      <c r="O213" s="116">
        <v>8363.2800957936288</v>
      </c>
      <c r="P213" s="116">
        <v>9032.6880000000001</v>
      </c>
      <c r="Q213" s="116">
        <v>8368.5441509704997</v>
      </c>
      <c r="R213" s="116">
        <v>8584.3861500000003</v>
      </c>
      <c r="S213" s="116">
        <v>9138.6290565678501</v>
      </c>
      <c r="T213" s="116">
        <v>10252.120999999999</v>
      </c>
      <c r="U213" s="116">
        <v>9161.6807104739</v>
      </c>
      <c r="V213" s="116">
        <v>11893.879000000001</v>
      </c>
      <c r="W213" s="116">
        <v>10114.4528050762</v>
      </c>
    </row>
    <row r="214" spans="1:23" x14ac:dyDescent="0.25">
      <c r="A214" s="233"/>
      <c r="B214" s="234"/>
      <c r="C214" s="115">
        <v>-40</v>
      </c>
      <c r="D214" s="119">
        <v>6417.6248999999998</v>
      </c>
      <c r="E214" s="119">
        <v>5895.8364600596997</v>
      </c>
      <c r="F214" s="119">
        <v>6813.6613500000003</v>
      </c>
      <c r="G214" s="119">
        <v>6283.7765800918496</v>
      </c>
      <c r="H214" s="119">
        <v>7209.6977999999999</v>
      </c>
      <c r="I214" s="119">
        <v>6671.7167001239995</v>
      </c>
      <c r="J214" s="116">
        <v>7608.2456999999995</v>
      </c>
      <c r="K214" s="116">
        <v>7014.7912981349</v>
      </c>
      <c r="L214" s="116">
        <v>8006.7936</v>
      </c>
      <c r="M214" s="116">
        <v>7357.8658961457995</v>
      </c>
      <c r="N214" s="116">
        <v>8473.4285999999993</v>
      </c>
      <c r="O214" s="116">
        <v>7701.7641704832495</v>
      </c>
      <c r="P214" s="116">
        <v>8940.0635999999995</v>
      </c>
      <c r="Q214" s="116">
        <v>8045.6624448206994</v>
      </c>
      <c r="R214" s="116">
        <v>9538.2862999999998</v>
      </c>
      <c r="S214" s="116">
        <v>8428.7875532153994</v>
      </c>
      <c r="T214" s="116">
        <v>10136.509</v>
      </c>
      <c r="U214" s="116">
        <v>8811.9126616101003</v>
      </c>
      <c r="V214" s="116">
        <v>11747.886</v>
      </c>
      <c r="W214" s="116">
        <v>9735.350097528999</v>
      </c>
    </row>
    <row r="215" spans="1:23" x14ac:dyDescent="0.25">
      <c r="A215" s="233"/>
      <c r="B215" s="234">
        <v>43</v>
      </c>
      <c r="C215" s="115">
        <v>-5.0000000888888003</v>
      </c>
      <c r="D215" s="119">
        <v>9722.2667000000001</v>
      </c>
      <c r="E215" s="119">
        <v>18255.3111907411</v>
      </c>
      <c r="F215" s="119">
        <v>10530.422849999999</v>
      </c>
      <c r="G215" s="119">
        <v>19378.230401585999</v>
      </c>
      <c r="H215" s="119">
        <v>11338.579</v>
      </c>
      <c r="I215" s="119">
        <v>20501.149612430898</v>
      </c>
      <c r="J215" s="116">
        <v>12162.407999999999</v>
      </c>
      <c r="K215" s="116">
        <v>21420.70839887685</v>
      </c>
      <c r="L215" s="116">
        <v>12986.236999999999</v>
      </c>
      <c r="M215" s="116">
        <v>22340.267185322798</v>
      </c>
      <c r="N215" s="116">
        <v>13957.471</v>
      </c>
      <c r="O215" s="116">
        <v>23194.061842677598</v>
      </c>
      <c r="P215" s="116">
        <v>14928.705</v>
      </c>
      <c r="Q215" s="116">
        <v>24047.856500032394</v>
      </c>
      <c r="R215" s="116">
        <v>16192.759999999998</v>
      </c>
      <c r="S215" s="116">
        <v>24920.602160462047</v>
      </c>
      <c r="T215" s="116">
        <v>17456.814999999999</v>
      </c>
      <c r="U215" s="116">
        <v>25793.3478208917</v>
      </c>
      <c r="V215" s="116">
        <v>20900.2</v>
      </c>
      <c r="W215" s="116">
        <v>27795.372481571798</v>
      </c>
    </row>
    <row r="216" spans="1:23" x14ac:dyDescent="0.25">
      <c r="A216" s="233"/>
      <c r="B216" s="234"/>
      <c r="C216" s="115">
        <v>-7</v>
      </c>
      <c r="D216" s="119">
        <v>9521.6507999999994</v>
      </c>
      <c r="E216" s="119">
        <v>17276.1207879715</v>
      </c>
      <c r="F216" s="119">
        <v>10300.716899999999</v>
      </c>
      <c r="G216" s="119">
        <v>18350.819984984548</v>
      </c>
      <c r="H216" s="119">
        <v>11079.782999999999</v>
      </c>
      <c r="I216" s="119">
        <v>19425.519181997595</v>
      </c>
      <c r="J216" s="116">
        <v>11876.003000000001</v>
      </c>
      <c r="K216" s="116">
        <v>20303.615001893297</v>
      </c>
      <c r="L216" s="116">
        <v>12672.223</v>
      </c>
      <c r="M216" s="116">
        <v>21181.710821788998</v>
      </c>
      <c r="N216" s="116">
        <v>13607.515500000001</v>
      </c>
      <c r="O216" s="116">
        <v>21999.488799380397</v>
      </c>
      <c r="P216" s="116">
        <v>14542.808000000001</v>
      </c>
      <c r="Q216" s="116">
        <v>22817.266776971795</v>
      </c>
      <c r="R216" s="116">
        <v>15752.598</v>
      </c>
      <c r="S216" s="116">
        <v>23670.291829617996</v>
      </c>
      <c r="T216" s="116">
        <v>16962.387999999999</v>
      </c>
      <c r="U216" s="116">
        <v>24523.316882264196</v>
      </c>
      <c r="V216" s="116">
        <v>20270.221000000001</v>
      </c>
      <c r="W216" s="116">
        <v>26472.0028958154</v>
      </c>
    </row>
    <row r="217" spans="1:23" x14ac:dyDescent="0.25">
      <c r="A217" s="233"/>
      <c r="B217" s="234"/>
      <c r="C217" s="115">
        <v>-9.9999999333331999</v>
      </c>
      <c r="D217" s="119">
        <v>9236.5975999999991</v>
      </c>
      <c r="E217" s="119">
        <v>15862.532487862198</v>
      </c>
      <c r="F217" s="119">
        <v>9975.8297999999995</v>
      </c>
      <c r="G217" s="119">
        <v>16856.058903094949</v>
      </c>
      <c r="H217" s="119">
        <v>10715.062</v>
      </c>
      <c r="I217" s="119">
        <v>17849.585318327699</v>
      </c>
      <c r="J217" s="116">
        <v>11466.822</v>
      </c>
      <c r="K217" s="116">
        <v>18672.75477841025</v>
      </c>
      <c r="L217" s="116">
        <v>12218.582</v>
      </c>
      <c r="M217" s="116">
        <v>19495.924238492797</v>
      </c>
      <c r="N217" s="116">
        <v>13101.6095</v>
      </c>
      <c r="O217" s="116">
        <v>20267.009249218896</v>
      </c>
      <c r="P217" s="116">
        <v>13984.637000000001</v>
      </c>
      <c r="Q217" s="116">
        <v>21038.094259944995</v>
      </c>
      <c r="R217" s="116">
        <v>15123.4295</v>
      </c>
      <c r="S217" s="116">
        <v>21848.914290015746</v>
      </c>
      <c r="T217" s="116">
        <v>16262.222</v>
      </c>
      <c r="U217" s="116">
        <v>22659.734320086496</v>
      </c>
      <c r="V217" s="116">
        <v>19360.011999999999</v>
      </c>
      <c r="W217" s="116">
        <v>24535.546153124997</v>
      </c>
    </row>
    <row r="218" spans="1:23" x14ac:dyDescent="0.25">
      <c r="A218" s="233"/>
      <c r="B218" s="234"/>
      <c r="C218" s="115">
        <v>-14.99999999999984</v>
      </c>
      <c r="D218" s="119">
        <v>8793.2044000000005</v>
      </c>
      <c r="E218" s="119">
        <v>13669.507529890097</v>
      </c>
      <c r="F218" s="119">
        <v>9467.3261999999995</v>
      </c>
      <c r="G218" s="119">
        <v>14537.716742762848</v>
      </c>
      <c r="H218" s="119">
        <v>10141.448</v>
      </c>
      <c r="I218" s="119">
        <v>15405.925955635599</v>
      </c>
      <c r="J218" s="116">
        <v>10824.0885</v>
      </c>
      <c r="K218" s="116">
        <v>16133.997653692448</v>
      </c>
      <c r="L218" s="116">
        <v>11506.728999999999</v>
      </c>
      <c r="M218" s="116">
        <v>16862.069351749298</v>
      </c>
      <c r="N218" s="116">
        <v>12309.441999999999</v>
      </c>
      <c r="O218" s="116">
        <v>17550.98411320625</v>
      </c>
      <c r="P218" s="116">
        <v>13112.155000000001</v>
      </c>
      <c r="Q218" s="116">
        <v>18239.898874663199</v>
      </c>
      <c r="R218" s="116">
        <v>14148.584999999999</v>
      </c>
      <c r="S218" s="116">
        <v>18973.721213844248</v>
      </c>
      <c r="T218" s="116">
        <v>15185.014999999999</v>
      </c>
      <c r="U218" s="116">
        <v>19707.543553025298</v>
      </c>
      <c r="V218" s="116">
        <v>17998.323</v>
      </c>
      <c r="W218" s="116">
        <v>21417.271407551598</v>
      </c>
    </row>
    <row r="219" spans="1:23" x14ac:dyDescent="0.25">
      <c r="A219" s="233"/>
      <c r="B219" s="234"/>
      <c r="C219" s="115">
        <v>-20.00000001111092</v>
      </c>
      <c r="D219" s="119">
        <v>8385.3845999999994</v>
      </c>
      <c r="E219" s="119">
        <v>11681.8603512338</v>
      </c>
      <c r="F219" s="119">
        <v>9001.1983999999993</v>
      </c>
      <c r="G219" s="119">
        <v>12430.954039293649</v>
      </c>
      <c r="H219" s="119">
        <v>9617.0121999999992</v>
      </c>
      <c r="I219" s="119">
        <v>13180.047727353498</v>
      </c>
      <c r="J219" s="116">
        <v>10238.329099999999</v>
      </c>
      <c r="K219" s="116">
        <v>13815.817708214197</v>
      </c>
      <c r="L219" s="116">
        <v>10859.646000000001</v>
      </c>
      <c r="M219" s="116">
        <v>14451.587689074897</v>
      </c>
      <c r="N219" s="116">
        <v>11588.3675</v>
      </c>
      <c r="O219" s="116">
        <v>15060.540931607848</v>
      </c>
      <c r="P219" s="116">
        <v>12317.089</v>
      </c>
      <c r="Q219" s="116">
        <v>15669.494174140798</v>
      </c>
      <c r="R219" s="116">
        <v>13256.8465</v>
      </c>
      <c r="S219" s="116">
        <v>16325.342456062499</v>
      </c>
      <c r="T219" s="116">
        <v>14196.603999999999</v>
      </c>
      <c r="U219" s="116">
        <v>16981.190737984198</v>
      </c>
      <c r="V219" s="116">
        <v>16749.982</v>
      </c>
      <c r="W219" s="116">
        <v>18519.898710532099</v>
      </c>
    </row>
    <row r="220" spans="1:23" x14ac:dyDescent="0.25">
      <c r="A220" s="233"/>
      <c r="B220" s="234"/>
      <c r="C220" s="115">
        <v>-23</v>
      </c>
      <c r="D220" s="119">
        <v>8157.2065000000002</v>
      </c>
      <c r="E220" s="119">
        <v>10586.154257379398</v>
      </c>
      <c r="F220" s="119">
        <v>8740.450499999999</v>
      </c>
      <c r="G220" s="119">
        <v>11267.903723512449</v>
      </c>
      <c r="H220" s="119">
        <v>9323.6944999999996</v>
      </c>
      <c r="I220" s="119">
        <v>11949.653189645498</v>
      </c>
      <c r="J220" s="116">
        <v>9911.3722500000003</v>
      </c>
      <c r="K220" s="116">
        <v>12532.130828611098</v>
      </c>
      <c r="L220" s="116">
        <v>10499.05</v>
      </c>
      <c r="M220" s="116">
        <v>13114.608467576698</v>
      </c>
      <c r="N220" s="116">
        <v>11187.844499999999</v>
      </c>
      <c r="O220" s="116">
        <v>13676.608789178648</v>
      </c>
      <c r="P220" s="116">
        <v>11876.638999999999</v>
      </c>
      <c r="Q220" s="116">
        <v>14238.609110780599</v>
      </c>
      <c r="R220" s="116">
        <v>12763.512500000001</v>
      </c>
      <c r="S220" s="116">
        <v>14848.034051248998</v>
      </c>
      <c r="T220" s="116">
        <v>13650.386</v>
      </c>
      <c r="U220" s="116">
        <v>15457.458991717398</v>
      </c>
      <c r="V220" s="116">
        <v>16059.147000000001</v>
      </c>
      <c r="W220" s="116">
        <v>16894.3168440956</v>
      </c>
    </row>
    <row r="221" spans="1:23" x14ac:dyDescent="0.25">
      <c r="A221" s="233"/>
      <c r="B221" s="234"/>
      <c r="C221" s="115">
        <v>-25.000000022222</v>
      </c>
      <c r="D221" s="119">
        <v>8011.2433000000001</v>
      </c>
      <c r="E221" s="119">
        <v>9897.3378212764983</v>
      </c>
      <c r="F221" s="119">
        <v>8574.1970000000001</v>
      </c>
      <c r="G221" s="119">
        <v>10536.190910109199</v>
      </c>
      <c r="H221" s="119">
        <v>9137.1507000000001</v>
      </c>
      <c r="I221" s="119">
        <v>11175.043998941899</v>
      </c>
      <c r="J221" s="116">
        <v>9703.4978499999997</v>
      </c>
      <c r="K221" s="116">
        <v>11723.348375363099</v>
      </c>
      <c r="L221" s="116">
        <v>10269.844999999999</v>
      </c>
      <c r="M221" s="116">
        <v>12271.652751784299</v>
      </c>
      <c r="N221" s="116">
        <v>10933.5095</v>
      </c>
      <c r="O221" s="116">
        <v>12803.212950513647</v>
      </c>
      <c r="P221" s="116">
        <v>11597.174000000001</v>
      </c>
      <c r="Q221" s="116">
        <v>13334.773149242998</v>
      </c>
      <c r="R221" s="116">
        <v>12451.472000000002</v>
      </c>
      <c r="S221" s="116">
        <v>13913.630187839197</v>
      </c>
      <c r="T221" s="116">
        <v>13305.77</v>
      </c>
      <c r="U221" s="116">
        <v>14492.487226435398</v>
      </c>
      <c r="V221" s="116">
        <v>15623.322</v>
      </c>
      <c r="W221" s="116">
        <v>15861.892713650899</v>
      </c>
    </row>
    <row r="222" spans="1:23" x14ac:dyDescent="0.25">
      <c r="A222" s="233"/>
      <c r="B222" s="234"/>
      <c r="C222" s="115">
        <v>-26</v>
      </c>
      <c r="D222" s="119">
        <v>7940.8775999999998</v>
      </c>
      <c r="E222" s="119">
        <v>9563.2426286984992</v>
      </c>
      <c r="F222" s="119">
        <v>8496.8154517195726</v>
      </c>
      <c r="G222" s="119">
        <v>10198.780709895698</v>
      </c>
      <c r="H222" s="119">
        <v>9046.2513999999992</v>
      </c>
      <c r="I222" s="119">
        <v>10799.423562204898</v>
      </c>
      <c r="J222" s="116">
        <v>9606.0573021653236</v>
      </c>
      <c r="K222" s="116">
        <v>11350.03400617935</v>
      </c>
      <c r="L222" s="116">
        <v>10158.657999999999</v>
      </c>
      <c r="M222" s="116">
        <v>11862.8370307636</v>
      </c>
      <c r="N222" s="116">
        <v>10814.535452643842</v>
      </c>
      <c r="O222" s="116">
        <v>12399.025651742879</v>
      </c>
      <c r="P222" s="116">
        <v>11461.198</v>
      </c>
      <c r="Q222" s="116">
        <v>12895.8285468579</v>
      </c>
      <c r="R222" s="116">
        <v>12305.706703239199</v>
      </c>
      <c r="S222" s="116">
        <v>13479.92160336457</v>
      </c>
      <c r="T222" s="116">
        <v>13138.66</v>
      </c>
      <c r="U222" s="116">
        <v>14024.914266717898</v>
      </c>
      <c r="V222" s="116">
        <v>15403.885</v>
      </c>
      <c r="W222" s="116">
        <v>15358.216032053298</v>
      </c>
    </row>
    <row r="223" spans="1:23" x14ac:dyDescent="0.25">
      <c r="A223" s="233"/>
      <c r="B223" s="234"/>
      <c r="C223" s="115">
        <v>-27</v>
      </c>
      <c r="D223" s="119">
        <v>7872.0562</v>
      </c>
      <c r="E223" s="119">
        <v>9239.9685003457998</v>
      </c>
      <c r="F223" s="119">
        <v>8419.4339017195725</v>
      </c>
      <c r="G223" s="119">
        <v>9861.3705021842688</v>
      </c>
      <c r="H223" s="119">
        <v>8956.6941000000006</v>
      </c>
      <c r="I223" s="119">
        <v>10434.264298382399</v>
      </c>
      <c r="J223" s="116">
        <v>9508.6167521653242</v>
      </c>
      <c r="K223" s="116">
        <v>10976.719628699811</v>
      </c>
      <c r="L223" s="116">
        <v>10049.272999999999</v>
      </c>
      <c r="M223" s="116">
        <v>11464.710785044301</v>
      </c>
      <c r="N223" s="116">
        <v>10695.561402643842</v>
      </c>
      <c r="O223" s="116">
        <v>11994.838343990257</v>
      </c>
      <c r="P223" s="116">
        <v>11327.544</v>
      </c>
      <c r="Q223" s="116">
        <v>12468.532934555598</v>
      </c>
      <c r="R223" s="116">
        <v>12159.941403239198</v>
      </c>
      <c r="S223" s="116">
        <v>13046.213009252071</v>
      </c>
      <c r="T223" s="116">
        <v>12974.703</v>
      </c>
      <c r="U223" s="116">
        <v>13567.347340496599</v>
      </c>
      <c r="V223" s="116">
        <v>15197.915000000001</v>
      </c>
      <c r="W223" s="116">
        <v>14867.435651140098</v>
      </c>
    </row>
    <row r="224" spans="1:23" x14ac:dyDescent="0.25">
      <c r="A224" s="233"/>
      <c r="B224" s="234"/>
      <c r="C224" s="115">
        <v>-28</v>
      </c>
      <c r="D224" s="119">
        <v>7804.7996999999996</v>
      </c>
      <c r="E224" s="119">
        <v>8921.5332689251991</v>
      </c>
      <c r="F224" s="119">
        <v>8342.0523517195725</v>
      </c>
      <c r="G224" s="119">
        <v>9523.9602944728376</v>
      </c>
      <c r="H224" s="119">
        <v>8869.0028999999995</v>
      </c>
      <c r="I224" s="119">
        <v>10077.747701298898</v>
      </c>
      <c r="J224" s="116">
        <v>9411.176202165323</v>
      </c>
      <c r="K224" s="116">
        <v>10603.405251220271</v>
      </c>
      <c r="L224" s="116">
        <v>9942.0203999999994</v>
      </c>
      <c r="M224" s="116">
        <v>11075.9173885045</v>
      </c>
      <c r="N224" s="116">
        <v>10576.587352643841</v>
      </c>
      <c r="O224" s="116">
        <v>11590.651036237639</v>
      </c>
      <c r="P224" s="116">
        <v>11197.725</v>
      </c>
      <c r="Q224" s="116">
        <v>12050.497782871098</v>
      </c>
      <c r="R224" s="116">
        <v>12014.176103239197</v>
      </c>
      <c r="S224" s="116">
        <v>12612.50441513957</v>
      </c>
      <c r="T224" s="116">
        <v>12813.796</v>
      </c>
      <c r="U224" s="116">
        <v>13120.2571199581</v>
      </c>
      <c r="V224" s="116">
        <v>14995.968000000001</v>
      </c>
      <c r="W224" s="116">
        <v>14386.847696942699</v>
      </c>
    </row>
    <row r="225" spans="1:23" x14ac:dyDescent="0.25">
      <c r="A225" s="233"/>
      <c r="B225" s="234"/>
      <c r="C225" s="115">
        <v>-29</v>
      </c>
      <c r="D225" s="119">
        <v>7739.0057999999999</v>
      </c>
      <c r="E225" s="119">
        <v>8611.718723911099</v>
      </c>
      <c r="F225" s="119">
        <v>8264.6708017195724</v>
      </c>
      <c r="G225" s="119">
        <v>9186.5500867614082</v>
      </c>
      <c r="H225" s="119">
        <v>8782.8652000000002</v>
      </c>
      <c r="I225" s="119">
        <v>9730.0572334629996</v>
      </c>
      <c r="J225" s="116">
        <v>9313.7356521653237</v>
      </c>
      <c r="K225" s="116">
        <v>10230.090873740732</v>
      </c>
      <c r="L225" s="116">
        <v>9836.6965</v>
      </c>
      <c r="M225" s="116">
        <v>10696.419034972299</v>
      </c>
      <c r="N225" s="116">
        <v>10457.613302643842</v>
      </c>
      <c r="O225" s="116">
        <v>11186.463728485018</v>
      </c>
      <c r="P225" s="116">
        <v>11069.771000000001</v>
      </c>
      <c r="Q225" s="116">
        <v>11642.520831338599</v>
      </c>
      <c r="R225" s="116">
        <v>11868.410803239198</v>
      </c>
      <c r="S225" s="116">
        <v>12178.795821027072</v>
      </c>
      <c r="T225" s="116">
        <v>12655.762000000001</v>
      </c>
      <c r="U225" s="116">
        <v>12683.318296181398</v>
      </c>
      <c r="V225" s="116">
        <v>14806.284</v>
      </c>
      <c r="W225" s="116">
        <v>13919.6208541943</v>
      </c>
    </row>
    <row r="226" spans="1:23" x14ac:dyDescent="0.25">
      <c r="A226" s="233"/>
      <c r="B226" s="234"/>
      <c r="C226" s="115">
        <v>-30</v>
      </c>
      <c r="D226" s="119">
        <v>7675.2377999999999</v>
      </c>
      <c r="E226" s="119">
        <v>8309.3499432635999</v>
      </c>
      <c r="F226" s="119">
        <v>8187.2892499999998</v>
      </c>
      <c r="G226" s="119">
        <v>8849.1398715520481</v>
      </c>
      <c r="H226" s="119">
        <v>8699.3407000000007</v>
      </c>
      <c r="I226" s="119">
        <v>9388.9297998404982</v>
      </c>
      <c r="J226" s="116">
        <v>9216.2950999999994</v>
      </c>
      <c r="K226" s="116">
        <v>9856.7764879653987</v>
      </c>
      <c r="L226" s="116">
        <v>9733.2494999999999</v>
      </c>
      <c r="M226" s="116">
        <v>10324.623176090297</v>
      </c>
      <c r="N226" s="116">
        <v>10338.63925</v>
      </c>
      <c r="O226" s="116">
        <v>10782.276411750549</v>
      </c>
      <c r="P226" s="116">
        <v>10944.029</v>
      </c>
      <c r="Q226" s="116">
        <v>11239.9296474108</v>
      </c>
      <c r="R226" s="116">
        <v>11722.645500000001</v>
      </c>
      <c r="S226" s="116">
        <v>11745.087217276699</v>
      </c>
      <c r="T226" s="116">
        <v>12501.262000000001</v>
      </c>
      <c r="U226" s="116">
        <v>12250.244787142599</v>
      </c>
      <c r="V226" s="116">
        <v>14612.574000000001</v>
      </c>
      <c r="W226" s="116">
        <v>13457.455642413997</v>
      </c>
    </row>
    <row r="227" spans="1:23" x14ac:dyDescent="0.25">
      <c r="A227" s="233"/>
      <c r="B227" s="234"/>
      <c r="C227" s="115">
        <v>-31</v>
      </c>
      <c r="D227" s="119">
        <v>7613.3922000000002</v>
      </c>
      <c r="E227" s="119">
        <v>8013.3097399494991</v>
      </c>
      <c r="F227" s="119">
        <v>8119.4924199999996</v>
      </c>
      <c r="G227" s="119">
        <v>8550.6077432888687</v>
      </c>
      <c r="H227" s="119">
        <v>8617.5938999999998</v>
      </c>
      <c r="I227" s="119">
        <v>9055.856546188199</v>
      </c>
      <c r="J227" s="116">
        <v>9129.2197199999991</v>
      </c>
      <c r="K227" s="116">
        <v>9526.2790069038892</v>
      </c>
      <c r="L227" s="116">
        <v>9631.7032999999992</v>
      </c>
      <c r="M227" s="116">
        <v>9961.479069151399</v>
      </c>
      <c r="N227" s="116">
        <v>10231.45622</v>
      </c>
      <c r="O227" s="116">
        <v>10424.226320136298</v>
      </c>
      <c r="P227" s="116">
        <v>10821.451999999999</v>
      </c>
      <c r="Q227" s="116">
        <v>10851.376276101899</v>
      </c>
      <c r="R227" s="116">
        <v>11591.510900000001</v>
      </c>
      <c r="S227" s="116">
        <v>11360.132817690019</v>
      </c>
      <c r="T227" s="116">
        <v>12351.402</v>
      </c>
      <c r="U227" s="116">
        <v>11834.225671554999</v>
      </c>
      <c r="V227" s="116">
        <v>14422.352000000001</v>
      </c>
      <c r="W227" s="116">
        <v>13005.537954716299</v>
      </c>
    </row>
    <row r="228" spans="1:23" x14ac:dyDescent="0.25">
      <c r="A228" s="233"/>
      <c r="B228" s="234"/>
      <c r="C228" s="115">
        <v>-32</v>
      </c>
      <c r="D228" s="119">
        <v>7553.5968000000003</v>
      </c>
      <c r="E228" s="119">
        <v>7724.8398562194989</v>
      </c>
      <c r="F228" s="119">
        <v>8051.6955899999994</v>
      </c>
      <c r="G228" s="119">
        <v>8252.0756150256893</v>
      </c>
      <c r="H228" s="119">
        <v>8537.7265000000007</v>
      </c>
      <c r="I228" s="119">
        <v>8732.6562717526995</v>
      </c>
      <c r="J228" s="116">
        <v>9042.1443399999989</v>
      </c>
      <c r="K228" s="116">
        <v>9195.7815258423798</v>
      </c>
      <c r="L228" s="116">
        <v>9532.7981999999993</v>
      </c>
      <c r="M228" s="116">
        <v>9607.5127767800986</v>
      </c>
      <c r="N228" s="116">
        <v>10124.27319</v>
      </c>
      <c r="O228" s="116">
        <v>10066.176228522048</v>
      </c>
      <c r="P228" s="116">
        <v>10700.789000000001</v>
      </c>
      <c r="Q228" s="116">
        <v>10470.306182260398</v>
      </c>
      <c r="R228" s="116">
        <v>11460.3763</v>
      </c>
      <c r="S228" s="116">
        <v>10975.178418103338</v>
      </c>
      <c r="T228" s="116">
        <v>12203.859</v>
      </c>
      <c r="U228" s="116">
        <v>11424.718009667198</v>
      </c>
      <c r="V228" s="116">
        <v>14236.92</v>
      </c>
      <c r="W228" s="116">
        <v>12564.4976008951</v>
      </c>
    </row>
    <row r="229" spans="1:23" x14ac:dyDescent="0.25">
      <c r="A229" s="233"/>
      <c r="B229" s="234"/>
      <c r="C229" s="115">
        <v>-33</v>
      </c>
      <c r="D229" s="119">
        <v>7495.5520999999999</v>
      </c>
      <c r="E229" s="119">
        <v>7443.8154437849989</v>
      </c>
      <c r="F229" s="119">
        <v>7983.89876</v>
      </c>
      <c r="G229" s="119">
        <v>7953.543486762509</v>
      </c>
      <c r="H229" s="119">
        <v>8459.8557999999994</v>
      </c>
      <c r="I229" s="119">
        <v>8416.6274471342003</v>
      </c>
      <c r="J229" s="116">
        <v>8955.0689600000005</v>
      </c>
      <c r="K229" s="116">
        <v>8865.2840447808685</v>
      </c>
      <c r="L229" s="116">
        <v>9436.4225000000006</v>
      </c>
      <c r="M229" s="116">
        <v>9263.9390786858985</v>
      </c>
      <c r="N229" s="116">
        <v>10017.09016</v>
      </c>
      <c r="O229" s="116">
        <v>9708.1261369077984</v>
      </c>
      <c r="P229" s="116">
        <v>10582.598</v>
      </c>
      <c r="Q229" s="116">
        <v>10098.946120104099</v>
      </c>
      <c r="R229" s="116">
        <v>11329.2417</v>
      </c>
      <c r="S229" s="116">
        <v>10590.224018516659</v>
      </c>
      <c r="T229" s="116">
        <v>12059.151</v>
      </c>
      <c r="U229" s="116">
        <v>11025.573634946501</v>
      </c>
      <c r="V229" s="116">
        <v>14056.433999999999</v>
      </c>
      <c r="W229" s="116">
        <v>12133.5456335492</v>
      </c>
    </row>
    <row r="230" spans="1:23" x14ac:dyDescent="0.25">
      <c r="A230" s="233"/>
      <c r="B230" s="234"/>
      <c r="C230" s="115">
        <v>-34</v>
      </c>
      <c r="D230" s="119">
        <v>7439.4862999999996</v>
      </c>
      <c r="E230" s="119">
        <v>7171.4354565160993</v>
      </c>
      <c r="F230" s="119">
        <v>7916.1019299999998</v>
      </c>
      <c r="G230" s="119">
        <v>7655.0113584993287</v>
      </c>
      <c r="H230" s="119">
        <v>8384.4994999999999</v>
      </c>
      <c r="I230" s="119">
        <v>8107.5549581452988</v>
      </c>
      <c r="J230" s="116">
        <v>8867.9935800000003</v>
      </c>
      <c r="K230" s="116">
        <v>8534.786563719359</v>
      </c>
      <c r="L230" s="116">
        <v>9342.1455000000005</v>
      </c>
      <c r="M230" s="116">
        <v>8926.7490552918989</v>
      </c>
      <c r="N230" s="116">
        <v>9909.9071299999996</v>
      </c>
      <c r="O230" s="116">
        <v>9350.0760452935483</v>
      </c>
      <c r="P230" s="116">
        <v>10467.162</v>
      </c>
      <c r="Q230" s="116">
        <v>9737.1938078190979</v>
      </c>
      <c r="R230" s="116">
        <v>11198.107099999999</v>
      </c>
      <c r="S230" s="116">
        <v>10205.269618929979</v>
      </c>
      <c r="T230" s="116">
        <v>11917.569</v>
      </c>
      <c r="U230" s="116">
        <v>10636.685869512499</v>
      </c>
      <c r="V230" s="116">
        <v>13879.495999999999</v>
      </c>
      <c r="W230" s="116">
        <v>11713.401835300199</v>
      </c>
    </row>
    <row r="231" spans="1:23" x14ac:dyDescent="0.25">
      <c r="A231" s="233"/>
      <c r="B231" s="234"/>
      <c r="C231" s="115">
        <v>-35</v>
      </c>
      <c r="D231" s="119">
        <v>7385.1719999999996</v>
      </c>
      <c r="E231" s="119">
        <v>6904.6211825072996</v>
      </c>
      <c r="F231" s="119">
        <v>7848.3050999999996</v>
      </c>
      <c r="G231" s="119">
        <v>7356.4792302361493</v>
      </c>
      <c r="H231" s="119">
        <v>8311.4382000000005</v>
      </c>
      <c r="I231" s="119">
        <v>7808.3372779649999</v>
      </c>
      <c r="J231" s="116">
        <v>8780.9182000000001</v>
      </c>
      <c r="K231" s="116">
        <v>8204.2890826578496</v>
      </c>
      <c r="L231" s="116">
        <v>9250.3981999999996</v>
      </c>
      <c r="M231" s="116">
        <v>8600.2408873506993</v>
      </c>
      <c r="N231" s="116">
        <v>9802.7240999999995</v>
      </c>
      <c r="O231" s="116">
        <v>8992.0259536792983</v>
      </c>
      <c r="P231" s="116">
        <v>10355.049999999999</v>
      </c>
      <c r="Q231" s="116">
        <v>9383.8110200078991</v>
      </c>
      <c r="R231" s="116">
        <v>11066.9725</v>
      </c>
      <c r="S231" s="116">
        <v>9820.3152193432979</v>
      </c>
      <c r="T231" s="116">
        <v>11778.895</v>
      </c>
      <c r="U231" s="116">
        <v>10256.819418678699</v>
      </c>
      <c r="V231" s="116">
        <v>13706.409</v>
      </c>
      <c r="W231" s="116">
        <v>11302.759109042097</v>
      </c>
    </row>
    <row r="232" spans="1:23" x14ac:dyDescent="0.25">
      <c r="A232" s="233"/>
      <c r="B232" s="234"/>
      <c r="C232" s="115">
        <v>-36</v>
      </c>
      <c r="D232" s="119">
        <v>7332.5653000000002</v>
      </c>
      <c r="E232" s="119">
        <v>6643.8772901927996</v>
      </c>
      <c r="F232" s="119">
        <v>7789.7796199999993</v>
      </c>
      <c r="G232" s="119">
        <v>7094.4811694563095</v>
      </c>
      <c r="H232" s="119">
        <v>8240.8842000000004</v>
      </c>
      <c r="I232" s="119">
        <v>7514.3377287201993</v>
      </c>
      <c r="J232" s="116">
        <v>8705.9892600000003</v>
      </c>
      <c r="K232" s="116">
        <v>7913.2265747488091</v>
      </c>
      <c r="L232" s="116">
        <v>9161.4197000000004</v>
      </c>
      <c r="M232" s="116">
        <v>8279.3450309744985</v>
      </c>
      <c r="N232" s="116">
        <v>9709.3633099999988</v>
      </c>
      <c r="O232" s="116">
        <v>8676.2207130029892</v>
      </c>
      <c r="P232" s="116">
        <v>10245.656000000001</v>
      </c>
      <c r="Q232" s="116">
        <v>9039.4328417441993</v>
      </c>
      <c r="R232" s="116">
        <v>10951.244619999999</v>
      </c>
      <c r="S232" s="116">
        <v>9480.0188767461786</v>
      </c>
      <c r="T232" s="116">
        <v>11643.245999999999</v>
      </c>
      <c r="U232" s="116">
        <v>9884.8154793156991</v>
      </c>
      <c r="V232" s="116">
        <v>13536.994000000001</v>
      </c>
      <c r="W232" s="116">
        <v>10900.109017823199</v>
      </c>
    </row>
    <row r="233" spans="1:23" x14ac:dyDescent="0.25">
      <c r="A233" s="233"/>
      <c r="B233" s="234"/>
      <c r="C233" s="115">
        <v>-37</v>
      </c>
      <c r="D233" s="119">
        <v>7281.2539999999999</v>
      </c>
      <c r="E233" s="119">
        <v>6390.8271003954987</v>
      </c>
      <c r="F233" s="119">
        <v>7731.25414</v>
      </c>
      <c r="G233" s="119">
        <v>6832.4831086764698</v>
      </c>
      <c r="H233" s="119">
        <v>8172.4696000000004</v>
      </c>
      <c r="I233" s="119">
        <v>7228.5676159633995</v>
      </c>
      <c r="J233" s="116">
        <v>8631.0603200000005</v>
      </c>
      <c r="K233" s="116">
        <v>7622.1640668397695</v>
      </c>
      <c r="L233" s="116">
        <v>9075.3436000000002</v>
      </c>
      <c r="M233" s="116">
        <v>7966.0180288268994</v>
      </c>
      <c r="N233" s="116">
        <v>9616.00252</v>
      </c>
      <c r="O233" s="116">
        <v>8360.4154723266784</v>
      </c>
      <c r="P233" s="116">
        <v>10139.120999999999</v>
      </c>
      <c r="Q233" s="116">
        <v>8702.930656221899</v>
      </c>
      <c r="R233" s="116">
        <v>10835.516739999999</v>
      </c>
      <c r="S233" s="116">
        <v>9139.7225341490594</v>
      </c>
      <c r="T233" s="116">
        <v>11511.799000000001</v>
      </c>
      <c r="U233" s="116">
        <v>9522.6877429515989</v>
      </c>
      <c r="V233" s="116">
        <v>13371.239</v>
      </c>
      <c r="W233" s="116">
        <v>10508.451730494198</v>
      </c>
    </row>
    <row r="234" spans="1:23" x14ac:dyDescent="0.25">
      <c r="A234" s="233"/>
      <c r="B234" s="234"/>
      <c r="C234" s="115">
        <v>-38</v>
      </c>
      <c r="D234" s="119">
        <v>7230.9242999999997</v>
      </c>
      <c r="E234" s="119">
        <v>6145.4503912094997</v>
      </c>
      <c r="F234" s="119">
        <v>7672.7286599999998</v>
      </c>
      <c r="G234" s="119">
        <v>6570.4850478966291</v>
      </c>
      <c r="H234" s="119">
        <v>8106.2183000000005</v>
      </c>
      <c r="I234" s="119">
        <v>6951.048333884899</v>
      </c>
      <c r="J234" s="116">
        <v>8556.1313799999989</v>
      </c>
      <c r="K234" s="116">
        <v>7331.101558930729</v>
      </c>
      <c r="L234" s="116">
        <v>8991.9817000000003</v>
      </c>
      <c r="M234" s="116">
        <v>7663.9634203985997</v>
      </c>
      <c r="N234" s="116">
        <v>9522.6417299999994</v>
      </c>
      <c r="O234" s="116">
        <v>8044.6102316503693</v>
      </c>
      <c r="P234" s="116">
        <v>10035.813</v>
      </c>
      <c r="Q234" s="116">
        <v>8375.9400932500994</v>
      </c>
      <c r="R234" s="116">
        <v>10719.788860000001</v>
      </c>
      <c r="S234" s="116">
        <v>8799.4261915519382</v>
      </c>
      <c r="T234" s="116">
        <v>11383.478999999999</v>
      </c>
      <c r="U234" s="116">
        <v>9170.5036159393985</v>
      </c>
      <c r="V234" s="116">
        <v>13209.329</v>
      </c>
      <c r="W234" s="116">
        <v>10127.315109513</v>
      </c>
    </row>
    <row r="235" spans="1:23" x14ac:dyDescent="0.25">
      <c r="A235" s="233"/>
      <c r="B235" s="234"/>
      <c r="C235" s="115">
        <v>-39</v>
      </c>
      <c r="D235" s="119">
        <v>7181.0595999999996</v>
      </c>
      <c r="E235" s="119">
        <v>5907.4995175553004</v>
      </c>
      <c r="F235" s="119">
        <v>7614.2031800000004</v>
      </c>
      <c r="G235" s="119">
        <v>6308.4869871167894</v>
      </c>
      <c r="H235" s="119">
        <v>8041.9215000000004</v>
      </c>
      <c r="I235" s="119">
        <v>6681.4328863022993</v>
      </c>
      <c r="J235" s="116">
        <v>8481.2024399999991</v>
      </c>
      <c r="K235" s="116">
        <v>7040.0390510216894</v>
      </c>
      <c r="L235" s="116">
        <v>8911.1093999999994</v>
      </c>
      <c r="M235" s="116">
        <v>7367.7303763006994</v>
      </c>
      <c r="N235" s="116">
        <v>9429.2809400000006</v>
      </c>
      <c r="O235" s="116">
        <v>7728.8049909740594</v>
      </c>
      <c r="P235" s="116">
        <v>9935.6195000000007</v>
      </c>
      <c r="Q235" s="116">
        <v>8057.6642925078986</v>
      </c>
      <c r="R235" s="116">
        <v>10604.06098</v>
      </c>
      <c r="S235" s="116">
        <v>8459.129848954819</v>
      </c>
      <c r="T235" s="116">
        <v>11258.718000000001</v>
      </c>
      <c r="U235" s="116">
        <v>8827.8809335646984</v>
      </c>
      <c r="V235" s="116">
        <v>13051.495999999999</v>
      </c>
      <c r="W235" s="116">
        <v>9756.1936072320987</v>
      </c>
    </row>
    <row r="236" spans="1:23" x14ac:dyDescent="0.25">
      <c r="A236" s="233"/>
      <c r="B236" s="234"/>
      <c r="C236" s="115">
        <v>-40</v>
      </c>
      <c r="D236" s="119">
        <v>7131.7924999999996</v>
      </c>
      <c r="E236" s="119">
        <v>5675.1668168880997</v>
      </c>
      <c r="F236" s="119">
        <v>7555.6777000000002</v>
      </c>
      <c r="G236" s="119">
        <v>6046.4889263369496</v>
      </c>
      <c r="H236" s="119">
        <v>7979.5628999999999</v>
      </c>
      <c r="I236" s="119">
        <v>6417.8110357857995</v>
      </c>
      <c r="J236" s="116">
        <v>8406.2734999999993</v>
      </c>
      <c r="K236" s="116">
        <v>6748.9765431126489</v>
      </c>
      <c r="L236" s="116">
        <v>8832.9840999999997</v>
      </c>
      <c r="M236" s="116">
        <v>7080.1420504394991</v>
      </c>
      <c r="N236" s="116">
        <v>9335.9201499999999</v>
      </c>
      <c r="O236" s="116">
        <v>7412.9997502977494</v>
      </c>
      <c r="P236" s="116">
        <v>9838.8562000000002</v>
      </c>
      <c r="Q236" s="116">
        <v>7745.8574501559988</v>
      </c>
      <c r="R236" s="116">
        <v>10488.3331</v>
      </c>
      <c r="S236" s="116">
        <v>8118.8335063576997</v>
      </c>
      <c r="T236" s="116">
        <v>11137.81</v>
      </c>
      <c r="U236" s="116">
        <v>8491.8095625593996</v>
      </c>
      <c r="V236" s="116">
        <v>12898.571</v>
      </c>
      <c r="W236" s="116">
        <v>9391.9962027597994</v>
      </c>
    </row>
    <row r="237" spans="1:23" x14ac:dyDescent="0.25">
      <c r="A237" s="233" t="s">
        <v>5</v>
      </c>
      <c r="B237" s="234">
        <v>27.000000248888803</v>
      </c>
      <c r="C237" s="115">
        <v>-5.0000000888888003</v>
      </c>
      <c r="D237" s="119">
        <v>4448.5237999999999</v>
      </c>
      <c r="E237" s="119">
        <v>13726.468828886098</v>
      </c>
      <c r="F237" s="119">
        <v>5066.0781000000006</v>
      </c>
      <c r="G237" s="119">
        <v>15326.699752101496</v>
      </c>
      <c r="H237" s="119">
        <v>5683.6324000000004</v>
      </c>
      <c r="I237" s="119">
        <v>16926.930675316897</v>
      </c>
      <c r="J237" s="116">
        <v>6285.5750000000007</v>
      </c>
      <c r="K237" s="116">
        <v>18390.597792709799</v>
      </c>
      <c r="L237" s="116">
        <v>6887.5176000000001</v>
      </c>
      <c r="M237" s="116">
        <v>19854.264910102698</v>
      </c>
      <c r="N237" s="116">
        <v>7458.4374499999994</v>
      </c>
      <c r="O237" s="116">
        <v>21010.541327014049</v>
      </c>
      <c r="P237" s="116">
        <v>8029.3572999999997</v>
      </c>
      <c r="Q237" s="116">
        <v>22166.817743925396</v>
      </c>
      <c r="R237" s="116">
        <v>8538.9231</v>
      </c>
      <c r="S237" s="116">
        <v>22982.635368928895</v>
      </c>
      <c r="T237" s="116"/>
      <c r="U237" s="116"/>
      <c r="V237" s="116"/>
      <c r="W237" s="116"/>
    </row>
    <row r="238" spans="1:23" x14ac:dyDescent="0.25">
      <c r="A238" s="233"/>
      <c r="B238" s="234"/>
      <c r="C238" s="115">
        <v>-7</v>
      </c>
      <c r="D238" s="119">
        <v>4345.5619999999999</v>
      </c>
      <c r="E238" s="119">
        <v>12890.720610655999</v>
      </c>
      <c r="F238" s="119">
        <v>4934.2278000000006</v>
      </c>
      <c r="G238" s="119">
        <v>14403.1852384833</v>
      </c>
      <c r="H238" s="119">
        <v>5522.8936000000003</v>
      </c>
      <c r="I238" s="119">
        <v>15915.649866310599</v>
      </c>
      <c r="J238" s="116">
        <v>6097.3822</v>
      </c>
      <c r="K238" s="116">
        <v>17298.2693432829</v>
      </c>
      <c r="L238" s="116">
        <v>6671.8707999999997</v>
      </c>
      <c r="M238" s="116">
        <v>18680.888820255201</v>
      </c>
      <c r="N238" s="116">
        <v>7218.9681</v>
      </c>
      <c r="O238" s="116">
        <v>19770.728216829797</v>
      </c>
      <c r="P238" s="116">
        <v>7766.0654000000004</v>
      </c>
      <c r="Q238" s="116">
        <v>20860.567613404397</v>
      </c>
      <c r="R238" s="116">
        <v>8266.8222000000005</v>
      </c>
      <c r="S238" s="116">
        <v>21631.821140012999</v>
      </c>
      <c r="T238" s="116"/>
      <c r="U238" s="116"/>
      <c r="V238" s="116"/>
      <c r="W238" s="116"/>
    </row>
    <row r="239" spans="1:23" x14ac:dyDescent="0.25">
      <c r="A239" s="233"/>
      <c r="B239" s="234"/>
      <c r="C239" s="115">
        <v>-9.9999999333331999</v>
      </c>
      <c r="D239" s="119">
        <v>4198.5353999999998</v>
      </c>
      <c r="E239" s="119">
        <v>11705.6756018909</v>
      </c>
      <c r="F239" s="119">
        <v>4746.6497999999992</v>
      </c>
      <c r="G239" s="119">
        <v>13089.06893310275</v>
      </c>
      <c r="H239" s="119">
        <v>5294.7641999999996</v>
      </c>
      <c r="I239" s="119">
        <v>14472.462264314599</v>
      </c>
      <c r="J239" s="116">
        <v>5831.3325999999997</v>
      </c>
      <c r="K239" s="116">
        <v>15737.821796143649</v>
      </c>
      <c r="L239" s="116">
        <v>6367.9009999999998</v>
      </c>
      <c r="M239" s="116">
        <v>17003.181327972699</v>
      </c>
      <c r="N239" s="116">
        <v>6883.4113500000003</v>
      </c>
      <c r="O239" s="116">
        <v>17995.77313946755</v>
      </c>
      <c r="P239" s="116">
        <v>7398.9216999999999</v>
      </c>
      <c r="Q239" s="116">
        <v>18988.364950962397</v>
      </c>
      <c r="R239" s="116">
        <v>7872.1791999999996</v>
      </c>
      <c r="S239" s="116">
        <v>19683.291333358098</v>
      </c>
      <c r="T239" s="116"/>
      <c r="U239" s="116"/>
      <c r="V239" s="116"/>
      <c r="W239" s="116"/>
    </row>
    <row r="240" spans="1:23" x14ac:dyDescent="0.25">
      <c r="A240" s="233"/>
      <c r="B240" s="234"/>
      <c r="C240" s="115">
        <v>-14.99999999999984</v>
      </c>
      <c r="D240" s="119">
        <v>3985.3272999999999</v>
      </c>
      <c r="E240" s="119">
        <v>9907.4572732883989</v>
      </c>
      <c r="F240" s="119">
        <v>4471.8616000000002</v>
      </c>
      <c r="G240" s="119">
        <v>11092.682227708898</v>
      </c>
      <c r="H240" s="119">
        <v>4958.3959000000004</v>
      </c>
      <c r="I240" s="119">
        <v>12277.907182129398</v>
      </c>
      <c r="J240" s="116">
        <v>5437.8225500000008</v>
      </c>
      <c r="K240" s="116">
        <v>13358.200520299248</v>
      </c>
      <c r="L240" s="116">
        <v>5917.2492000000002</v>
      </c>
      <c r="M240" s="116">
        <v>14438.493858469097</v>
      </c>
      <c r="N240" s="116">
        <v>6384.4681500000006</v>
      </c>
      <c r="O240" s="116">
        <v>15277.261588242498</v>
      </c>
      <c r="P240" s="116">
        <v>6851.6871000000001</v>
      </c>
      <c r="Q240" s="116">
        <v>16116.029318015899</v>
      </c>
      <c r="R240" s="116">
        <v>7283.7448000000004</v>
      </c>
      <c r="S240" s="116">
        <v>16687.392235513998</v>
      </c>
      <c r="T240" s="116"/>
      <c r="U240" s="116"/>
      <c r="V240" s="116"/>
      <c r="W240" s="116"/>
    </row>
    <row r="241" spans="1:23" x14ac:dyDescent="0.25">
      <c r="A241" s="233"/>
      <c r="B241" s="234"/>
      <c r="C241" s="115">
        <v>-20.00000001111092</v>
      </c>
      <c r="D241" s="119">
        <v>3810.9475000000002</v>
      </c>
      <c r="E241" s="119">
        <v>8325.3791740069992</v>
      </c>
      <c r="F241" s="119">
        <v>4241.4034000000001</v>
      </c>
      <c r="G241" s="119">
        <v>9329.9360527659992</v>
      </c>
      <c r="H241" s="119">
        <v>4671.8593000000001</v>
      </c>
      <c r="I241" s="119">
        <v>10334.492931524999</v>
      </c>
      <c r="J241" s="116">
        <v>5100.732</v>
      </c>
      <c r="K241" s="116">
        <v>11246.719372120049</v>
      </c>
      <c r="L241" s="116">
        <v>5529.6046999999999</v>
      </c>
      <c r="M241" s="116">
        <v>12158.945812715097</v>
      </c>
      <c r="N241" s="116">
        <v>5954.1605500000005</v>
      </c>
      <c r="O241" s="116">
        <v>12854.754192586248</v>
      </c>
      <c r="P241" s="116">
        <v>6378.7164000000002</v>
      </c>
      <c r="Q241" s="116">
        <v>13550.562572457398</v>
      </c>
      <c r="R241" s="116">
        <v>6774.4069</v>
      </c>
      <c r="S241" s="116">
        <v>14008.540970503098</v>
      </c>
      <c r="T241" s="116"/>
      <c r="U241" s="116"/>
      <c r="V241" s="116"/>
      <c r="W241" s="116"/>
    </row>
    <row r="242" spans="1:23" x14ac:dyDescent="0.25">
      <c r="A242" s="233"/>
      <c r="B242" s="234"/>
      <c r="C242" s="115">
        <v>-23</v>
      </c>
      <c r="D242" s="119">
        <v>3727.4068000000002</v>
      </c>
      <c r="E242" s="119">
        <v>7467.394186064399</v>
      </c>
      <c r="F242" s="119">
        <v>4125.1990999999998</v>
      </c>
      <c r="G242" s="119">
        <v>8374.4735654656979</v>
      </c>
      <c r="H242" s="119">
        <v>4522.9913999999999</v>
      </c>
      <c r="I242" s="119">
        <v>9281.5529448669986</v>
      </c>
      <c r="J242" s="116">
        <v>4924.1432500000001</v>
      </c>
      <c r="K242" s="116">
        <v>10100.3836338496</v>
      </c>
      <c r="L242" s="116">
        <v>5325.2951000000003</v>
      </c>
      <c r="M242" s="116">
        <v>10919.2143228322</v>
      </c>
      <c r="N242" s="116">
        <v>5726.3932500000001</v>
      </c>
      <c r="O242" s="116">
        <v>11536.6310191265</v>
      </c>
      <c r="P242" s="116">
        <v>6127.4913999999999</v>
      </c>
      <c r="Q242" s="116">
        <v>12154.0477154208</v>
      </c>
      <c r="R242" s="116">
        <v>6503.0061999999998</v>
      </c>
      <c r="S242" s="116">
        <v>12550.095207827799</v>
      </c>
      <c r="T242" s="116"/>
      <c r="U242" s="116"/>
      <c r="V242" s="116"/>
      <c r="W242" s="116"/>
    </row>
    <row r="243" spans="1:23" x14ac:dyDescent="0.25">
      <c r="A243" s="233"/>
      <c r="B243" s="234"/>
      <c r="C243" s="115">
        <v>-25.000000022222</v>
      </c>
      <c r="D243" s="119">
        <v>3680.8553000000002</v>
      </c>
      <c r="E243" s="119">
        <v>6933.3266175389999</v>
      </c>
      <c r="F243" s="119">
        <v>4057.5138999999999</v>
      </c>
      <c r="G243" s="119">
        <v>7779.5906664437489</v>
      </c>
      <c r="H243" s="119">
        <v>4434.1724999999997</v>
      </c>
      <c r="I243" s="119">
        <v>8625.8547153484978</v>
      </c>
      <c r="J243" s="116">
        <v>4817.2726999999995</v>
      </c>
      <c r="K243" s="116">
        <v>9386.2679815747488</v>
      </c>
      <c r="L243" s="116">
        <v>5200.3729000000003</v>
      </c>
      <c r="M243" s="116">
        <v>10146.681247801</v>
      </c>
      <c r="N243" s="116">
        <v>5586.5702500000007</v>
      </c>
      <c r="O243" s="116">
        <v>10715.150967399899</v>
      </c>
      <c r="P243" s="116">
        <v>5972.7676000000001</v>
      </c>
      <c r="Q243" s="116">
        <v>11283.620686998798</v>
      </c>
      <c r="R243" s="116">
        <v>6334.9825000000001</v>
      </c>
      <c r="S243" s="116">
        <v>11640.712875722698</v>
      </c>
      <c r="T243" s="116"/>
      <c r="U243" s="116"/>
      <c r="V243" s="116"/>
      <c r="W243" s="116"/>
    </row>
    <row r="244" spans="1:23" x14ac:dyDescent="0.25">
      <c r="A244" s="233"/>
      <c r="B244" s="234"/>
      <c r="C244" s="115">
        <v>-26</v>
      </c>
      <c r="D244" s="119">
        <v>3660.2954</v>
      </c>
      <c r="E244" s="119">
        <v>6677.2847579528998</v>
      </c>
      <c r="F244" s="119">
        <v>4026.65</v>
      </c>
      <c r="G244" s="119">
        <v>7494.2400849665992</v>
      </c>
      <c r="H244" s="119">
        <v>4393.0046000000002</v>
      </c>
      <c r="I244" s="119">
        <v>8311.1954119802995</v>
      </c>
      <c r="J244" s="116">
        <v>4767.0523499999999</v>
      </c>
      <c r="K244" s="116">
        <v>9043.3251190232986</v>
      </c>
      <c r="L244" s="116">
        <v>5141.1000999999997</v>
      </c>
      <c r="M244" s="116">
        <v>9775.4548260662996</v>
      </c>
      <c r="N244" s="116">
        <v>5520.2945999999993</v>
      </c>
      <c r="O244" s="116">
        <v>10320.3713005715</v>
      </c>
      <c r="P244" s="116">
        <v>5899.4890999999998</v>
      </c>
      <c r="Q244" s="116">
        <v>10865.287775076698</v>
      </c>
      <c r="R244" s="116">
        <v>6255.2641000000003</v>
      </c>
      <c r="S244" s="116">
        <v>11204.058917055199</v>
      </c>
      <c r="T244" s="116"/>
      <c r="U244" s="116"/>
      <c r="V244" s="116"/>
      <c r="W244" s="116"/>
    </row>
    <row r="245" spans="1:23" x14ac:dyDescent="0.25">
      <c r="A245" s="233"/>
      <c r="B245" s="234"/>
      <c r="C245" s="115">
        <v>-27</v>
      </c>
      <c r="D245" s="119">
        <v>3640.6405</v>
      </c>
      <c r="E245" s="119">
        <v>6428.7543106597996</v>
      </c>
      <c r="F245" s="119">
        <v>3997.3089</v>
      </c>
      <c r="G245" s="119">
        <v>7216.6734719054493</v>
      </c>
      <c r="H245" s="119">
        <v>4353.9772999999996</v>
      </c>
      <c r="I245" s="119">
        <v>8004.5926331510991</v>
      </c>
      <c r="J245" s="116">
        <v>4719.0640999999996</v>
      </c>
      <c r="K245" s="116">
        <v>8709.5483481954489</v>
      </c>
      <c r="L245" s="116">
        <v>5084.1508999999996</v>
      </c>
      <c r="M245" s="116">
        <v>9414.5040632397995</v>
      </c>
      <c r="N245" s="116">
        <v>5456.2471000000005</v>
      </c>
      <c r="O245" s="116">
        <v>9936.5039896160488</v>
      </c>
      <c r="P245" s="116">
        <v>5828.3433000000005</v>
      </c>
      <c r="Q245" s="116">
        <v>10458.503915992298</v>
      </c>
      <c r="R245" s="116">
        <v>6177.8409000000001</v>
      </c>
      <c r="S245" s="116">
        <v>10779.206345442501</v>
      </c>
      <c r="T245" s="116"/>
      <c r="U245" s="116"/>
      <c r="V245" s="116"/>
      <c r="W245" s="116"/>
    </row>
    <row r="246" spans="1:23" x14ac:dyDescent="0.25">
      <c r="A246" s="233"/>
      <c r="B246" s="234"/>
      <c r="C246" s="115">
        <v>-28</v>
      </c>
      <c r="D246" s="119">
        <v>3621.4475000000002</v>
      </c>
      <c r="E246" s="119">
        <v>6187.9304610122999</v>
      </c>
      <c r="F246" s="119">
        <v>3969.3471500000001</v>
      </c>
      <c r="G246" s="119">
        <v>6947.1625041699999</v>
      </c>
      <c r="H246" s="119">
        <v>4317.2467999999999</v>
      </c>
      <c r="I246" s="119">
        <v>7706.3945473276999</v>
      </c>
      <c r="J246" s="116">
        <v>4673.4274000000005</v>
      </c>
      <c r="K246" s="116">
        <v>8384.9413324799498</v>
      </c>
      <c r="L246" s="116">
        <v>5029.6080000000002</v>
      </c>
      <c r="M246" s="116">
        <v>9063.4881176321978</v>
      </c>
      <c r="N246" s="116">
        <v>5394.6018000000004</v>
      </c>
      <c r="O246" s="116">
        <v>9563.2117096974471</v>
      </c>
      <c r="P246" s="116">
        <v>5759.5955999999996</v>
      </c>
      <c r="Q246" s="116">
        <v>10062.935301762698</v>
      </c>
      <c r="R246" s="116">
        <v>6102.8777</v>
      </c>
      <c r="S246" s="116">
        <v>10366.0985981623</v>
      </c>
      <c r="T246" s="116"/>
      <c r="U246" s="116"/>
      <c r="V246" s="116"/>
      <c r="W246" s="116"/>
    </row>
    <row r="247" spans="1:23" x14ac:dyDescent="0.25">
      <c r="A247" s="233"/>
      <c r="B247" s="234"/>
      <c r="C247" s="115">
        <v>-29</v>
      </c>
      <c r="D247" s="119">
        <v>3603.4711000000002</v>
      </c>
      <c r="E247" s="119">
        <v>5954.2241360993994</v>
      </c>
      <c r="F247" s="119">
        <v>3943.1563500000002</v>
      </c>
      <c r="G247" s="119">
        <v>6685.3329299655488</v>
      </c>
      <c r="H247" s="119">
        <v>4282.8415999999997</v>
      </c>
      <c r="I247" s="119">
        <v>7416.4417238316992</v>
      </c>
      <c r="J247" s="116">
        <v>4630.2011000000002</v>
      </c>
      <c r="K247" s="116">
        <v>8069.3663284597988</v>
      </c>
      <c r="L247" s="116">
        <v>4977.5605999999998</v>
      </c>
      <c r="M247" s="116">
        <v>8722.2909330878992</v>
      </c>
      <c r="N247" s="116">
        <v>5335.4138000000003</v>
      </c>
      <c r="O247" s="116">
        <v>9200.3524678677495</v>
      </c>
      <c r="P247" s="116">
        <v>5693.2669999999998</v>
      </c>
      <c r="Q247" s="116">
        <v>9678.4140026475998</v>
      </c>
      <c r="R247" s="116">
        <v>6030.3078999999998</v>
      </c>
      <c r="S247" s="116">
        <v>9964.6260666231992</v>
      </c>
      <c r="T247" s="116"/>
      <c r="U247" s="116"/>
      <c r="V247" s="116"/>
      <c r="W247" s="116"/>
    </row>
    <row r="248" spans="1:23" x14ac:dyDescent="0.25">
      <c r="A248" s="233"/>
      <c r="B248" s="234"/>
      <c r="C248" s="115">
        <v>-30</v>
      </c>
      <c r="D248" s="119">
        <v>3586.9702000000002</v>
      </c>
      <c r="E248" s="119">
        <v>5726.324428890799</v>
      </c>
      <c r="F248" s="119">
        <v>3918.7474499999998</v>
      </c>
      <c r="G248" s="119">
        <v>6429.8810225037487</v>
      </c>
      <c r="H248" s="119">
        <v>4250.5246999999999</v>
      </c>
      <c r="I248" s="119">
        <v>7133.4376161166992</v>
      </c>
      <c r="J248" s="116">
        <v>4589.3380999999999</v>
      </c>
      <c r="K248" s="116">
        <v>7761.2189183980499</v>
      </c>
      <c r="L248" s="116">
        <v>4928.1514999999999</v>
      </c>
      <c r="M248" s="116">
        <v>8389.0002206793997</v>
      </c>
      <c r="N248" s="116">
        <v>5278.7782499999994</v>
      </c>
      <c r="O248" s="116">
        <v>8846.0620388598491</v>
      </c>
      <c r="P248" s="116">
        <v>5629.4049999999997</v>
      </c>
      <c r="Q248" s="116">
        <v>9303.1238570402984</v>
      </c>
      <c r="R248" s="116">
        <v>5960.2133000000003</v>
      </c>
      <c r="S248" s="116">
        <v>9572.883788675199</v>
      </c>
      <c r="T248" s="116"/>
      <c r="U248" s="116"/>
      <c r="V248" s="116"/>
      <c r="W248" s="116"/>
    </row>
    <row r="249" spans="1:23" x14ac:dyDescent="0.25">
      <c r="A249" s="233"/>
      <c r="B249" s="234"/>
      <c r="C249" s="115">
        <v>-31</v>
      </c>
      <c r="D249" s="119">
        <v>3572.4960999999998</v>
      </c>
      <c r="E249" s="119">
        <v>5505.0739187989993</v>
      </c>
      <c r="F249" s="119">
        <v>3896.4671499999995</v>
      </c>
      <c r="G249" s="119">
        <v>6181.9298302397992</v>
      </c>
      <c r="H249" s="119">
        <v>4220.4381999999996</v>
      </c>
      <c r="I249" s="119">
        <v>6858.7857416805991</v>
      </c>
      <c r="J249" s="116">
        <v>4550.7716</v>
      </c>
      <c r="K249" s="116">
        <v>7461.8500135301492</v>
      </c>
      <c r="L249" s="116">
        <v>4881.1049999999996</v>
      </c>
      <c r="M249" s="116">
        <v>8064.9142853796993</v>
      </c>
      <c r="N249" s="116">
        <v>5224.6980999999996</v>
      </c>
      <c r="O249" s="116">
        <v>8501.5817253177993</v>
      </c>
      <c r="P249" s="116">
        <v>5568.2911999999997</v>
      </c>
      <c r="Q249" s="116">
        <v>8938.2491652558983</v>
      </c>
      <c r="R249" s="116">
        <v>5892.6106</v>
      </c>
      <c r="S249" s="116">
        <v>9191.9587650281992</v>
      </c>
      <c r="T249" s="116"/>
      <c r="U249" s="116"/>
      <c r="V249" s="116"/>
      <c r="W249" s="116"/>
    </row>
    <row r="250" spans="1:23" x14ac:dyDescent="0.25">
      <c r="A250" s="233"/>
      <c r="B250" s="234"/>
      <c r="C250" s="115">
        <v>-32</v>
      </c>
      <c r="D250" s="119">
        <v>3558.4721</v>
      </c>
      <c r="E250" s="119">
        <v>5290.7817958344995</v>
      </c>
      <c r="F250" s="119">
        <v>3875.3651500000001</v>
      </c>
      <c r="G250" s="119">
        <v>5941.3363344768995</v>
      </c>
      <c r="H250" s="119">
        <v>4192.2582000000002</v>
      </c>
      <c r="I250" s="119">
        <v>6591.8908731192996</v>
      </c>
      <c r="J250" s="116">
        <v>4514.5328499999996</v>
      </c>
      <c r="K250" s="116">
        <v>7171.0093311367</v>
      </c>
      <c r="L250" s="116">
        <v>4836.8074999999999</v>
      </c>
      <c r="M250" s="116">
        <v>7750.1277891540994</v>
      </c>
      <c r="N250" s="116">
        <v>5173.5326500000001</v>
      </c>
      <c r="O250" s="116">
        <v>8167.0261180416992</v>
      </c>
      <c r="P250" s="116">
        <v>5510.2578000000003</v>
      </c>
      <c r="Q250" s="116">
        <v>8583.9244469292989</v>
      </c>
      <c r="R250" s="116">
        <v>5828.3674000000001</v>
      </c>
      <c r="S250" s="116">
        <v>8822.2369703208988</v>
      </c>
      <c r="T250" s="116"/>
      <c r="U250" s="116"/>
      <c r="V250" s="116"/>
      <c r="W250" s="116"/>
    </row>
    <row r="251" spans="1:23" x14ac:dyDescent="0.25">
      <c r="A251" s="233"/>
      <c r="B251" s="234"/>
      <c r="C251" s="115">
        <v>-33</v>
      </c>
      <c r="D251" s="119">
        <v>3545.3105</v>
      </c>
      <c r="E251" s="119">
        <v>5083.3463643256</v>
      </c>
      <c r="F251" s="119">
        <v>3854.9796999999999</v>
      </c>
      <c r="G251" s="119">
        <v>5708.5555280977997</v>
      </c>
      <c r="H251" s="119">
        <v>4164.6489000000001</v>
      </c>
      <c r="I251" s="119">
        <v>6333.7646918699993</v>
      </c>
      <c r="J251" s="116">
        <v>4479.9131500000003</v>
      </c>
      <c r="K251" s="116">
        <v>6889.3833902694496</v>
      </c>
      <c r="L251" s="116">
        <v>4795.1773999999996</v>
      </c>
      <c r="M251" s="116">
        <v>7445.0020886688999</v>
      </c>
      <c r="N251" s="116">
        <v>5124.98855</v>
      </c>
      <c r="O251" s="116">
        <v>7842.4528055026994</v>
      </c>
      <c r="P251" s="116">
        <v>5454.7996999999996</v>
      </c>
      <c r="Q251" s="116">
        <v>8239.903522336499</v>
      </c>
      <c r="R251" s="116">
        <v>5766.7040999999999</v>
      </c>
      <c r="S251" s="116">
        <v>8463.5753858565004</v>
      </c>
      <c r="T251" s="116"/>
      <c r="U251" s="116"/>
      <c r="V251" s="116"/>
      <c r="W251" s="116"/>
    </row>
    <row r="252" spans="1:23" x14ac:dyDescent="0.25">
      <c r="A252" s="233"/>
      <c r="B252" s="234"/>
      <c r="C252" s="115">
        <v>-34</v>
      </c>
      <c r="D252" s="119">
        <v>3532.8470000000002</v>
      </c>
      <c r="E252" s="119">
        <v>4882.6958218527998</v>
      </c>
      <c r="F252" s="119">
        <v>3835.5616</v>
      </c>
      <c r="G252" s="119">
        <v>5483.2900904715498</v>
      </c>
      <c r="H252" s="119">
        <v>4138.2762000000002</v>
      </c>
      <c r="I252" s="119">
        <v>6083.8843590902998</v>
      </c>
      <c r="J252" s="116">
        <v>4447.1008000000002</v>
      </c>
      <c r="K252" s="116">
        <v>6616.2427369604993</v>
      </c>
      <c r="L252" s="116">
        <v>4755.9254000000001</v>
      </c>
      <c r="M252" s="116">
        <v>7148.6011148306998</v>
      </c>
      <c r="N252" s="116">
        <v>5079.0326999999997</v>
      </c>
      <c r="O252" s="116">
        <v>7527.4426960277997</v>
      </c>
      <c r="P252" s="116">
        <v>5402.14</v>
      </c>
      <c r="Q252" s="116">
        <v>7906.2842772248996</v>
      </c>
      <c r="R252" s="116">
        <v>5708.1235999999999</v>
      </c>
      <c r="S252" s="116">
        <v>8115.421572611499</v>
      </c>
      <c r="T252" s="116"/>
      <c r="U252" s="116"/>
      <c r="V252" s="116"/>
      <c r="W252" s="116"/>
    </row>
    <row r="253" spans="1:23" x14ac:dyDescent="0.25">
      <c r="A253" s="233"/>
      <c r="B253" s="234"/>
      <c r="C253" s="115">
        <v>-35</v>
      </c>
      <c r="D253" s="119">
        <v>3520.4020999999998</v>
      </c>
      <c r="E253" s="119">
        <v>4688.192152631399</v>
      </c>
      <c r="F253" s="119">
        <v>3817.3859000000002</v>
      </c>
      <c r="G253" s="119">
        <v>5264.7055016408995</v>
      </c>
      <c r="H253" s="119">
        <v>4114.3697000000002</v>
      </c>
      <c r="I253" s="119">
        <v>5841.218850650399</v>
      </c>
      <c r="J253" s="116">
        <v>4416.8243000000002</v>
      </c>
      <c r="K253" s="116">
        <v>6350.8850263186987</v>
      </c>
      <c r="L253" s="116">
        <v>4719.2789000000002</v>
      </c>
      <c r="M253" s="116">
        <v>6860.5512019869984</v>
      </c>
      <c r="N253" s="116">
        <v>5035.9276499999996</v>
      </c>
      <c r="O253" s="116">
        <v>7221.2269175861493</v>
      </c>
      <c r="P253" s="116">
        <v>5352.5763999999999</v>
      </c>
      <c r="Q253" s="116">
        <v>7581.9026331852992</v>
      </c>
      <c r="R253" s="116">
        <v>5652.3976000000002</v>
      </c>
      <c r="S253" s="116">
        <v>7777.2758443603998</v>
      </c>
      <c r="T253" s="116"/>
      <c r="U253" s="116"/>
      <c r="V253" s="116"/>
      <c r="W253" s="116"/>
    </row>
    <row r="254" spans="1:23" x14ac:dyDescent="0.25">
      <c r="A254" s="233"/>
      <c r="B254" s="234"/>
      <c r="C254" s="115">
        <v>-36</v>
      </c>
      <c r="D254" s="119">
        <v>3509.1082000000001</v>
      </c>
      <c r="E254" s="119">
        <v>4499.2870206332991</v>
      </c>
      <c r="F254" s="119">
        <v>3800.43685</v>
      </c>
      <c r="G254" s="119">
        <v>5052.2025777418994</v>
      </c>
      <c r="H254" s="119">
        <v>4091.7655</v>
      </c>
      <c r="I254" s="119">
        <v>5605.1181348504997</v>
      </c>
      <c r="J254" s="116">
        <v>4388.2360500000004</v>
      </c>
      <c r="K254" s="116">
        <v>6092.6876287920995</v>
      </c>
      <c r="L254" s="116">
        <v>4684.7066000000004</v>
      </c>
      <c r="M254" s="116">
        <v>6580.2571227336994</v>
      </c>
      <c r="N254" s="116">
        <v>4995.2672500000008</v>
      </c>
      <c r="O254" s="116">
        <v>6923.1771257393493</v>
      </c>
      <c r="P254" s="116">
        <v>5305.8279000000002</v>
      </c>
      <c r="Q254" s="116">
        <v>7266.0971287449993</v>
      </c>
      <c r="R254" s="116">
        <v>5599.9924000000001</v>
      </c>
      <c r="S254" s="116">
        <v>7447.8867875061987</v>
      </c>
      <c r="T254" s="116"/>
      <c r="U254" s="116"/>
      <c r="V254" s="116"/>
      <c r="W254" s="116"/>
    </row>
    <row r="255" spans="1:23" x14ac:dyDescent="0.25">
      <c r="A255" s="233"/>
      <c r="B255" s="234"/>
      <c r="C255" s="115">
        <v>-37</v>
      </c>
      <c r="D255" s="119">
        <v>3498.2919000000002</v>
      </c>
      <c r="E255" s="119">
        <v>4316.8895324106998</v>
      </c>
      <c r="F255" s="119">
        <v>3784.4466000000002</v>
      </c>
      <c r="G255" s="119">
        <v>4846.8778442951998</v>
      </c>
      <c r="H255" s="119">
        <v>4070.6012999999998</v>
      </c>
      <c r="I255" s="119">
        <v>5376.8661561796998</v>
      </c>
      <c r="J255" s="116">
        <v>4360.6948499999999</v>
      </c>
      <c r="K255" s="116">
        <v>5843.3658895289991</v>
      </c>
      <c r="L255" s="116">
        <v>4650.7884000000004</v>
      </c>
      <c r="M255" s="116">
        <v>6309.8656228782993</v>
      </c>
      <c r="N255" s="116">
        <v>4956.3974500000004</v>
      </c>
      <c r="O255" s="116">
        <v>6635.1028879943497</v>
      </c>
      <c r="P255" s="116">
        <v>5262.0065000000004</v>
      </c>
      <c r="Q255" s="116">
        <v>6960.3401531103991</v>
      </c>
      <c r="R255" s="116">
        <v>5550.2525999999998</v>
      </c>
      <c r="S255" s="116">
        <v>7129.0383258345992</v>
      </c>
      <c r="T255" s="116"/>
      <c r="U255" s="116"/>
      <c r="V255" s="116"/>
      <c r="W255" s="116"/>
    </row>
    <row r="256" spans="1:23" x14ac:dyDescent="0.25">
      <c r="A256" s="233"/>
      <c r="B256" s="234"/>
      <c r="C256" s="115">
        <v>-38</v>
      </c>
      <c r="D256" s="119">
        <v>3487.8778000000002</v>
      </c>
      <c r="E256" s="119">
        <v>4140.8311720810998</v>
      </c>
      <c r="F256" s="119">
        <v>3769.2489500000001</v>
      </c>
      <c r="G256" s="119">
        <v>4648.6044015144998</v>
      </c>
      <c r="H256" s="119">
        <v>4050.6201000000001</v>
      </c>
      <c r="I256" s="119">
        <v>5156.3776309478999</v>
      </c>
      <c r="J256" s="116">
        <v>4334.5429000000004</v>
      </c>
      <c r="K256" s="116">
        <v>5602.4331639678494</v>
      </c>
      <c r="L256" s="116">
        <v>4618.4656999999997</v>
      </c>
      <c r="M256" s="116">
        <v>6048.4886969877989</v>
      </c>
      <c r="N256" s="116">
        <v>4919.4884000000002</v>
      </c>
      <c r="O256" s="116">
        <v>6356.522395462749</v>
      </c>
      <c r="P256" s="116">
        <v>5220.5110999999997</v>
      </c>
      <c r="Q256" s="116">
        <v>6664.5560939376992</v>
      </c>
      <c r="R256" s="116">
        <v>5503.3468000000003</v>
      </c>
      <c r="S256" s="116">
        <v>6820.5581335387988</v>
      </c>
      <c r="T256" s="116"/>
      <c r="U256" s="116"/>
      <c r="V256" s="116"/>
      <c r="W256" s="116"/>
    </row>
    <row r="257" spans="1:23" x14ac:dyDescent="0.25">
      <c r="A257" s="233"/>
      <c r="B257" s="234"/>
      <c r="C257" s="115">
        <v>-39</v>
      </c>
      <c r="D257" s="119">
        <v>3477.8670999999999</v>
      </c>
      <c r="E257" s="119">
        <v>3970.7781316615997</v>
      </c>
      <c r="F257" s="119">
        <v>3754.7452000000003</v>
      </c>
      <c r="G257" s="119">
        <v>4457.0493206301999</v>
      </c>
      <c r="H257" s="119">
        <v>4031.6233000000002</v>
      </c>
      <c r="I257" s="119">
        <v>4943.3205095987996</v>
      </c>
      <c r="J257" s="116">
        <v>4310.3204999999998</v>
      </c>
      <c r="K257" s="116">
        <v>5369.4155561399493</v>
      </c>
      <c r="L257" s="116">
        <v>4589.0177000000003</v>
      </c>
      <c r="M257" s="116">
        <v>5795.510602681099</v>
      </c>
      <c r="N257" s="116">
        <v>4884.4838</v>
      </c>
      <c r="O257" s="116">
        <v>6087.2992235474994</v>
      </c>
      <c r="P257" s="116">
        <v>5179.9498999999996</v>
      </c>
      <c r="Q257" s="116">
        <v>6379.0878444138989</v>
      </c>
      <c r="R257" s="116">
        <v>5458.4062000000004</v>
      </c>
      <c r="S257" s="116">
        <v>6522.4086975179998</v>
      </c>
      <c r="T257" s="116"/>
      <c r="U257" s="116"/>
      <c r="V257" s="116"/>
      <c r="W257" s="116"/>
    </row>
    <row r="258" spans="1:23" x14ac:dyDescent="0.25">
      <c r="A258" s="233"/>
      <c r="B258" s="234"/>
      <c r="C258" s="115">
        <v>-40</v>
      </c>
      <c r="D258" s="119">
        <v>3468.2871</v>
      </c>
      <c r="E258" s="119">
        <v>3805.4789975551998</v>
      </c>
      <c r="F258" s="119">
        <v>3740.9131500000003</v>
      </c>
      <c r="G258" s="119">
        <v>4270.8389773966001</v>
      </c>
      <c r="H258" s="119">
        <v>4013.5392000000002</v>
      </c>
      <c r="I258" s="119">
        <v>4736.1989572379998</v>
      </c>
      <c r="J258" s="116">
        <v>4287.2649999999994</v>
      </c>
      <c r="K258" s="116">
        <v>5142.7725378081495</v>
      </c>
      <c r="L258" s="116">
        <v>4560.9907999999996</v>
      </c>
      <c r="M258" s="116">
        <v>5549.3461183782993</v>
      </c>
      <c r="N258" s="116">
        <v>4851.2660500000002</v>
      </c>
      <c r="O258" s="116">
        <v>5825.514928827999</v>
      </c>
      <c r="P258" s="116">
        <v>5141.5412999999999</v>
      </c>
      <c r="Q258" s="116">
        <v>6101.6837392776997</v>
      </c>
      <c r="R258" s="116">
        <v>5414.8050999999996</v>
      </c>
      <c r="S258" s="116">
        <v>6233.2861444482996</v>
      </c>
      <c r="T258" s="116"/>
      <c r="U258" s="116"/>
      <c r="V258" s="116"/>
      <c r="W258" s="116"/>
    </row>
    <row r="259" spans="1:23" x14ac:dyDescent="0.25">
      <c r="A259" s="233"/>
      <c r="B259" s="234">
        <v>32</v>
      </c>
      <c r="C259" s="115">
        <v>-5.0000000888888003</v>
      </c>
      <c r="D259" s="119">
        <v>4959.4336999999996</v>
      </c>
      <c r="E259" s="119">
        <v>13185.499142884599</v>
      </c>
      <c r="F259" s="119">
        <v>5590.1800499999999</v>
      </c>
      <c r="G259" s="119">
        <v>14713.892331532448</v>
      </c>
      <c r="H259" s="119">
        <v>6220.9264000000003</v>
      </c>
      <c r="I259" s="119">
        <v>16242.285520180298</v>
      </c>
      <c r="J259" s="116">
        <v>6844.6206000000002</v>
      </c>
      <c r="K259" s="116">
        <v>17628.961833854348</v>
      </c>
      <c r="L259" s="116">
        <v>7468.3148000000001</v>
      </c>
      <c r="M259" s="116">
        <v>19015.6381475284</v>
      </c>
      <c r="N259" s="116">
        <v>8080.8906500000003</v>
      </c>
      <c r="O259" s="116">
        <v>20096.371385419348</v>
      </c>
      <c r="P259" s="116">
        <v>8693.4665000000005</v>
      </c>
      <c r="Q259" s="116">
        <v>21177.104623310297</v>
      </c>
      <c r="R259" s="116">
        <v>9271.3741000000009</v>
      </c>
      <c r="S259" s="116">
        <v>21931.219351990898</v>
      </c>
      <c r="T259" s="116"/>
      <c r="U259" s="116"/>
      <c r="V259" s="116"/>
      <c r="W259" s="116"/>
    </row>
    <row r="260" spans="1:23" x14ac:dyDescent="0.25">
      <c r="A260" s="233"/>
      <c r="B260" s="234"/>
      <c r="C260" s="115">
        <v>-7</v>
      </c>
      <c r="D260" s="119">
        <v>4852.0027</v>
      </c>
      <c r="E260" s="119">
        <v>12387.458038522698</v>
      </c>
      <c r="F260" s="119">
        <v>5452.6846000000005</v>
      </c>
      <c r="G260" s="119">
        <v>13832.470301187299</v>
      </c>
      <c r="H260" s="119">
        <v>6053.3665000000001</v>
      </c>
      <c r="I260" s="119">
        <v>15277.482563851898</v>
      </c>
      <c r="J260" s="116">
        <v>6649.5796</v>
      </c>
      <c r="K260" s="116">
        <v>16589.150113656397</v>
      </c>
      <c r="L260" s="116">
        <v>7245.7927</v>
      </c>
      <c r="M260" s="116">
        <v>17900.817663460897</v>
      </c>
      <c r="N260" s="116">
        <v>7835.2596999999996</v>
      </c>
      <c r="O260" s="116">
        <v>18920.011245631649</v>
      </c>
      <c r="P260" s="116">
        <v>8424.7266999999993</v>
      </c>
      <c r="Q260" s="116">
        <v>19939.204827802401</v>
      </c>
      <c r="R260" s="116">
        <v>8983.2810000000009</v>
      </c>
      <c r="S260" s="116">
        <v>20644.707853125998</v>
      </c>
      <c r="T260" s="116"/>
      <c r="U260" s="116"/>
      <c r="V260" s="116"/>
      <c r="W260" s="116"/>
    </row>
    <row r="261" spans="1:23" x14ac:dyDescent="0.25">
      <c r="A261" s="233"/>
      <c r="B261" s="234"/>
      <c r="C261" s="115">
        <v>-9.9999999333331999</v>
      </c>
      <c r="D261" s="119">
        <v>4702.3364000000001</v>
      </c>
      <c r="E261" s="119">
        <v>11255.941000817098</v>
      </c>
      <c r="F261" s="119">
        <v>5262.0349000000006</v>
      </c>
      <c r="G261" s="119">
        <v>12579.935267623148</v>
      </c>
      <c r="H261" s="119">
        <v>5821.7334000000001</v>
      </c>
      <c r="I261" s="119">
        <v>13903.929534429199</v>
      </c>
      <c r="J261" s="116">
        <v>6379.6345999999994</v>
      </c>
      <c r="K261" s="116">
        <v>15105.616585607799</v>
      </c>
      <c r="L261" s="116">
        <v>6937.5357999999997</v>
      </c>
      <c r="M261" s="116">
        <v>16307.303636786399</v>
      </c>
      <c r="N261" s="116">
        <v>7493.5369499999997</v>
      </c>
      <c r="O261" s="116">
        <v>17235.504357293597</v>
      </c>
      <c r="P261" s="116">
        <v>8049.5380999999998</v>
      </c>
      <c r="Q261" s="116">
        <v>18163.705077800798</v>
      </c>
      <c r="R261" s="116">
        <v>8579.9040999999997</v>
      </c>
      <c r="S261" s="116">
        <v>18797.2450806616</v>
      </c>
      <c r="T261" s="116"/>
      <c r="U261" s="116"/>
      <c r="V261" s="116"/>
      <c r="W261" s="116"/>
    </row>
    <row r="262" spans="1:23" x14ac:dyDescent="0.25">
      <c r="A262" s="233"/>
      <c r="B262" s="234"/>
      <c r="C262" s="115">
        <v>-14.99999999999984</v>
      </c>
      <c r="D262" s="119">
        <v>4484.5554000000002</v>
      </c>
      <c r="E262" s="119">
        <v>9538.9561197125986</v>
      </c>
      <c r="F262" s="119">
        <v>4981.5280499999999</v>
      </c>
      <c r="G262" s="119">
        <v>10675.985971344748</v>
      </c>
      <c r="H262" s="119">
        <v>5478.5006999999996</v>
      </c>
      <c r="I262" s="119">
        <v>11813.015822976899</v>
      </c>
      <c r="J262" s="116">
        <v>5978.0010999999995</v>
      </c>
      <c r="K262" s="116">
        <v>12839.515374599549</v>
      </c>
      <c r="L262" s="116">
        <v>6477.5015000000003</v>
      </c>
      <c r="M262" s="116">
        <v>13866.0149262222</v>
      </c>
      <c r="N262" s="116">
        <v>6983.54385</v>
      </c>
      <c r="O262" s="116">
        <v>14649.71239827235</v>
      </c>
      <c r="P262" s="116">
        <v>7489.5861999999997</v>
      </c>
      <c r="Q262" s="116">
        <v>15433.409870322499</v>
      </c>
      <c r="R262" s="116">
        <v>7976.5171</v>
      </c>
      <c r="S262" s="116">
        <v>15951.687647193197</v>
      </c>
      <c r="T262" s="116"/>
      <c r="U262" s="116"/>
      <c r="V262" s="116"/>
      <c r="W262" s="116"/>
    </row>
    <row r="263" spans="1:23" x14ac:dyDescent="0.25">
      <c r="A263" s="233"/>
      <c r="B263" s="234"/>
      <c r="C263" s="115">
        <v>-20.00000001111092</v>
      </c>
      <c r="D263" s="119">
        <v>4308.7583999999997</v>
      </c>
      <c r="E263" s="119">
        <v>8022.4236650172988</v>
      </c>
      <c r="F263" s="119">
        <v>4747.5409999999993</v>
      </c>
      <c r="G263" s="119">
        <v>8988.0853196686985</v>
      </c>
      <c r="H263" s="119">
        <v>5186.3235999999997</v>
      </c>
      <c r="I263" s="119">
        <v>9953.7469743201</v>
      </c>
      <c r="J263" s="116">
        <v>5633.9962999999998</v>
      </c>
      <c r="K263" s="116">
        <v>10820.54915284175</v>
      </c>
      <c r="L263" s="116">
        <v>6081.6689999999999</v>
      </c>
      <c r="M263" s="116">
        <v>11687.351331363399</v>
      </c>
      <c r="N263" s="116">
        <v>6543.0794999999998</v>
      </c>
      <c r="O263" s="116">
        <v>12337.864693516249</v>
      </c>
      <c r="P263" s="116">
        <v>7004.49</v>
      </c>
      <c r="Q263" s="116">
        <v>12988.378055669098</v>
      </c>
      <c r="R263" s="116">
        <v>7451.2942999999996</v>
      </c>
      <c r="S263" s="116">
        <v>13401.875294441197</v>
      </c>
      <c r="T263" s="116"/>
      <c r="U263" s="116"/>
      <c r="V263" s="116"/>
      <c r="W263" s="116"/>
    </row>
    <row r="264" spans="1:23" x14ac:dyDescent="0.25">
      <c r="A264" s="233"/>
      <c r="B264" s="234"/>
      <c r="C264" s="115">
        <v>-23</v>
      </c>
      <c r="D264" s="119">
        <v>4225.9670999999998</v>
      </c>
      <c r="E264" s="119">
        <v>7198.0143676461994</v>
      </c>
      <c r="F264" s="119">
        <v>4631.0335500000001</v>
      </c>
      <c r="G264" s="119">
        <v>8069.9439715978997</v>
      </c>
      <c r="H264" s="119">
        <v>5036.1000000000004</v>
      </c>
      <c r="I264" s="119">
        <v>8941.8735755496</v>
      </c>
      <c r="J264" s="116">
        <v>5454.2648000000008</v>
      </c>
      <c r="K264" s="116">
        <v>9721.1808425217496</v>
      </c>
      <c r="L264" s="116">
        <v>5872.4296000000004</v>
      </c>
      <c r="M264" s="116">
        <v>10500.488109493899</v>
      </c>
      <c r="N264" s="116">
        <v>6309.6296500000008</v>
      </c>
      <c r="O264" s="116">
        <v>11077.86411328625</v>
      </c>
      <c r="P264" s="116">
        <v>6746.8297000000002</v>
      </c>
      <c r="Q264" s="116">
        <v>11655.2401170786</v>
      </c>
      <c r="R264" s="116">
        <v>7171.1719000000003</v>
      </c>
      <c r="S264" s="116">
        <v>12011.068583219299</v>
      </c>
      <c r="T264" s="116"/>
      <c r="U264" s="116"/>
      <c r="V264" s="116"/>
      <c r="W264" s="116"/>
    </row>
    <row r="265" spans="1:23" x14ac:dyDescent="0.25">
      <c r="A265" s="233"/>
      <c r="B265" s="234"/>
      <c r="C265" s="115">
        <v>-25.000000022222</v>
      </c>
      <c r="D265" s="119">
        <v>4181.3721999999998</v>
      </c>
      <c r="E265" s="119">
        <v>6684.4781881023991</v>
      </c>
      <c r="F265" s="119">
        <v>4563.8984</v>
      </c>
      <c r="G265" s="119">
        <v>7498.4825822101993</v>
      </c>
      <c r="H265" s="119">
        <v>4946.4246000000003</v>
      </c>
      <c r="I265" s="119">
        <v>8312.4869763179995</v>
      </c>
      <c r="J265" s="116">
        <v>5346.0425500000001</v>
      </c>
      <c r="K265" s="116">
        <v>9036.9999120075481</v>
      </c>
      <c r="L265" s="116">
        <v>5745.6605</v>
      </c>
      <c r="M265" s="116">
        <v>9761.5128476970986</v>
      </c>
      <c r="N265" s="116">
        <v>6166.4912999999997</v>
      </c>
      <c r="O265" s="116">
        <v>10292.422721655548</v>
      </c>
      <c r="P265" s="116">
        <v>6587.3221000000003</v>
      </c>
      <c r="Q265" s="116">
        <v>10823.332595613998</v>
      </c>
      <c r="R265" s="116">
        <v>6997.6612999999998</v>
      </c>
      <c r="S265" s="116">
        <v>11143.004880147699</v>
      </c>
      <c r="T265" s="116"/>
      <c r="U265" s="116"/>
      <c r="V265" s="116"/>
      <c r="W265" s="116"/>
    </row>
    <row r="266" spans="1:23" x14ac:dyDescent="0.25">
      <c r="A266" s="233"/>
      <c r="B266" s="234"/>
      <c r="C266" s="115">
        <v>-26</v>
      </c>
      <c r="D266" s="119">
        <v>4161.1171000000004</v>
      </c>
      <c r="E266" s="119">
        <v>6438.1797703068996</v>
      </c>
      <c r="F266" s="119">
        <v>4532.9953000000005</v>
      </c>
      <c r="G266" s="119">
        <v>7224.2675302486496</v>
      </c>
      <c r="H266" s="119">
        <v>4904.8734999999997</v>
      </c>
      <c r="I266" s="119">
        <v>8010.3552901903995</v>
      </c>
      <c r="J266" s="116">
        <v>5295.2103999999999</v>
      </c>
      <c r="K266" s="116">
        <v>8708.0570559030984</v>
      </c>
      <c r="L266" s="116">
        <v>5685.5473000000002</v>
      </c>
      <c r="M266" s="116">
        <v>9405.7588216157983</v>
      </c>
      <c r="N266" s="116">
        <v>6098.73405</v>
      </c>
      <c r="O266" s="116">
        <v>9914.6625728174477</v>
      </c>
      <c r="P266" s="116">
        <v>6511.9207999999999</v>
      </c>
      <c r="Q266" s="116">
        <v>10423.566324019099</v>
      </c>
      <c r="R266" s="116">
        <v>6914.6962999999996</v>
      </c>
      <c r="S266" s="116">
        <v>10726.096879913799</v>
      </c>
      <c r="T266" s="116"/>
      <c r="U266" s="116"/>
      <c r="V266" s="116"/>
      <c r="W266" s="116"/>
    </row>
    <row r="267" spans="1:23" x14ac:dyDescent="0.25">
      <c r="A267" s="233"/>
      <c r="B267" s="234"/>
      <c r="C267" s="115">
        <v>-27</v>
      </c>
      <c r="D267" s="119">
        <v>4142.5838999999996</v>
      </c>
      <c r="E267" s="119">
        <v>6198.9672255671994</v>
      </c>
      <c r="F267" s="119">
        <v>4504.2972499999996</v>
      </c>
      <c r="G267" s="119">
        <v>6957.2941186325497</v>
      </c>
      <c r="H267" s="119">
        <v>4866.0105999999996</v>
      </c>
      <c r="I267" s="119">
        <v>7715.6210116978991</v>
      </c>
      <c r="J267" s="116">
        <v>5246.9897000000001</v>
      </c>
      <c r="K267" s="116">
        <v>8387.612822092</v>
      </c>
      <c r="L267" s="116">
        <v>5627.9687999999996</v>
      </c>
      <c r="M267" s="116">
        <v>9059.6046324860999</v>
      </c>
      <c r="N267" s="116">
        <v>6033.5626499999998</v>
      </c>
      <c r="O267" s="116">
        <v>9546.9683905154998</v>
      </c>
      <c r="P267" s="116">
        <v>6439.1565000000001</v>
      </c>
      <c r="Q267" s="116">
        <v>10034.3321485449</v>
      </c>
      <c r="R267" s="116">
        <v>6834.5667000000003</v>
      </c>
      <c r="S267" s="116">
        <v>10320.237660149898</v>
      </c>
      <c r="T267" s="116"/>
      <c r="U267" s="116"/>
      <c r="V267" s="116"/>
      <c r="W267" s="116"/>
    </row>
    <row r="268" spans="1:23" x14ac:dyDescent="0.25">
      <c r="A268" s="233"/>
      <c r="B268" s="234"/>
      <c r="C268" s="115">
        <v>-28</v>
      </c>
      <c r="D268" s="119">
        <v>4126.1046999999999</v>
      </c>
      <c r="E268" s="119">
        <v>5966.733582931799</v>
      </c>
      <c r="F268" s="119">
        <v>4477.8840999999993</v>
      </c>
      <c r="G268" s="119">
        <v>6697.7713070561995</v>
      </c>
      <c r="H268" s="119">
        <v>4829.6634999999997</v>
      </c>
      <c r="I268" s="119">
        <v>7428.8090311806</v>
      </c>
      <c r="J268" s="116">
        <v>5201.1680500000002</v>
      </c>
      <c r="K268" s="116">
        <v>8075.8615167135486</v>
      </c>
      <c r="L268" s="116">
        <v>5572.6725999999999</v>
      </c>
      <c r="M268" s="116">
        <v>8722.9140022464981</v>
      </c>
      <c r="N268" s="116">
        <v>5970.6947</v>
      </c>
      <c r="O268" s="116">
        <v>9189.3388559297491</v>
      </c>
      <c r="P268" s="116">
        <v>6368.7168000000001</v>
      </c>
      <c r="Q268" s="116">
        <v>9655.7637096130002</v>
      </c>
      <c r="R268" s="116">
        <v>6757.3188</v>
      </c>
      <c r="S268" s="116">
        <v>9925.3562976497997</v>
      </c>
      <c r="T268" s="116"/>
      <c r="U268" s="116"/>
      <c r="V268" s="116"/>
      <c r="W268" s="116"/>
    </row>
    <row r="269" spans="1:23" x14ac:dyDescent="0.25">
      <c r="A269" s="233"/>
      <c r="B269" s="234"/>
      <c r="C269" s="115">
        <v>-29</v>
      </c>
      <c r="D269" s="119">
        <v>4109.5226000000002</v>
      </c>
      <c r="E269" s="119">
        <v>5741.6983526546001</v>
      </c>
      <c r="F269" s="119">
        <v>4452.6522999999997</v>
      </c>
      <c r="G269" s="119">
        <v>6446.0635294324493</v>
      </c>
      <c r="H269" s="119">
        <v>4795.7820000000002</v>
      </c>
      <c r="I269" s="119">
        <v>7150.4287062102994</v>
      </c>
      <c r="J269" s="116">
        <v>5157.9340000000002</v>
      </c>
      <c r="K269" s="116">
        <v>7772.8849066046496</v>
      </c>
      <c r="L269" s="116">
        <v>5520.0860000000002</v>
      </c>
      <c r="M269" s="116">
        <v>8395.3411069989997</v>
      </c>
      <c r="N269" s="116">
        <v>5910.5727999999999</v>
      </c>
      <c r="O269" s="116">
        <v>8841.4293174466002</v>
      </c>
      <c r="P269" s="116">
        <v>6301.0595999999996</v>
      </c>
      <c r="Q269" s="116">
        <v>9287.5175278941988</v>
      </c>
      <c r="R269" s="116">
        <v>6682.6513999999997</v>
      </c>
      <c r="S269" s="116">
        <v>9541.4164515970988</v>
      </c>
      <c r="T269" s="116"/>
      <c r="U269" s="116"/>
      <c r="V269" s="116"/>
      <c r="W269" s="116"/>
    </row>
    <row r="270" spans="1:23" x14ac:dyDescent="0.25">
      <c r="A270" s="233"/>
      <c r="B270" s="234"/>
      <c r="C270" s="115">
        <v>-30</v>
      </c>
      <c r="D270" s="119">
        <v>4092.6950000000002</v>
      </c>
      <c r="E270" s="119">
        <v>5522.6956978997996</v>
      </c>
      <c r="F270" s="119">
        <v>4428.4411499999997</v>
      </c>
      <c r="G270" s="119">
        <v>6200.375285667149</v>
      </c>
      <c r="H270" s="119">
        <v>4764.1872999999996</v>
      </c>
      <c r="I270" s="119">
        <v>6878.0548734344993</v>
      </c>
      <c r="J270" s="116">
        <v>5117.1810499999992</v>
      </c>
      <c r="K270" s="116">
        <v>7476.6814626878495</v>
      </c>
      <c r="L270" s="116">
        <v>5470.1747999999998</v>
      </c>
      <c r="M270" s="116">
        <v>8075.3080519411997</v>
      </c>
      <c r="N270" s="116">
        <v>5853.0459499999997</v>
      </c>
      <c r="O270" s="116">
        <v>8501.7108231373495</v>
      </c>
      <c r="P270" s="116">
        <v>6235.9170999999997</v>
      </c>
      <c r="Q270" s="116">
        <v>8928.1135943334993</v>
      </c>
      <c r="R270" s="116">
        <v>6610.6576999999997</v>
      </c>
      <c r="S270" s="116">
        <v>9166.4949894335987</v>
      </c>
      <c r="T270" s="116"/>
      <c r="U270" s="116"/>
      <c r="V270" s="116"/>
      <c r="W270" s="116"/>
    </row>
    <row r="271" spans="1:23" x14ac:dyDescent="0.25">
      <c r="A271" s="233"/>
      <c r="B271" s="234"/>
      <c r="C271" s="115">
        <v>-31</v>
      </c>
      <c r="D271" s="119">
        <v>4078.1934000000001</v>
      </c>
      <c r="E271" s="119">
        <v>5310.1435380559997</v>
      </c>
      <c r="F271" s="119">
        <v>4406.46785</v>
      </c>
      <c r="G271" s="119">
        <v>5961.6951045805999</v>
      </c>
      <c r="H271" s="119">
        <v>4734.7422999999999</v>
      </c>
      <c r="I271" s="119">
        <v>6613.2466711051993</v>
      </c>
      <c r="J271" s="116">
        <v>5078.8917499999998</v>
      </c>
      <c r="K271" s="116">
        <v>7188.5559375003486</v>
      </c>
      <c r="L271" s="116">
        <v>5423.0411999999997</v>
      </c>
      <c r="M271" s="116">
        <v>7763.8652038954988</v>
      </c>
      <c r="N271" s="116">
        <v>5798.2899500000003</v>
      </c>
      <c r="O271" s="116">
        <v>8171.0917468764492</v>
      </c>
      <c r="P271" s="116">
        <v>6173.5387000000001</v>
      </c>
      <c r="Q271" s="116">
        <v>8578.3182898573996</v>
      </c>
      <c r="R271" s="116">
        <v>6541.2401</v>
      </c>
      <c r="S271" s="116">
        <v>8802.1870971565986</v>
      </c>
      <c r="T271" s="116"/>
      <c r="U271" s="116"/>
      <c r="V271" s="116"/>
      <c r="W271" s="116"/>
    </row>
    <row r="272" spans="1:23" x14ac:dyDescent="0.25">
      <c r="A272" s="233"/>
      <c r="B272" s="234"/>
      <c r="C272" s="115">
        <v>-32</v>
      </c>
      <c r="D272" s="119">
        <v>4064.0956000000001</v>
      </c>
      <c r="E272" s="119">
        <v>5104.239989186799</v>
      </c>
      <c r="F272" s="119">
        <v>4385.7227000000003</v>
      </c>
      <c r="G272" s="119">
        <v>5730.3128334906996</v>
      </c>
      <c r="H272" s="119">
        <v>4707.3498</v>
      </c>
      <c r="I272" s="119">
        <v>6356.3856777945994</v>
      </c>
      <c r="J272" s="116">
        <v>5043.0848000000005</v>
      </c>
      <c r="K272" s="116">
        <v>6908.8315884654494</v>
      </c>
      <c r="L272" s="116">
        <v>5378.8198000000002</v>
      </c>
      <c r="M272" s="116">
        <v>7461.2774991362994</v>
      </c>
      <c r="N272" s="116">
        <v>5746.4744000000001</v>
      </c>
      <c r="O272" s="116">
        <v>7849.9379879322496</v>
      </c>
      <c r="P272" s="116">
        <v>6114.1289999999999</v>
      </c>
      <c r="Q272" s="116">
        <v>8238.5984767281989</v>
      </c>
      <c r="R272" s="116">
        <v>6474.9490999999998</v>
      </c>
      <c r="S272" s="116">
        <v>8448.1123684782979</v>
      </c>
      <c r="T272" s="116"/>
      <c r="U272" s="116"/>
      <c r="V272" s="116"/>
      <c r="W272" s="116"/>
    </row>
    <row r="273" spans="1:23" x14ac:dyDescent="0.25">
      <c r="A273" s="233"/>
      <c r="B273" s="234"/>
      <c r="C273" s="115">
        <v>-33</v>
      </c>
      <c r="D273" s="119">
        <v>4050.8607000000002</v>
      </c>
      <c r="E273" s="119">
        <v>4904.8859932604</v>
      </c>
      <c r="F273" s="119">
        <v>4366.5802000000003</v>
      </c>
      <c r="G273" s="119">
        <v>5506.1738146373</v>
      </c>
      <c r="H273" s="119">
        <v>4682.2996999999996</v>
      </c>
      <c r="I273" s="119">
        <v>6107.4616360141999</v>
      </c>
      <c r="J273" s="116">
        <v>5009.8915999999999</v>
      </c>
      <c r="K273" s="116">
        <v>6637.6449867157498</v>
      </c>
      <c r="L273" s="116">
        <v>5337.4835000000003</v>
      </c>
      <c r="M273" s="116">
        <v>7167.8283374172997</v>
      </c>
      <c r="N273" s="116">
        <v>5697.7008000000005</v>
      </c>
      <c r="O273" s="116">
        <v>7538.278120736999</v>
      </c>
      <c r="P273" s="116">
        <v>6057.9180999999999</v>
      </c>
      <c r="Q273" s="116">
        <v>7908.7279040566991</v>
      </c>
      <c r="R273" s="116">
        <v>6411.6734999999999</v>
      </c>
      <c r="S273" s="116">
        <v>8104.5049672075993</v>
      </c>
      <c r="T273" s="116"/>
      <c r="U273" s="116"/>
      <c r="V273" s="116"/>
      <c r="W273" s="116"/>
    </row>
    <row r="274" spans="1:23" x14ac:dyDescent="0.25">
      <c r="A274" s="233"/>
      <c r="B274" s="234"/>
      <c r="C274" s="115">
        <v>-34</v>
      </c>
      <c r="D274" s="119">
        <v>4037.7294999999999</v>
      </c>
      <c r="E274" s="119">
        <v>4711.9965596577995</v>
      </c>
      <c r="F274" s="119">
        <v>4347.8356999999996</v>
      </c>
      <c r="G274" s="119">
        <v>5289.2463963415994</v>
      </c>
      <c r="H274" s="119">
        <v>4657.9418999999998</v>
      </c>
      <c r="I274" s="119">
        <v>5866.4962330253993</v>
      </c>
      <c r="J274" s="116">
        <v>4978.3612499999999</v>
      </c>
      <c r="K274" s="116">
        <v>6374.6251042386493</v>
      </c>
      <c r="L274" s="116">
        <v>5298.7806</v>
      </c>
      <c r="M274" s="116">
        <v>6882.7539754518994</v>
      </c>
      <c r="N274" s="116">
        <v>5651.7249499999998</v>
      </c>
      <c r="O274" s="116">
        <v>7235.5985381879491</v>
      </c>
      <c r="P274" s="116">
        <v>6004.6692999999996</v>
      </c>
      <c r="Q274" s="116">
        <v>7588.4431009239997</v>
      </c>
      <c r="R274" s="116">
        <v>6351.8374999999996</v>
      </c>
      <c r="S274" s="116">
        <v>7770.7948700549987</v>
      </c>
      <c r="T274" s="116"/>
      <c r="U274" s="116"/>
      <c r="V274" s="116"/>
      <c r="W274" s="116"/>
    </row>
    <row r="275" spans="1:23" x14ac:dyDescent="0.25">
      <c r="A275" s="233"/>
      <c r="B275" s="234"/>
      <c r="C275" s="115">
        <v>-35</v>
      </c>
      <c r="D275" s="119">
        <v>4025.8980999999999</v>
      </c>
      <c r="E275" s="119">
        <v>4525.0022512317</v>
      </c>
      <c r="F275" s="119">
        <v>4329.9372499999999</v>
      </c>
      <c r="G275" s="119">
        <v>5079.0493558573999</v>
      </c>
      <c r="H275" s="119">
        <v>4633.9763999999996</v>
      </c>
      <c r="I275" s="119">
        <v>5633.0964604830988</v>
      </c>
      <c r="J275" s="116">
        <v>4948.2931499999995</v>
      </c>
      <c r="K275" s="116">
        <v>6119.4138081499486</v>
      </c>
      <c r="L275" s="116">
        <v>5262.6099000000004</v>
      </c>
      <c r="M275" s="116">
        <v>6605.7311558167985</v>
      </c>
      <c r="N275" s="116">
        <v>5608.7098000000005</v>
      </c>
      <c r="O275" s="116">
        <v>6941.4312057383986</v>
      </c>
      <c r="P275" s="116">
        <v>5954.8096999999998</v>
      </c>
      <c r="Q275" s="116">
        <v>7277.1312556599987</v>
      </c>
      <c r="R275" s="116">
        <v>6294.9417000000003</v>
      </c>
      <c r="S275" s="116">
        <v>7446.6576473127989</v>
      </c>
      <c r="T275" s="116"/>
      <c r="U275" s="116"/>
      <c r="V275" s="116"/>
      <c r="W275" s="116"/>
    </row>
    <row r="276" spans="1:23" x14ac:dyDescent="0.25">
      <c r="A276" s="233"/>
      <c r="B276" s="234"/>
      <c r="C276" s="115">
        <v>-36</v>
      </c>
      <c r="D276" s="119">
        <v>4014.6713</v>
      </c>
      <c r="E276" s="119">
        <v>4343.3315793370994</v>
      </c>
      <c r="F276" s="119">
        <v>4312.9611999999997</v>
      </c>
      <c r="G276" s="119">
        <v>4874.7609218202997</v>
      </c>
      <c r="H276" s="119">
        <v>4611.2511000000004</v>
      </c>
      <c r="I276" s="119">
        <v>5406.1902643035</v>
      </c>
      <c r="J276" s="116">
        <v>4920.3006000000005</v>
      </c>
      <c r="K276" s="116">
        <v>5871.1497624867498</v>
      </c>
      <c r="L276" s="116">
        <v>5229.3500999999997</v>
      </c>
      <c r="M276" s="116">
        <v>6336.1092606699995</v>
      </c>
      <c r="N276" s="116">
        <v>5568.6623999999993</v>
      </c>
      <c r="O276" s="116">
        <v>6654.9581619482497</v>
      </c>
      <c r="P276" s="116">
        <v>5907.9746999999998</v>
      </c>
      <c r="Q276" s="116">
        <v>6973.8070632264998</v>
      </c>
      <c r="R276" s="116">
        <v>6241.7757000000001</v>
      </c>
      <c r="S276" s="116">
        <v>7130.6675080794994</v>
      </c>
      <c r="T276" s="116"/>
      <c r="U276" s="116"/>
      <c r="V276" s="116"/>
      <c r="W276" s="116"/>
    </row>
    <row r="277" spans="1:23" x14ac:dyDescent="0.25">
      <c r="A277" s="233"/>
      <c r="B277" s="234"/>
      <c r="C277" s="115">
        <v>-37</v>
      </c>
      <c r="D277" s="119">
        <v>4003.9268999999999</v>
      </c>
      <c r="E277" s="119">
        <v>4167.8845653220997</v>
      </c>
      <c r="F277" s="119">
        <v>4296.9134999999997</v>
      </c>
      <c r="G277" s="119">
        <v>4677.3472031114497</v>
      </c>
      <c r="H277" s="119">
        <v>4589.9000999999998</v>
      </c>
      <c r="I277" s="119">
        <v>5186.8098409007998</v>
      </c>
      <c r="J277" s="116">
        <v>4893.6468000000004</v>
      </c>
      <c r="K277" s="116">
        <v>5631.1169117381505</v>
      </c>
      <c r="L277" s="116">
        <v>5197.3935000000001</v>
      </c>
      <c r="M277" s="116">
        <v>6075.4239825755003</v>
      </c>
      <c r="N277" s="116">
        <v>5530.6345000000001</v>
      </c>
      <c r="O277" s="116">
        <v>6377.8072702424506</v>
      </c>
      <c r="P277" s="116">
        <v>5863.8755000000001</v>
      </c>
      <c r="Q277" s="116">
        <v>6680.1905579094</v>
      </c>
      <c r="R277" s="116">
        <v>6191.4678000000004</v>
      </c>
      <c r="S277" s="116">
        <v>6824.8501597982995</v>
      </c>
      <c r="T277" s="116"/>
      <c r="U277" s="116"/>
      <c r="V277" s="116"/>
      <c r="W277" s="116"/>
    </row>
    <row r="278" spans="1:23" x14ac:dyDescent="0.25">
      <c r="A278" s="233"/>
      <c r="B278" s="234"/>
      <c r="C278" s="115">
        <v>-38</v>
      </c>
      <c r="D278" s="119">
        <v>3993.6377000000002</v>
      </c>
      <c r="E278" s="119">
        <v>3998.5029507926997</v>
      </c>
      <c r="F278" s="119">
        <v>4281.6923500000003</v>
      </c>
      <c r="G278" s="119">
        <v>4486.6817395511998</v>
      </c>
      <c r="H278" s="119">
        <v>4569.7470000000003</v>
      </c>
      <c r="I278" s="119">
        <v>4974.8605283096995</v>
      </c>
      <c r="J278" s="116">
        <v>4868.2126499999995</v>
      </c>
      <c r="K278" s="116">
        <v>5399.2588397173995</v>
      </c>
      <c r="L278" s="116">
        <v>5166.6782999999996</v>
      </c>
      <c r="M278" s="116">
        <v>5823.6571511250995</v>
      </c>
      <c r="N278" s="116">
        <v>5494.9270500000002</v>
      </c>
      <c r="O278" s="116">
        <v>6109.8856270822998</v>
      </c>
      <c r="P278" s="116">
        <v>5823.1758</v>
      </c>
      <c r="Q278" s="116">
        <v>6396.1141030394992</v>
      </c>
      <c r="R278" s="116">
        <v>6144.7451000000001</v>
      </c>
      <c r="S278" s="116">
        <v>6528.9532682520994</v>
      </c>
      <c r="T278" s="116"/>
      <c r="U278" s="116"/>
      <c r="V278" s="116"/>
      <c r="W278" s="116"/>
    </row>
    <row r="279" spans="1:23" x14ac:dyDescent="0.25">
      <c r="A279" s="233"/>
      <c r="B279" s="234"/>
      <c r="C279" s="115">
        <v>-39</v>
      </c>
      <c r="D279" s="119">
        <v>3983.8218999999999</v>
      </c>
      <c r="E279" s="119">
        <v>3834.8716843163998</v>
      </c>
      <c r="F279" s="119">
        <v>4267.2227999999996</v>
      </c>
      <c r="G279" s="119">
        <v>4302.4405410384998</v>
      </c>
      <c r="H279" s="119">
        <v>4550.6237000000001</v>
      </c>
      <c r="I279" s="119">
        <v>4770.0093977605993</v>
      </c>
      <c r="J279" s="116">
        <v>4843.5766999999996</v>
      </c>
      <c r="K279" s="116">
        <v>5175.3317112692994</v>
      </c>
      <c r="L279" s="116">
        <v>5136.5297</v>
      </c>
      <c r="M279" s="116">
        <v>5580.6540247779994</v>
      </c>
      <c r="N279" s="116">
        <v>5460.1980000000003</v>
      </c>
      <c r="O279" s="116">
        <v>5851.0805466298498</v>
      </c>
      <c r="P279" s="116">
        <v>5783.8662999999997</v>
      </c>
      <c r="Q279" s="116">
        <v>6121.5070684816992</v>
      </c>
      <c r="R279" s="116">
        <v>6099.5990000000002</v>
      </c>
      <c r="S279" s="116">
        <v>6242.9431302643998</v>
      </c>
      <c r="T279" s="116"/>
      <c r="U279" s="116"/>
      <c r="V279" s="116"/>
      <c r="W279" s="116"/>
    </row>
    <row r="280" spans="1:23" x14ac:dyDescent="0.25">
      <c r="A280" s="233"/>
      <c r="B280" s="234"/>
      <c r="C280" s="115">
        <v>-40</v>
      </c>
      <c r="D280" s="119">
        <v>3974.4020999999998</v>
      </c>
      <c r="E280" s="119">
        <v>3675.7800891790998</v>
      </c>
      <c r="F280" s="119">
        <v>4253.1058999999996</v>
      </c>
      <c r="G280" s="119">
        <v>4123.2915994238501</v>
      </c>
      <c r="H280" s="119">
        <v>4531.8096999999998</v>
      </c>
      <c r="I280" s="119">
        <v>4570.8031096686</v>
      </c>
      <c r="J280" s="116">
        <v>4819.9140499999994</v>
      </c>
      <c r="K280" s="116">
        <v>4957.5365094464996</v>
      </c>
      <c r="L280" s="116">
        <v>5108.0183999999999</v>
      </c>
      <c r="M280" s="116">
        <v>5344.2699092243993</v>
      </c>
      <c r="N280" s="116">
        <v>5427.0473000000002</v>
      </c>
      <c r="O280" s="116">
        <v>5599.5033321811497</v>
      </c>
      <c r="P280" s="116">
        <v>5746.0762000000004</v>
      </c>
      <c r="Q280" s="116">
        <v>5854.7367551378993</v>
      </c>
      <c r="R280" s="116">
        <v>6056.4513999999999</v>
      </c>
      <c r="S280" s="116">
        <v>5965.0580954530997</v>
      </c>
      <c r="T280" s="116"/>
      <c r="U280" s="116"/>
      <c r="V280" s="116"/>
      <c r="W280" s="116"/>
    </row>
    <row r="281" spans="1:23" x14ac:dyDescent="0.25">
      <c r="A281" s="233"/>
      <c r="B281" s="234">
        <v>38</v>
      </c>
      <c r="C281" s="115">
        <v>-5.0000000888888003</v>
      </c>
      <c r="D281" s="119">
        <v>5624.9119000000001</v>
      </c>
      <c r="E281" s="119">
        <v>12505.772306948198</v>
      </c>
      <c r="F281" s="119">
        <v>6269.5709499999994</v>
      </c>
      <c r="G281" s="119">
        <v>13945.0523919679</v>
      </c>
      <c r="H281" s="119">
        <v>6914.23</v>
      </c>
      <c r="I281" s="119">
        <v>15384.3324769876</v>
      </c>
      <c r="J281" s="116">
        <v>7564.5815999999995</v>
      </c>
      <c r="K281" s="116">
        <v>16678.890242902999</v>
      </c>
      <c r="L281" s="116">
        <v>8214.9331999999995</v>
      </c>
      <c r="M281" s="116">
        <v>17973.448008818399</v>
      </c>
      <c r="N281" s="116">
        <v>8880.2419000000009</v>
      </c>
      <c r="O281" s="116">
        <v>18965.583508610551</v>
      </c>
      <c r="P281" s="116">
        <v>9545.5506000000005</v>
      </c>
      <c r="Q281" s="116">
        <v>19957.719008402699</v>
      </c>
      <c r="R281" s="116">
        <v>10196.804</v>
      </c>
      <c r="S281" s="116">
        <v>20631.155073177597</v>
      </c>
      <c r="T281" s="116"/>
      <c r="U281" s="116"/>
      <c r="V281" s="116"/>
      <c r="W281" s="116"/>
    </row>
    <row r="282" spans="1:23" x14ac:dyDescent="0.25">
      <c r="A282" s="233"/>
      <c r="B282" s="234"/>
      <c r="C282" s="115">
        <v>-7</v>
      </c>
      <c r="D282" s="119">
        <v>5515.4059999999999</v>
      </c>
      <c r="E282" s="119">
        <v>11757.019900184298</v>
      </c>
      <c r="F282" s="119">
        <v>6130.2179999999998</v>
      </c>
      <c r="G282" s="119">
        <v>13119.137295284998</v>
      </c>
      <c r="H282" s="119">
        <v>6745.03</v>
      </c>
      <c r="I282" s="119">
        <v>14481.254690385698</v>
      </c>
      <c r="J282" s="116">
        <v>7367.8026499999996</v>
      </c>
      <c r="K282" s="116">
        <v>15706.445750713199</v>
      </c>
      <c r="L282" s="116">
        <v>7990.5753000000004</v>
      </c>
      <c r="M282" s="116">
        <v>16931.636811040698</v>
      </c>
      <c r="N282" s="116">
        <v>8631.40445</v>
      </c>
      <c r="O282" s="116">
        <v>17868.320034930748</v>
      </c>
      <c r="P282" s="116">
        <v>9272.2335999999996</v>
      </c>
      <c r="Q282" s="116">
        <v>18805.003258820798</v>
      </c>
      <c r="R282" s="116">
        <v>9902.6070999999993</v>
      </c>
      <c r="S282" s="116">
        <v>19434.434111788498</v>
      </c>
      <c r="T282" s="116"/>
      <c r="U282" s="116"/>
      <c r="V282" s="116"/>
      <c r="W282" s="116"/>
    </row>
    <row r="283" spans="1:23" x14ac:dyDescent="0.25">
      <c r="A283" s="233"/>
      <c r="B283" s="234"/>
      <c r="C283" s="115">
        <v>-9.9999999333331999</v>
      </c>
      <c r="D283" s="119">
        <v>5362.5439999999999</v>
      </c>
      <c r="E283" s="119">
        <v>10693.536973774899</v>
      </c>
      <c r="F283" s="119">
        <v>5935.4518499999995</v>
      </c>
      <c r="G283" s="119">
        <v>11943.558776120997</v>
      </c>
      <c r="H283" s="119">
        <v>6508.3597</v>
      </c>
      <c r="I283" s="119">
        <v>13193.580578467097</v>
      </c>
      <c r="J283" s="116">
        <v>7091.9800500000001</v>
      </c>
      <c r="K283" s="116">
        <v>14317.623130838298</v>
      </c>
      <c r="L283" s="116">
        <v>7675.6004000000003</v>
      </c>
      <c r="M283" s="116">
        <v>15441.665683209498</v>
      </c>
      <c r="N283" s="116">
        <v>8282.7487999999994</v>
      </c>
      <c r="O283" s="116">
        <v>16294.406896495348</v>
      </c>
      <c r="P283" s="116">
        <v>8889.8971999999994</v>
      </c>
      <c r="Q283" s="116">
        <v>17147.148109781199</v>
      </c>
      <c r="R283" s="116">
        <v>9489.9717999999993</v>
      </c>
      <c r="S283" s="116">
        <v>17710.4958257654</v>
      </c>
      <c r="T283" s="116"/>
      <c r="U283" s="116"/>
      <c r="V283" s="116"/>
      <c r="W283" s="116"/>
    </row>
    <row r="284" spans="1:23" x14ac:dyDescent="0.25">
      <c r="A284" s="233"/>
      <c r="B284" s="234"/>
      <c r="C284" s="115">
        <v>-14.99999999999984</v>
      </c>
      <c r="D284" s="119">
        <v>5142.4214000000002</v>
      </c>
      <c r="E284" s="119">
        <v>9076.7067965265996</v>
      </c>
      <c r="F284" s="119">
        <v>5650.9105</v>
      </c>
      <c r="G284" s="119">
        <v>10151.607772992</v>
      </c>
      <c r="H284" s="119">
        <v>6159.3995999999997</v>
      </c>
      <c r="I284" s="119">
        <v>11226.5087494574</v>
      </c>
      <c r="J284" s="116">
        <v>6683.1741000000002</v>
      </c>
      <c r="K284" s="116">
        <v>12188.343042078348</v>
      </c>
      <c r="L284" s="116">
        <v>7206.9485999999997</v>
      </c>
      <c r="M284" s="116">
        <v>13150.177334699298</v>
      </c>
      <c r="N284" s="116">
        <v>7762.0488500000001</v>
      </c>
      <c r="O284" s="116">
        <v>13869.997322864547</v>
      </c>
      <c r="P284" s="116">
        <v>8317.1491000000005</v>
      </c>
      <c r="Q284" s="116">
        <v>14589.817311029798</v>
      </c>
      <c r="R284" s="116">
        <v>8870.6383999999998</v>
      </c>
      <c r="S284" s="116">
        <v>15048.297446798699</v>
      </c>
      <c r="T284" s="116"/>
      <c r="U284" s="116"/>
      <c r="V284" s="116"/>
      <c r="W284" s="116"/>
    </row>
    <row r="285" spans="1:23" x14ac:dyDescent="0.25">
      <c r="A285" s="233"/>
      <c r="B285" s="234"/>
      <c r="C285" s="115">
        <v>-20.00000001111092</v>
      </c>
      <c r="D285" s="119">
        <v>4968.3067000000001</v>
      </c>
      <c r="E285" s="119">
        <v>7638.502575515</v>
      </c>
      <c r="F285" s="119">
        <v>5415.9708499999997</v>
      </c>
      <c r="G285" s="119">
        <v>8554.8282015857494</v>
      </c>
      <c r="H285" s="119">
        <v>5863.6350000000002</v>
      </c>
      <c r="I285" s="119">
        <v>9471.1538276564988</v>
      </c>
      <c r="J285" s="116">
        <v>6333.6655499999997</v>
      </c>
      <c r="K285" s="116">
        <v>10284.665569245199</v>
      </c>
      <c r="L285" s="116">
        <v>6803.6961000000001</v>
      </c>
      <c r="M285" s="116">
        <v>11098.177310833898</v>
      </c>
      <c r="N285" s="116">
        <v>7311.4756500000003</v>
      </c>
      <c r="O285" s="116">
        <v>11695.418113390897</v>
      </c>
      <c r="P285" s="116">
        <v>7819.2551999999996</v>
      </c>
      <c r="Q285" s="116">
        <v>12292.658915947897</v>
      </c>
      <c r="R285" s="116">
        <v>8329.2070999999996</v>
      </c>
      <c r="S285" s="116">
        <v>12655.139216845299</v>
      </c>
      <c r="T285" s="116"/>
      <c r="U285" s="116"/>
      <c r="V285" s="116"/>
      <c r="W285" s="116"/>
    </row>
    <row r="286" spans="1:23" x14ac:dyDescent="0.25">
      <c r="A286" s="233"/>
      <c r="B286" s="234"/>
      <c r="C286" s="115">
        <v>-23</v>
      </c>
      <c r="D286" s="119">
        <v>4889.5115999999998</v>
      </c>
      <c r="E286" s="119">
        <v>6855.5303079017995</v>
      </c>
      <c r="F286" s="119">
        <v>5301.0587999999998</v>
      </c>
      <c r="G286" s="119">
        <v>7685.1322390226987</v>
      </c>
      <c r="H286" s="119">
        <v>5712.6059999999998</v>
      </c>
      <c r="I286" s="119">
        <v>8514.734170143598</v>
      </c>
      <c r="J286" s="116">
        <v>6151.8346499999998</v>
      </c>
      <c r="K286" s="116">
        <v>9246.6978524084479</v>
      </c>
      <c r="L286" s="116">
        <v>6591.0632999999998</v>
      </c>
      <c r="M286" s="116">
        <v>9978.6615346732997</v>
      </c>
      <c r="N286" s="116">
        <v>7072.5329499999998</v>
      </c>
      <c r="O286" s="116">
        <v>10507.89533501085</v>
      </c>
      <c r="P286" s="116">
        <v>7554.0025999999998</v>
      </c>
      <c r="Q286" s="116">
        <v>11037.129135348399</v>
      </c>
      <c r="R286" s="116">
        <v>8039.4872999999998</v>
      </c>
      <c r="S286" s="116">
        <v>11346.930492162999</v>
      </c>
      <c r="T286" s="116"/>
      <c r="U286" s="116"/>
      <c r="V286" s="116"/>
      <c r="W286" s="116"/>
    </row>
    <row r="287" spans="1:23" x14ac:dyDescent="0.25">
      <c r="A287" s="233"/>
      <c r="B287" s="234"/>
      <c r="C287" s="115">
        <v>-25.000000022222</v>
      </c>
      <c r="D287" s="119">
        <v>4847.4589999999998</v>
      </c>
      <c r="E287" s="119">
        <v>6367.5988711516993</v>
      </c>
      <c r="F287" s="119">
        <v>5235.6556999999993</v>
      </c>
      <c r="G287" s="119">
        <v>7141.9396087277</v>
      </c>
      <c r="H287" s="119">
        <v>5623.8523999999998</v>
      </c>
      <c r="I287" s="119">
        <v>7916.2803463036998</v>
      </c>
      <c r="J287" s="116">
        <v>6043.1453000000001</v>
      </c>
      <c r="K287" s="116">
        <v>8597.4910012193995</v>
      </c>
      <c r="L287" s="116">
        <v>6462.4381999999996</v>
      </c>
      <c r="M287" s="116">
        <v>9278.7016561350993</v>
      </c>
      <c r="N287" s="116">
        <v>6926.5956499999993</v>
      </c>
      <c r="O287" s="116">
        <v>9765.6069044285487</v>
      </c>
      <c r="P287" s="116">
        <v>7390.7530999999999</v>
      </c>
      <c r="Q287" s="116">
        <v>10252.512152721998</v>
      </c>
      <c r="R287" s="116">
        <v>7859.7437</v>
      </c>
      <c r="S287" s="116">
        <v>10529.4045557176</v>
      </c>
      <c r="T287" s="116"/>
      <c r="U287" s="116"/>
      <c r="V287" s="116"/>
      <c r="W287" s="116"/>
    </row>
    <row r="288" spans="1:23" x14ac:dyDescent="0.25">
      <c r="A288" s="233"/>
      <c r="B288" s="234"/>
      <c r="C288" s="115">
        <v>-26</v>
      </c>
      <c r="D288" s="119">
        <v>4828.9537</v>
      </c>
      <c r="E288" s="119">
        <v>6133.678311264699</v>
      </c>
      <c r="F288" s="119">
        <v>5206.1772000000001</v>
      </c>
      <c r="G288" s="119">
        <v>6881.4222603734997</v>
      </c>
      <c r="H288" s="119">
        <v>5583.4007000000001</v>
      </c>
      <c r="I288" s="119">
        <v>7629.1662094822996</v>
      </c>
      <c r="J288" s="116">
        <v>5992.6399999999994</v>
      </c>
      <c r="K288" s="116">
        <v>8285.6154336945492</v>
      </c>
      <c r="L288" s="116">
        <v>6401.8792999999996</v>
      </c>
      <c r="M288" s="116">
        <v>8942.0646579067998</v>
      </c>
      <c r="N288" s="116">
        <v>6857.6700999999994</v>
      </c>
      <c r="O288" s="116">
        <v>9408.5432901368986</v>
      </c>
      <c r="P288" s="116">
        <v>7313.4609</v>
      </c>
      <c r="Q288" s="116">
        <v>9875.0219223669992</v>
      </c>
      <c r="R288" s="116">
        <v>7774.5627999999997</v>
      </c>
      <c r="S288" s="116">
        <v>10136.154133888998</v>
      </c>
      <c r="T288" s="116"/>
      <c r="U288" s="116"/>
      <c r="V288" s="116"/>
      <c r="W288" s="116"/>
    </row>
    <row r="289" spans="1:23" x14ac:dyDescent="0.25">
      <c r="A289" s="233"/>
      <c r="B289" s="234"/>
      <c r="C289" s="115">
        <v>-27</v>
      </c>
      <c r="D289" s="119">
        <v>4811.5046000000002</v>
      </c>
      <c r="E289" s="119">
        <v>5906.4922321845997</v>
      </c>
      <c r="F289" s="119">
        <v>5178.5887499999999</v>
      </c>
      <c r="G289" s="119">
        <v>6627.9907850750988</v>
      </c>
      <c r="H289" s="119">
        <v>5545.6728999999996</v>
      </c>
      <c r="I289" s="119">
        <v>7349.4893379655987</v>
      </c>
      <c r="J289" s="116">
        <v>5944.7617499999997</v>
      </c>
      <c r="K289" s="116">
        <v>7981.6954277147488</v>
      </c>
      <c r="L289" s="116">
        <v>6343.8505999999998</v>
      </c>
      <c r="M289" s="116">
        <v>8613.9015174638989</v>
      </c>
      <c r="N289" s="116">
        <v>6791.3798499999994</v>
      </c>
      <c r="O289" s="116">
        <v>9060.65221513305</v>
      </c>
      <c r="P289" s="116">
        <v>7238.9090999999999</v>
      </c>
      <c r="Q289" s="116">
        <v>9507.4029128021994</v>
      </c>
      <c r="R289" s="116">
        <v>7692.0370000000003</v>
      </c>
      <c r="S289" s="116">
        <v>9753.2546902412996</v>
      </c>
      <c r="T289" s="116"/>
      <c r="U289" s="116"/>
      <c r="V289" s="116"/>
      <c r="W289" s="116"/>
    </row>
    <row r="290" spans="1:23" x14ac:dyDescent="0.25">
      <c r="A290" s="233"/>
      <c r="B290" s="234"/>
      <c r="C290" s="115">
        <v>-28</v>
      </c>
      <c r="D290" s="119">
        <v>4795.0577000000003</v>
      </c>
      <c r="E290" s="119">
        <v>5686.0467884045001</v>
      </c>
      <c r="F290" s="119">
        <v>5152.7294500000007</v>
      </c>
      <c r="G290" s="119">
        <v>6381.4669956036996</v>
      </c>
      <c r="H290" s="119">
        <v>5510.4012000000002</v>
      </c>
      <c r="I290" s="119">
        <v>7076.8872028028991</v>
      </c>
      <c r="J290" s="116">
        <v>5899.4838</v>
      </c>
      <c r="K290" s="116">
        <v>7685.7913559265999</v>
      </c>
      <c r="L290" s="116">
        <v>6288.5663999999997</v>
      </c>
      <c r="M290" s="116">
        <v>8294.6955090502997</v>
      </c>
      <c r="N290" s="116">
        <v>6727.7019499999997</v>
      </c>
      <c r="O290" s="116">
        <v>8722.1725323635001</v>
      </c>
      <c r="P290" s="116">
        <v>7166.8374999999996</v>
      </c>
      <c r="Q290" s="116">
        <v>9149.6495556766986</v>
      </c>
      <c r="R290" s="116">
        <v>7611.9543999999996</v>
      </c>
      <c r="S290" s="116">
        <v>9380.9632481291992</v>
      </c>
      <c r="T290" s="116"/>
      <c r="U290" s="116"/>
      <c r="V290" s="116"/>
      <c r="W290" s="116"/>
    </row>
    <row r="291" spans="1:23" x14ac:dyDescent="0.25">
      <c r="A291" s="233"/>
      <c r="B291" s="234"/>
      <c r="C291" s="115">
        <v>-29</v>
      </c>
      <c r="D291" s="119">
        <v>4779.5721000000003</v>
      </c>
      <c r="E291" s="119">
        <v>5472.2303198353002</v>
      </c>
      <c r="F291" s="119">
        <v>5128.6872000000003</v>
      </c>
      <c r="G291" s="119">
        <v>6141.9443816401999</v>
      </c>
      <c r="H291" s="119">
        <v>5477.8023000000003</v>
      </c>
      <c r="I291" s="119">
        <v>6811.6584434450997</v>
      </c>
      <c r="J291" s="116">
        <v>5857.0415000000003</v>
      </c>
      <c r="K291" s="116">
        <v>7397.7856968189999</v>
      </c>
      <c r="L291" s="116">
        <v>6236.2807000000003</v>
      </c>
      <c r="M291" s="116">
        <v>7983.9129501929001</v>
      </c>
      <c r="N291" s="116">
        <v>6667.0858499999995</v>
      </c>
      <c r="O291" s="116">
        <v>8392.6829521219988</v>
      </c>
      <c r="P291" s="116">
        <v>7097.8909999999996</v>
      </c>
      <c r="Q291" s="116">
        <v>8801.4529540510994</v>
      </c>
      <c r="R291" s="116">
        <v>7535.1268</v>
      </c>
      <c r="S291" s="116">
        <v>9018.3583920142992</v>
      </c>
      <c r="T291" s="116"/>
      <c r="U291" s="116"/>
      <c r="V291" s="116"/>
      <c r="W291" s="116"/>
    </row>
    <row r="292" spans="1:23" x14ac:dyDescent="0.25">
      <c r="A292" s="233"/>
      <c r="B292" s="234"/>
      <c r="C292" s="115">
        <v>-30</v>
      </c>
      <c r="D292" s="119">
        <v>4764.8824000000004</v>
      </c>
      <c r="E292" s="119">
        <v>5263.9552396249001</v>
      </c>
      <c r="F292" s="119">
        <v>5106.26685</v>
      </c>
      <c r="G292" s="119">
        <v>5908.2761559702994</v>
      </c>
      <c r="H292" s="119">
        <v>5447.6513000000004</v>
      </c>
      <c r="I292" s="119">
        <v>6552.5970723156988</v>
      </c>
      <c r="J292" s="116">
        <v>5817.4389499999997</v>
      </c>
      <c r="K292" s="116">
        <v>7116.2775705339491</v>
      </c>
      <c r="L292" s="116">
        <v>6187.2266</v>
      </c>
      <c r="M292" s="116">
        <v>7679.9580687521993</v>
      </c>
      <c r="N292" s="116">
        <v>6609.4914499999995</v>
      </c>
      <c r="O292" s="116">
        <v>8070.5682130408995</v>
      </c>
      <c r="P292" s="116">
        <v>7031.7563</v>
      </c>
      <c r="Q292" s="116">
        <v>8461.1783573295997</v>
      </c>
      <c r="R292" s="116">
        <v>7460.9970000000003</v>
      </c>
      <c r="S292" s="116">
        <v>8664.3170734413998</v>
      </c>
      <c r="T292" s="116"/>
      <c r="U292" s="116"/>
      <c r="V292" s="116"/>
      <c r="W292" s="116"/>
    </row>
    <row r="293" spans="1:23" x14ac:dyDescent="0.25">
      <c r="A293" s="233"/>
      <c r="B293" s="234"/>
      <c r="C293" s="115">
        <v>-31</v>
      </c>
      <c r="D293" s="119">
        <v>4750.0586999999996</v>
      </c>
      <c r="E293" s="119">
        <v>5061.9744474291992</v>
      </c>
      <c r="F293" s="119">
        <v>5085.1484499999997</v>
      </c>
      <c r="G293" s="119">
        <v>5681.4020510761493</v>
      </c>
      <c r="H293" s="119">
        <v>5420.2381999999998</v>
      </c>
      <c r="I293" s="119">
        <v>6300.8296547230993</v>
      </c>
      <c r="J293" s="116">
        <v>5780.5838000000003</v>
      </c>
      <c r="K293" s="116">
        <v>6842.6104149938492</v>
      </c>
      <c r="L293" s="116">
        <v>6140.9294</v>
      </c>
      <c r="M293" s="116">
        <v>7384.391175264599</v>
      </c>
      <c r="N293" s="116">
        <v>6554.9069</v>
      </c>
      <c r="O293" s="116">
        <v>7757.1371706527989</v>
      </c>
      <c r="P293" s="116">
        <v>6968.8843999999999</v>
      </c>
      <c r="Q293" s="116">
        <v>8129.8831660409996</v>
      </c>
      <c r="R293" s="116">
        <v>7390.3833000000004</v>
      </c>
      <c r="S293" s="116">
        <v>8319.4008166380991</v>
      </c>
      <c r="T293" s="116"/>
      <c r="U293" s="116"/>
      <c r="V293" s="116"/>
      <c r="W293" s="116"/>
    </row>
    <row r="294" spans="1:23" x14ac:dyDescent="0.25">
      <c r="A294" s="233"/>
      <c r="B294" s="234"/>
      <c r="C294" s="115">
        <v>-32</v>
      </c>
      <c r="D294" s="119">
        <v>4736.1921000000002</v>
      </c>
      <c r="E294" s="119">
        <v>4866.6015293251994</v>
      </c>
      <c r="F294" s="119">
        <v>5065.0452500000001</v>
      </c>
      <c r="G294" s="119">
        <v>5461.6731661355498</v>
      </c>
      <c r="H294" s="119">
        <v>5393.8984</v>
      </c>
      <c r="I294" s="119">
        <v>6056.7448029459001</v>
      </c>
      <c r="J294" s="116">
        <v>5745.7381500000001</v>
      </c>
      <c r="K294" s="116">
        <v>6576.8016679291504</v>
      </c>
      <c r="L294" s="116">
        <v>6097.5779000000002</v>
      </c>
      <c r="M294" s="116">
        <v>7096.8585329123998</v>
      </c>
      <c r="N294" s="116">
        <v>6503.5476500000004</v>
      </c>
      <c r="O294" s="116">
        <v>7452.3145056849989</v>
      </c>
      <c r="P294" s="116">
        <v>6909.5173999999997</v>
      </c>
      <c r="Q294" s="116">
        <v>7807.770478457599</v>
      </c>
      <c r="R294" s="116">
        <v>7323.0182000000004</v>
      </c>
      <c r="S294" s="116">
        <v>7984.3932937257996</v>
      </c>
      <c r="T294" s="116"/>
      <c r="U294" s="116"/>
      <c r="V294" s="116"/>
      <c r="W294" s="116"/>
    </row>
    <row r="295" spans="1:23" x14ac:dyDescent="0.25">
      <c r="A295" s="233"/>
      <c r="B295" s="234"/>
      <c r="C295" s="115">
        <v>-33</v>
      </c>
      <c r="D295" s="119">
        <v>4722.9508999999998</v>
      </c>
      <c r="E295" s="119">
        <v>4677.4610612337992</v>
      </c>
      <c r="F295" s="119">
        <v>5045.9946</v>
      </c>
      <c r="G295" s="119">
        <v>5248.8390718935498</v>
      </c>
      <c r="H295" s="119">
        <v>5369.0383000000002</v>
      </c>
      <c r="I295" s="119">
        <v>5820.2170825532994</v>
      </c>
      <c r="J295" s="116">
        <v>5713.2170000000006</v>
      </c>
      <c r="K295" s="116">
        <v>6318.8649571459991</v>
      </c>
      <c r="L295" s="116">
        <v>6057.3957</v>
      </c>
      <c r="M295" s="116">
        <v>6817.5128317386989</v>
      </c>
      <c r="N295" s="116">
        <v>6455.3970499999996</v>
      </c>
      <c r="O295" s="116">
        <v>7156.2161277575487</v>
      </c>
      <c r="P295" s="116">
        <v>6853.3984</v>
      </c>
      <c r="Q295" s="116">
        <v>7494.9194237763986</v>
      </c>
      <c r="R295" s="116">
        <v>7259.2277999999997</v>
      </c>
      <c r="S295" s="116">
        <v>7658.9105815634994</v>
      </c>
      <c r="T295" s="116"/>
      <c r="U295" s="116"/>
      <c r="V295" s="116"/>
      <c r="W295" s="116"/>
    </row>
    <row r="296" spans="1:23" x14ac:dyDescent="0.25">
      <c r="A296" s="233"/>
      <c r="B296" s="234"/>
      <c r="C296" s="115">
        <v>-34</v>
      </c>
      <c r="D296" s="119">
        <v>4710.4395000000004</v>
      </c>
      <c r="E296" s="119">
        <v>4494.4252641553994</v>
      </c>
      <c r="F296" s="119">
        <v>5027.9384</v>
      </c>
      <c r="G296" s="119">
        <v>5042.8385164902493</v>
      </c>
      <c r="H296" s="119">
        <v>5345.4372999999996</v>
      </c>
      <c r="I296" s="119">
        <v>5591.2517688250991</v>
      </c>
      <c r="J296" s="116">
        <v>5682.58745</v>
      </c>
      <c r="K296" s="116">
        <v>6068.9154595866985</v>
      </c>
      <c r="L296" s="116">
        <v>6019.7376000000004</v>
      </c>
      <c r="M296" s="116">
        <v>6546.5791503482988</v>
      </c>
      <c r="N296" s="116">
        <v>6410.0712500000009</v>
      </c>
      <c r="O296" s="116">
        <v>6868.8509755389987</v>
      </c>
      <c r="P296" s="116">
        <v>6800.4049000000005</v>
      </c>
      <c r="Q296" s="116">
        <v>7191.1228007296995</v>
      </c>
      <c r="R296" s="116">
        <v>7198.6054000000004</v>
      </c>
      <c r="S296" s="116">
        <v>7342.8981689265993</v>
      </c>
      <c r="T296" s="116"/>
      <c r="U296" s="116"/>
      <c r="V296" s="116"/>
      <c r="W296" s="116"/>
    </row>
    <row r="297" spans="1:23" x14ac:dyDescent="0.25">
      <c r="A297" s="233"/>
      <c r="B297" s="234"/>
      <c r="C297" s="115">
        <v>-35</v>
      </c>
      <c r="D297" s="119">
        <v>4698.6657999999998</v>
      </c>
      <c r="E297" s="119">
        <v>4316.9156157385996</v>
      </c>
      <c r="F297" s="119">
        <v>5010.8166499999998</v>
      </c>
      <c r="G297" s="119">
        <v>4843.0444743072003</v>
      </c>
      <c r="H297" s="119">
        <v>5322.9674999999997</v>
      </c>
      <c r="I297" s="119">
        <v>5369.1733328758</v>
      </c>
      <c r="J297" s="116">
        <v>5654.1776</v>
      </c>
      <c r="K297" s="116">
        <v>5826.2480461846499</v>
      </c>
      <c r="L297" s="116">
        <v>5985.3877000000002</v>
      </c>
      <c r="M297" s="116">
        <v>6283.3227594934988</v>
      </c>
      <c r="N297" s="116">
        <v>6368.0568499999999</v>
      </c>
      <c r="O297" s="116">
        <v>6589.4957495545495</v>
      </c>
      <c r="P297" s="116">
        <v>6750.7259999999997</v>
      </c>
      <c r="Q297" s="116">
        <v>6895.6687396155994</v>
      </c>
      <c r="R297" s="116">
        <v>7141.4186</v>
      </c>
      <c r="S297" s="116">
        <v>7035.6169305008998</v>
      </c>
      <c r="T297" s="116"/>
      <c r="U297" s="116"/>
      <c r="V297" s="116"/>
      <c r="W297" s="116"/>
    </row>
    <row r="298" spans="1:23" x14ac:dyDescent="0.25">
      <c r="A298" s="233"/>
      <c r="B298" s="234"/>
      <c r="C298" s="115">
        <v>-36</v>
      </c>
      <c r="D298" s="119">
        <v>4687.5083999999997</v>
      </c>
      <c r="E298" s="119">
        <v>4144.3987265813994</v>
      </c>
      <c r="F298" s="119">
        <v>4994.5337999999992</v>
      </c>
      <c r="G298" s="119">
        <v>4648.8576149449</v>
      </c>
      <c r="H298" s="119">
        <v>5301.5591999999997</v>
      </c>
      <c r="I298" s="119">
        <v>5153.3165033083997</v>
      </c>
      <c r="J298" s="116">
        <v>5626.8770000000004</v>
      </c>
      <c r="K298" s="116">
        <v>5590.3074937408992</v>
      </c>
      <c r="L298" s="116">
        <v>5952.1948000000002</v>
      </c>
      <c r="M298" s="116">
        <v>6027.2984841733987</v>
      </c>
      <c r="N298" s="116">
        <v>6328.7640499999998</v>
      </c>
      <c r="O298" s="116">
        <v>6317.5317767120996</v>
      </c>
      <c r="P298" s="116">
        <v>6705.3333000000002</v>
      </c>
      <c r="Q298" s="116">
        <v>6607.7650692507996</v>
      </c>
      <c r="R298" s="116">
        <v>7088.8491999999997</v>
      </c>
      <c r="S298" s="116">
        <v>6736.1665518671998</v>
      </c>
      <c r="T298" s="116"/>
      <c r="U298" s="116"/>
      <c r="V298" s="116"/>
      <c r="W298" s="116"/>
    </row>
    <row r="299" spans="1:23" x14ac:dyDescent="0.25">
      <c r="A299" s="233"/>
      <c r="B299" s="234"/>
      <c r="C299" s="115">
        <v>-37</v>
      </c>
      <c r="D299" s="119">
        <v>4676.9359000000004</v>
      </c>
      <c r="E299" s="119">
        <v>3977.7438455663996</v>
      </c>
      <c r="F299" s="119">
        <v>4978.3588500000005</v>
      </c>
      <c r="G299" s="119">
        <v>4461.37226589075</v>
      </c>
      <c r="H299" s="119">
        <v>5279.7817999999997</v>
      </c>
      <c r="I299" s="119">
        <v>4945.0006862150994</v>
      </c>
      <c r="J299" s="116">
        <v>5600.2053999999998</v>
      </c>
      <c r="K299" s="116">
        <v>5362.3995805414997</v>
      </c>
      <c r="L299" s="116">
        <v>5920.6289999999999</v>
      </c>
      <c r="M299" s="116">
        <v>5779.7984748679</v>
      </c>
      <c r="N299" s="116">
        <v>6291.1319999999996</v>
      </c>
      <c r="O299" s="116">
        <v>6054.5470627670002</v>
      </c>
      <c r="P299" s="116">
        <v>6661.6350000000002</v>
      </c>
      <c r="Q299" s="116">
        <v>6329.2956506660994</v>
      </c>
      <c r="R299" s="116">
        <v>7038.2668999999996</v>
      </c>
      <c r="S299" s="116">
        <v>6446.5147123909001</v>
      </c>
      <c r="T299" s="116"/>
      <c r="U299" s="116"/>
      <c r="V299" s="116"/>
      <c r="W299" s="116"/>
    </row>
    <row r="300" spans="1:23" x14ac:dyDescent="0.25">
      <c r="A300" s="233"/>
      <c r="B300" s="234"/>
      <c r="C300" s="115">
        <v>-38</v>
      </c>
      <c r="D300" s="119">
        <v>4666.8896999999997</v>
      </c>
      <c r="E300" s="119">
        <v>3816.8067817123997</v>
      </c>
      <c r="F300" s="119">
        <v>4963.2114499999998</v>
      </c>
      <c r="G300" s="119">
        <v>4280.3113284196997</v>
      </c>
      <c r="H300" s="119">
        <v>5259.5331999999999</v>
      </c>
      <c r="I300" s="119">
        <v>4743.8158751269993</v>
      </c>
      <c r="J300" s="116">
        <v>5575.0247500000005</v>
      </c>
      <c r="K300" s="116">
        <v>5142.2507247145986</v>
      </c>
      <c r="L300" s="116">
        <v>5890.5163000000002</v>
      </c>
      <c r="M300" s="116">
        <v>5540.6855743021988</v>
      </c>
      <c r="N300" s="116">
        <v>6255.26775</v>
      </c>
      <c r="O300" s="116">
        <v>5800.4075276909989</v>
      </c>
      <c r="P300" s="116">
        <v>6620.0191999999997</v>
      </c>
      <c r="Q300" s="116">
        <v>6060.129481079799</v>
      </c>
      <c r="R300" s="116">
        <v>6989.8888999999999</v>
      </c>
      <c r="S300" s="116">
        <v>6166.5770075951996</v>
      </c>
      <c r="T300" s="116"/>
      <c r="U300" s="116"/>
      <c r="V300" s="116"/>
      <c r="W300" s="116"/>
    </row>
    <row r="301" spans="1:23" x14ac:dyDescent="0.25">
      <c r="A301" s="233"/>
      <c r="B301" s="234"/>
      <c r="C301" s="115">
        <v>-39</v>
      </c>
      <c r="D301" s="119">
        <v>4657.3011999999999</v>
      </c>
      <c r="E301" s="119">
        <v>3661.2941708482995</v>
      </c>
      <c r="F301" s="119">
        <v>4948.7911000000004</v>
      </c>
      <c r="G301" s="119">
        <v>4105.319453823</v>
      </c>
      <c r="H301" s="119">
        <v>5240.2809999999999</v>
      </c>
      <c r="I301" s="119">
        <v>4549.3447367976996</v>
      </c>
      <c r="J301" s="116">
        <v>5550.9285500000005</v>
      </c>
      <c r="K301" s="116">
        <v>4929.4942943140995</v>
      </c>
      <c r="L301" s="116">
        <v>5861.5761000000002</v>
      </c>
      <c r="M301" s="116">
        <v>5309.6438518304994</v>
      </c>
      <c r="N301" s="116">
        <v>6220.8373000000001</v>
      </c>
      <c r="O301" s="116">
        <v>5554.8375381145497</v>
      </c>
      <c r="P301" s="116">
        <v>6580.0985000000001</v>
      </c>
      <c r="Q301" s="116">
        <v>5800.0312243986</v>
      </c>
      <c r="R301" s="116">
        <v>6943.3310000000001</v>
      </c>
      <c r="S301" s="116">
        <v>5896.0914319166986</v>
      </c>
      <c r="T301" s="116"/>
      <c r="U301" s="116"/>
      <c r="V301" s="116"/>
      <c r="W301" s="116"/>
    </row>
    <row r="302" spans="1:23" x14ac:dyDescent="0.25">
      <c r="A302" s="233"/>
      <c r="B302" s="234"/>
      <c r="C302" s="115">
        <v>-40</v>
      </c>
      <c r="D302" s="119">
        <v>4648.1756999999998</v>
      </c>
      <c r="E302" s="119">
        <v>3510.0521920533997</v>
      </c>
      <c r="F302" s="119">
        <v>4935.0894499999995</v>
      </c>
      <c r="G302" s="119">
        <v>3935.1182659624501</v>
      </c>
      <c r="H302" s="119">
        <v>5222.0032000000001</v>
      </c>
      <c r="I302" s="119">
        <v>4360.1843398715</v>
      </c>
      <c r="J302" s="116">
        <v>5527.8163000000004</v>
      </c>
      <c r="K302" s="116">
        <v>4722.655848635899</v>
      </c>
      <c r="L302" s="116">
        <v>5833.6293999999998</v>
      </c>
      <c r="M302" s="116">
        <v>5085.1273574002989</v>
      </c>
      <c r="N302" s="116">
        <v>6187.6877999999997</v>
      </c>
      <c r="O302" s="116">
        <v>5316.2133336080997</v>
      </c>
      <c r="P302" s="116">
        <v>6541.7461999999996</v>
      </c>
      <c r="Q302" s="116">
        <v>5547.2993098159004</v>
      </c>
      <c r="R302" s="116">
        <v>6898.3867</v>
      </c>
      <c r="S302" s="116">
        <v>5633.4375952434993</v>
      </c>
      <c r="T302" s="116"/>
      <c r="U302" s="116"/>
      <c r="V302" s="116"/>
      <c r="W302" s="116"/>
    </row>
    <row r="303" spans="1:23" x14ac:dyDescent="0.25">
      <c r="A303" s="233"/>
      <c r="B303" s="234">
        <v>43</v>
      </c>
      <c r="C303" s="115">
        <v>-5.0000000888888003</v>
      </c>
      <c r="D303" s="119">
        <v>6228.0312999999996</v>
      </c>
      <c r="E303" s="119">
        <v>11912.278711475798</v>
      </c>
      <c r="F303" s="119">
        <v>6883.4830999999995</v>
      </c>
      <c r="G303" s="119">
        <v>13275.887398868848</v>
      </c>
      <c r="H303" s="119">
        <v>7538.9349000000002</v>
      </c>
      <c r="I303" s="119">
        <v>14639.496086261899</v>
      </c>
      <c r="J303" s="116">
        <v>8211.8344500000003</v>
      </c>
      <c r="K303" s="116">
        <v>15856.4963954866</v>
      </c>
      <c r="L303" s="116">
        <v>8884.7340000000004</v>
      </c>
      <c r="M303" s="116">
        <v>17073.496704711299</v>
      </c>
      <c r="N303" s="116">
        <v>9595.1840000000011</v>
      </c>
      <c r="O303" s="116">
        <v>17993.177115663748</v>
      </c>
      <c r="P303" s="116">
        <v>10305.634</v>
      </c>
      <c r="Q303" s="116">
        <v>18912.857526616197</v>
      </c>
      <c r="R303" s="116">
        <v>11017.285</v>
      </c>
      <c r="S303" s="116">
        <v>19524.175120248401</v>
      </c>
      <c r="T303" s="116"/>
      <c r="U303" s="116"/>
      <c r="V303" s="116"/>
      <c r="W303" s="116"/>
    </row>
    <row r="304" spans="1:23" x14ac:dyDescent="0.25">
      <c r="A304" s="233"/>
      <c r="B304" s="234"/>
      <c r="C304" s="115">
        <v>-7</v>
      </c>
      <c r="D304" s="119">
        <v>6116.9169000000002</v>
      </c>
      <c r="E304" s="119">
        <v>11206.351319199399</v>
      </c>
      <c r="F304" s="119">
        <v>6742.5770000000002</v>
      </c>
      <c r="G304" s="119">
        <v>12497.836967309049</v>
      </c>
      <c r="H304" s="119">
        <v>7368.2371000000003</v>
      </c>
      <c r="I304" s="119">
        <v>13789.322615418698</v>
      </c>
      <c r="J304" s="116">
        <v>8013.0075500000003</v>
      </c>
      <c r="K304" s="116">
        <v>14942.288940791099</v>
      </c>
      <c r="L304" s="116">
        <v>8657.7780000000002</v>
      </c>
      <c r="M304" s="116">
        <v>16095.2552661635</v>
      </c>
      <c r="N304" s="116">
        <v>9343.1674999999996</v>
      </c>
      <c r="O304" s="116">
        <v>16964.091944261349</v>
      </c>
      <c r="P304" s="116">
        <v>10028.557000000001</v>
      </c>
      <c r="Q304" s="116">
        <v>17832.928622359199</v>
      </c>
      <c r="R304" s="116">
        <v>10719.856</v>
      </c>
      <c r="S304" s="116">
        <v>18400.707573375399</v>
      </c>
      <c r="T304" s="116"/>
      <c r="U304" s="116"/>
      <c r="V304" s="116"/>
      <c r="W304" s="116"/>
    </row>
    <row r="305" spans="1:23" x14ac:dyDescent="0.25">
      <c r="A305" s="233"/>
      <c r="B305" s="234"/>
      <c r="C305" s="115">
        <v>-9.9999999333331999</v>
      </c>
      <c r="D305" s="119">
        <v>5963.2044999999998</v>
      </c>
      <c r="E305" s="119">
        <v>10202.516274559701</v>
      </c>
      <c r="F305" s="119">
        <v>6546.3182500000003</v>
      </c>
      <c r="G305" s="119">
        <v>11389.48895848505</v>
      </c>
      <c r="H305" s="119">
        <v>7129.4319999999998</v>
      </c>
      <c r="I305" s="119">
        <v>12576.461642410399</v>
      </c>
      <c r="J305" s="116">
        <v>7734.6448</v>
      </c>
      <c r="K305" s="116">
        <v>13634.459303576648</v>
      </c>
      <c r="L305" s="116">
        <v>8339.8575999999994</v>
      </c>
      <c r="M305" s="116">
        <v>14692.4569647429</v>
      </c>
      <c r="N305" s="116">
        <v>8990.5309500000003</v>
      </c>
      <c r="O305" s="116">
        <v>15483.5446641862</v>
      </c>
      <c r="P305" s="116">
        <v>9641.2042999999994</v>
      </c>
      <c r="Q305" s="116">
        <v>16274.632363629498</v>
      </c>
      <c r="R305" s="116">
        <v>10302.388999999999</v>
      </c>
      <c r="S305" s="116">
        <v>16781.8991662021</v>
      </c>
      <c r="T305" s="116"/>
      <c r="U305" s="116"/>
      <c r="V305" s="116"/>
      <c r="W305" s="116"/>
    </row>
    <row r="306" spans="1:23" x14ac:dyDescent="0.25">
      <c r="A306" s="233"/>
      <c r="B306" s="234"/>
      <c r="C306" s="115">
        <v>-14.99999999999984</v>
      </c>
      <c r="D306" s="119">
        <v>5743.3211000000001</v>
      </c>
      <c r="E306" s="119">
        <v>8668.0909499960999</v>
      </c>
      <c r="F306" s="119">
        <v>6260.54655</v>
      </c>
      <c r="G306" s="119">
        <v>9690.902201825249</v>
      </c>
      <c r="H306" s="119">
        <v>6777.7719999999999</v>
      </c>
      <c r="I306" s="119">
        <v>10713.713453654398</v>
      </c>
      <c r="J306" s="116">
        <v>7321.8387499999999</v>
      </c>
      <c r="K306" s="116">
        <v>11621.302483698597</v>
      </c>
      <c r="L306" s="116">
        <v>7865.9054999999998</v>
      </c>
      <c r="M306" s="116">
        <v>12528.891513742798</v>
      </c>
      <c r="N306" s="116">
        <v>8462.9043500000007</v>
      </c>
      <c r="O306" s="116">
        <v>13196.584264170999</v>
      </c>
      <c r="P306" s="116">
        <v>9059.9032000000007</v>
      </c>
      <c r="Q306" s="116">
        <v>13864.2770145992</v>
      </c>
      <c r="R306" s="116">
        <v>9671.4662000000008</v>
      </c>
      <c r="S306" s="116">
        <v>14274.998283912098</v>
      </c>
      <c r="T306" s="116"/>
      <c r="U306" s="116"/>
      <c r="V306" s="116"/>
      <c r="W306" s="116"/>
    </row>
    <row r="307" spans="1:23" x14ac:dyDescent="0.25">
      <c r="A307" s="233"/>
      <c r="B307" s="234"/>
      <c r="C307" s="115">
        <v>-20.00000001111092</v>
      </c>
      <c r="D307" s="119">
        <v>5575.3905999999997</v>
      </c>
      <c r="E307" s="119">
        <v>7298.4363523455986</v>
      </c>
      <c r="F307" s="119">
        <v>6028.3668500000003</v>
      </c>
      <c r="G307" s="119">
        <v>8173.0592797062982</v>
      </c>
      <c r="H307" s="119">
        <v>6481.3431</v>
      </c>
      <c r="I307" s="119">
        <v>9047.6822070669987</v>
      </c>
      <c r="J307" s="116">
        <v>6969.9267500000005</v>
      </c>
      <c r="K307" s="116">
        <v>9816.511009929749</v>
      </c>
      <c r="L307" s="116">
        <v>7458.5104000000001</v>
      </c>
      <c r="M307" s="116">
        <v>10585.339812792499</v>
      </c>
      <c r="N307" s="116">
        <v>8005.9891499999994</v>
      </c>
      <c r="O307" s="116">
        <v>11139.036990524799</v>
      </c>
      <c r="P307" s="116">
        <v>8553.4678999999996</v>
      </c>
      <c r="Q307" s="116">
        <v>11692.734168257099</v>
      </c>
      <c r="R307" s="116">
        <v>9118.3222999999998</v>
      </c>
      <c r="S307" s="116">
        <v>12014.649032847999</v>
      </c>
      <c r="T307" s="116"/>
      <c r="U307" s="116"/>
      <c r="V307" s="116"/>
      <c r="W307" s="116"/>
    </row>
    <row r="308" spans="1:23" x14ac:dyDescent="0.25">
      <c r="A308" s="233"/>
      <c r="B308" s="234"/>
      <c r="C308" s="115">
        <v>-23</v>
      </c>
      <c r="D308" s="119">
        <v>5502.1801999999998</v>
      </c>
      <c r="E308" s="119">
        <v>6551.4974695484989</v>
      </c>
      <c r="F308" s="119">
        <v>5917.3622999999998</v>
      </c>
      <c r="G308" s="119">
        <v>7344.2509851241994</v>
      </c>
      <c r="H308" s="119">
        <v>6332.5443999999998</v>
      </c>
      <c r="I308" s="119">
        <v>8137.0045006998989</v>
      </c>
      <c r="J308" s="116">
        <v>6788.5232999999998</v>
      </c>
      <c r="K308" s="116">
        <v>8829.6185521165989</v>
      </c>
      <c r="L308" s="116">
        <v>7244.5021999999999</v>
      </c>
      <c r="M308" s="116">
        <v>9522.232603533299</v>
      </c>
      <c r="N308" s="116">
        <v>7764.3765999999996</v>
      </c>
      <c r="O308" s="116">
        <v>10012.685184421149</v>
      </c>
      <c r="P308" s="116">
        <v>8284.2510000000002</v>
      </c>
      <c r="Q308" s="116">
        <v>10503.137765309</v>
      </c>
      <c r="R308" s="116">
        <v>8822.2029999999995</v>
      </c>
      <c r="S308" s="116">
        <v>10776.285305788799</v>
      </c>
      <c r="T308" s="116"/>
      <c r="U308" s="116"/>
      <c r="V308" s="116"/>
      <c r="W308" s="116"/>
    </row>
    <row r="309" spans="1:23" x14ac:dyDescent="0.25">
      <c r="A309" s="233"/>
      <c r="B309" s="234"/>
      <c r="C309" s="115">
        <v>-25.000000022222</v>
      </c>
      <c r="D309" s="119">
        <v>5462.5402000000004</v>
      </c>
      <c r="E309" s="119">
        <v>6086.3253482821992</v>
      </c>
      <c r="F309" s="119">
        <v>5854.7188000000006</v>
      </c>
      <c r="G309" s="119">
        <v>6826.1125635615499</v>
      </c>
      <c r="H309" s="119">
        <v>6246.8973999999998</v>
      </c>
      <c r="I309" s="119">
        <v>7565.8997788408997</v>
      </c>
      <c r="J309" s="116">
        <v>6681.4817499999999</v>
      </c>
      <c r="K309" s="116">
        <v>8211.1327324494996</v>
      </c>
      <c r="L309" s="116">
        <v>7116.0661</v>
      </c>
      <c r="M309" s="116">
        <v>8856.3656860580995</v>
      </c>
      <c r="N309" s="116">
        <v>7617.0925499999994</v>
      </c>
      <c r="O309" s="116">
        <v>9307.5971477751482</v>
      </c>
      <c r="P309" s="116">
        <v>8118.1189999999997</v>
      </c>
      <c r="Q309" s="116">
        <v>9758.8286094921987</v>
      </c>
      <c r="R309" s="116">
        <v>8638.6044999999995</v>
      </c>
      <c r="S309" s="116">
        <v>10001.715093541499</v>
      </c>
      <c r="T309" s="116"/>
      <c r="U309" s="116"/>
      <c r="V309" s="116"/>
      <c r="W309" s="116"/>
    </row>
    <row r="310" spans="1:23" x14ac:dyDescent="0.25">
      <c r="A310" s="233"/>
      <c r="B310" s="234"/>
      <c r="C310" s="115">
        <v>-26</v>
      </c>
      <c r="D310" s="119">
        <v>5445.0315000000001</v>
      </c>
      <c r="E310" s="119">
        <v>5863.3741465970998</v>
      </c>
      <c r="F310" s="119">
        <v>5826.5498499999994</v>
      </c>
      <c r="G310" s="119">
        <v>6577.79957502465</v>
      </c>
      <c r="H310" s="119">
        <v>6208.0681999999997</v>
      </c>
      <c r="I310" s="119">
        <v>7292.2250034521994</v>
      </c>
      <c r="J310" s="116">
        <v>6632.0245500000001</v>
      </c>
      <c r="K310" s="116">
        <v>7913.8853692744997</v>
      </c>
      <c r="L310" s="116">
        <v>7055.9808999999996</v>
      </c>
      <c r="M310" s="116">
        <v>8535.545735096799</v>
      </c>
      <c r="N310" s="116">
        <v>7548.0998499999996</v>
      </c>
      <c r="O310" s="116">
        <v>8967.8664910152493</v>
      </c>
      <c r="P310" s="116">
        <v>8040.2187999999996</v>
      </c>
      <c r="Q310" s="116">
        <v>9400.1872469336995</v>
      </c>
      <c r="R310" s="116">
        <v>8551.3605000000007</v>
      </c>
      <c r="S310" s="116">
        <v>9628.8084951905003</v>
      </c>
      <c r="T310" s="116"/>
      <c r="U310" s="116"/>
      <c r="V310" s="116"/>
      <c r="W310" s="116"/>
    </row>
    <row r="311" spans="1:23" x14ac:dyDescent="0.25">
      <c r="A311" s="233"/>
      <c r="B311" s="234"/>
      <c r="C311" s="115">
        <v>-27</v>
      </c>
      <c r="D311" s="119">
        <v>5428.2748000000001</v>
      </c>
      <c r="E311" s="119">
        <v>5646.9200381278997</v>
      </c>
      <c r="F311" s="119">
        <v>5800.1341000000002</v>
      </c>
      <c r="G311" s="119">
        <v>6335.8328946226993</v>
      </c>
      <c r="H311" s="119">
        <v>6171.9934000000003</v>
      </c>
      <c r="I311" s="119">
        <v>7024.7457511174989</v>
      </c>
      <c r="J311" s="116">
        <v>6585.3708500000002</v>
      </c>
      <c r="K311" s="116">
        <v>7623.9212625411492</v>
      </c>
      <c r="L311" s="116">
        <v>6998.7483000000002</v>
      </c>
      <c r="M311" s="116">
        <v>8223.0967739647986</v>
      </c>
      <c r="N311" s="116">
        <v>7481.8765999999996</v>
      </c>
      <c r="O311" s="116">
        <v>8636.9348544261993</v>
      </c>
      <c r="P311" s="116">
        <v>7965.0048999999999</v>
      </c>
      <c r="Q311" s="116">
        <v>9050.7729348875982</v>
      </c>
      <c r="R311" s="116">
        <v>8467.3446999999996</v>
      </c>
      <c r="S311" s="116">
        <v>9265.4481017797989</v>
      </c>
      <c r="T311" s="116"/>
      <c r="U311" s="116"/>
      <c r="V311" s="116"/>
      <c r="W311" s="116"/>
    </row>
    <row r="312" spans="1:23" x14ac:dyDescent="0.25">
      <c r="A312" s="233"/>
      <c r="B312" s="234"/>
      <c r="C312" s="115">
        <v>-28</v>
      </c>
      <c r="D312" s="119">
        <v>5412.3936999999996</v>
      </c>
      <c r="E312" s="119">
        <v>5436.9061670811989</v>
      </c>
      <c r="F312" s="119">
        <v>5775.4007999999994</v>
      </c>
      <c r="G312" s="119">
        <v>6100.6585765698992</v>
      </c>
      <c r="H312" s="119">
        <v>6138.4079000000002</v>
      </c>
      <c r="I312" s="119">
        <v>6764.4109860585995</v>
      </c>
      <c r="J312" s="116">
        <v>6541.5373</v>
      </c>
      <c r="K312" s="116">
        <v>7341.5217605054495</v>
      </c>
      <c r="L312" s="116">
        <v>6944.6666999999998</v>
      </c>
      <c r="M312" s="116">
        <v>7918.6325349522986</v>
      </c>
      <c r="N312" s="116">
        <v>7418.7121499999994</v>
      </c>
      <c r="O312" s="116">
        <v>8314.5667553791482</v>
      </c>
      <c r="P312" s="116">
        <v>7892.7575999999999</v>
      </c>
      <c r="Q312" s="116">
        <v>8710.5009758059987</v>
      </c>
      <c r="R312" s="116">
        <v>8386.2846000000009</v>
      </c>
      <c r="S312" s="116">
        <v>8911.6980958802997</v>
      </c>
      <c r="T312" s="116"/>
      <c r="U312" s="116"/>
      <c r="V312" s="116"/>
      <c r="W312" s="116"/>
    </row>
    <row r="313" spans="1:23" x14ac:dyDescent="0.25">
      <c r="A313" s="233"/>
      <c r="B313" s="234"/>
      <c r="C313" s="115">
        <v>-29</v>
      </c>
      <c r="D313" s="119">
        <v>5396.5406000000003</v>
      </c>
      <c r="E313" s="119">
        <v>5233.2185287990997</v>
      </c>
      <c r="F313" s="119">
        <v>5751.9789500000006</v>
      </c>
      <c r="G313" s="119">
        <v>5872.1900183561993</v>
      </c>
      <c r="H313" s="119">
        <v>6107.4173000000001</v>
      </c>
      <c r="I313" s="119">
        <v>6511.1615079132998</v>
      </c>
      <c r="J313" s="116">
        <v>6500.6407500000005</v>
      </c>
      <c r="K313" s="116">
        <v>7066.5798922158992</v>
      </c>
      <c r="L313" s="116">
        <v>6893.8642</v>
      </c>
      <c r="M313" s="116">
        <v>7621.9982765184986</v>
      </c>
      <c r="N313" s="116">
        <v>7358.7271000000001</v>
      </c>
      <c r="O313" s="116">
        <v>8000.5954364181998</v>
      </c>
      <c r="P313" s="116">
        <v>7823.59</v>
      </c>
      <c r="Q313" s="116">
        <v>8379.1925963179001</v>
      </c>
      <c r="R313" s="116">
        <v>8308.3899000000001</v>
      </c>
      <c r="S313" s="116">
        <v>8567.1812949862997</v>
      </c>
      <c r="T313" s="116"/>
      <c r="U313" s="116"/>
      <c r="V313" s="116"/>
      <c r="W313" s="116"/>
    </row>
    <row r="314" spans="1:23" x14ac:dyDescent="0.25">
      <c r="A314" s="233"/>
      <c r="B314" s="234"/>
      <c r="C314" s="115">
        <v>-30</v>
      </c>
      <c r="D314" s="119">
        <v>5382.2683999999999</v>
      </c>
      <c r="E314" s="119">
        <v>5034.7815523445988</v>
      </c>
      <c r="F314" s="119">
        <v>5730.8412499999995</v>
      </c>
      <c r="G314" s="119">
        <v>5649.3604411775996</v>
      </c>
      <c r="H314" s="119">
        <v>6079.4141</v>
      </c>
      <c r="I314" s="119">
        <v>6263.9393300105994</v>
      </c>
      <c r="J314" s="116">
        <v>6462.7384999999995</v>
      </c>
      <c r="K314" s="116">
        <v>6798.0565740874499</v>
      </c>
      <c r="L314" s="116">
        <v>6846.0628999999999</v>
      </c>
      <c r="M314" s="116">
        <v>7332.1738181642995</v>
      </c>
      <c r="N314" s="116">
        <v>7302.0112499999996</v>
      </c>
      <c r="O314" s="116">
        <v>7693.6333524204001</v>
      </c>
      <c r="P314" s="116">
        <v>7757.9596000000001</v>
      </c>
      <c r="Q314" s="116">
        <v>8055.0928866764998</v>
      </c>
      <c r="R314" s="116">
        <v>8234.1422000000002</v>
      </c>
      <c r="S314" s="116">
        <v>8230.1167060231001</v>
      </c>
      <c r="T314" s="116"/>
      <c r="U314" s="116"/>
      <c r="V314" s="116"/>
      <c r="W314" s="116"/>
    </row>
    <row r="315" spans="1:23" x14ac:dyDescent="0.25">
      <c r="A315" s="233"/>
      <c r="B315" s="234"/>
      <c r="C315" s="115">
        <v>-31</v>
      </c>
      <c r="D315" s="119">
        <v>5368.7384000000002</v>
      </c>
      <c r="E315" s="119">
        <v>4842.2862993714989</v>
      </c>
      <c r="F315" s="119">
        <v>5710.5452999999998</v>
      </c>
      <c r="G315" s="119">
        <v>5433.0383612389487</v>
      </c>
      <c r="H315" s="119">
        <v>6052.3522000000003</v>
      </c>
      <c r="I315" s="119">
        <v>6023.7904231063994</v>
      </c>
      <c r="J315" s="116">
        <v>6426.8153000000002</v>
      </c>
      <c r="K315" s="116">
        <v>6536.7287376061995</v>
      </c>
      <c r="L315" s="116">
        <v>6801.2784000000001</v>
      </c>
      <c r="M315" s="116">
        <v>7049.6670521059987</v>
      </c>
      <c r="N315" s="116">
        <v>7248.7006999999994</v>
      </c>
      <c r="O315" s="116">
        <v>7394.4335495771993</v>
      </c>
      <c r="P315" s="116">
        <v>7696.1229999999996</v>
      </c>
      <c r="Q315" s="116">
        <v>7739.200047048399</v>
      </c>
      <c r="R315" s="116">
        <v>8163.4471999999996</v>
      </c>
      <c r="S315" s="116">
        <v>7901.9723221305994</v>
      </c>
      <c r="T315" s="116"/>
      <c r="U315" s="116"/>
      <c r="V315" s="116"/>
      <c r="W315" s="116"/>
    </row>
    <row r="316" spans="1:23" x14ac:dyDescent="0.25">
      <c r="A316" s="233"/>
      <c r="B316" s="234"/>
      <c r="C316" s="115">
        <v>-32</v>
      </c>
      <c r="D316" s="119">
        <v>5355.8175000000001</v>
      </c>
      <c r="E316" s="119">
        <v>4655.9009926911995</v>
      </c>
      <c r="F316" s="119">
        <v>5691.3175000000001</v>
      </c>
      <c r="G316" s="119">
        <v>5223.4491502161491</v>
      </c>
      <c r="H316" s="119">
        <v>6026.8175000000001</v>
      </c>
      <c r="I316" s="119">
        <v>5790.9973077410996</v>
      </c>
      <c r="J316" s="116">
        <v>6393.2044500000002</v>
      </c>
      <c r="K316" s="116">
        <v>6283.0428765929992</v>
      </c>
      <c r="L316" s="116">
        <v>6759.5914000000002</v>
      </c>
      <c r="M316" s="116">
        <v>6775.0884454448997</v>
      </c>
      <c r="N316" s="116">
        <v>7198.5805500000006</v>
      </c>
      <c r="O316" s="116">
        <v>7103.6236396492495</v>
      </c>
      <c r="P316" s="116">
        <v>7637.5697</v>
      </c>
      <c r="Q316" s="116">
        <v>7432.1588338535994</v>
      </c>
      <c r="R316" s="116">
        <v>8096.5839999999998</v>
      </c>
      <c r="S316" s="116">
        <v>7582.8096882397986</v>
      </c>
      <c r="T316" s="116"/>
      <c r="U316" s="116"/>
      <c r="V316" s="116"/>
      <c r="W316" s="116"/>
    </row>
    <row r="317" spans="1:23" x14ac:dyDescent="0.25">
      <c r="A317" s="233"/>
      <c r="B317" s="234"/>
      <c r="C317" s="115">
        <v>-33</v>
      </c>
      <c r="D317" s="119">
        <v>5343.3651</v>
      </c>
      <c r="E317" s="119">
        <v>4475.5089900058992</v>
      </c>
      <c r="F317" s="119">
        <v>5672.93815</v>
      </c>
      <c r="G317" s="119">
        <v>5020.5129462344503</v>
      </c>
      <c r="H317" s="119">
        <v>6002.5111999999999</v>
      </c>
      <c r="I317" s="119">
        <v>5565.5169024630004</v>
      </c>
      <c r="J317" s="116">
        <v>6362.0944</v>
      </c>
      <c r="K317" s="116">
        <v>6036.9538580984499</v>
      </c>
      <c r="L317" s="116">
        <v>6721.6776</v>
      </c>
      <c r="M317" s="116">
        <v>6508.3908137338994</v>
      </c>
      <c r="N317" s="116">
        <v>7151.9834000000001</v>
      </c>
      <c r="O317" s="116">
        <v>6821.0761367080486</v>
      </c>
      <c r="P317" s="116">
        <v>7582.2892000000002</v>
      </c>
      <c r="Q317" s="116">
        <v>7133.7614596821986</v>
      </c>
      <c r="R317" s="116">
        <v>8032.7829000000002</v>
      </c>
      <c r="S317" s="116">
        <v>7272.7727022607987</v>
      </c>
      <c r="T317" s="116"/>
      <c r="U317" s="116"/>
      <c r="V317" s="116"/>
      <c r="W317" s="116"/>
    </row>
    <row r="318" spans="1:23" x14ac:dyDescent="0.25">
      <c r="A318" s="233"/>
      <c r="B318" s="234"/>
      <c r="C318" s="115">
        <v>-34</v>
      </c>
      <c r="D318" s="119">
        <v>5331.0776999999998</v>
      </c>
      <c r="E318" s="119">
        <v>4301.1017922536994</v>
      </c>
      <c r="F318" s="119">
        <v>5655.2218499999999</v>
      </c>
      <c r="G318" s="119">
        <v>4824.1683508983997</v>
      </c>
      <c r="H318" s="119">
        <v>5979.366</v>
      </c>
      <c r="I318" s="119">
        <v>5347.2349095431</v>
      </c>
      <c r="J318" s="116">
        <v>6332.26955</v>
      </c>
      <c r="K318" s="116">
        <v>5798.584332377899</v>
      </c>
      <c r="L318" s="116">
        <v>6685.1731</v>
      </c>
      <c r="M318" s="116">
        <v>6249.933755212699</v>
      </c>
      <c r="N318" s="116">
        <v>7107.6471999999994</v>
      </c>
      <c r="O318" s="116">
        <v>6547.0164124294988</v>
      </c>
      <c r="P318" s="116">
        <v>7530.1212999999998</v>
      </c>
      <c r="Q318" s="116">
        <v>6844.0990696462995</v>
      </c>
      <c r="R318" s="116">
        <v>7972.6484</v>
      </c>
      <c r="S318" s="116">
        <v>6971.699295875299</v>
      </c>
      <c r="T318" s="116"/>
      <c r="U318" s="116"/>
      <c r="V318" s="116"/>
      <c r="W318" s="116"/>
    </row>
    <row r="319" spans="1:23" x14ac:dyDescent="0.25">
      <c r="A319" s="233"/>
      <c r="B319" s="234"/>
      <c r="C319" s="115">
        <v>-35</v>
      </c>
      <c r="D319" s="119">
        <v>5319.3603999999996</v>
      </c>
      <c r="E319" s="119">
        <v>4131.9476008979</v>
      </c>
      <c r="F319" s="119">
        <v>5637.8979499999996</v>
      </c>
      <c r="G319" s="119">
        <v>4633.7385165025498</v>
      </c>
      <c r="H319" s="119">
        <v>5956.4354999999996</v>
      </c>
      <c r="I319" s="119">
        <v>5135.5294321071988</v>
      </c>
      <c r="J319" s="116">
        <v>6303.5371500000001</v>
      </c>
      <c r="K319" s="116">
        <v>5567.2740102430489</v>
      </c>
      <c r="L319" s="116">
        <v>6650.6387999999997</v>
      </c>
      <c r="M319" s="116">
        <v>5999.018588378899</v>
      </c>
      <c r="N319" s="116">
        <v>7066.6750499999998</v>
      </c>
      <c r="O319" s="116">
        <v>6280.6322202599495</v>
      </c>
      <c r="P319" s="116">
        <v>7482.7112999999999</v>
      </c>
      <c r="Q319" s="116">
        <v>6562.2458521409999</v>
      </c>
      <c r="R319" s="116">
        <v>7917.1127999999999</v>
      </c>
      <c r="S319" s="116">
        <v>6678.8154683082003</v>
      </c>
      <c r="T319" s="116"/>
      <c r="U319" s="116"/>
      <c r="V319" s="116"/>
      <c r="W319" s="116"/>
    </row>
    <row r="320" spans="1:23" x14ac:dyDescent="0.25">
      <c r="A320" s="233"/>
      <c r="B320" s="234"/>
      <c r="C320" s="115">
        <v>-36</v>
      </c>
      <c r="D320" s="119">
        <v>5308.2767000000003</v>
      </c>
      <c r="E320" s="119">
        <v>3967.5103888965996</v>
      </c>
      <c r="F320" s="119">
        <v>5621.808</v>
      </c>
      <c r="G320" s="119">
        <v>4448.6279225716999</v>
      </c>
      <c r="H320" s="119">
        <v>5935.3392999999996</v>
      </c>
      <c r="I320" s="119">
        <v>4929.7454562468001</v>
      </c>
      <c r="J320" s="116">
        <v>6276.6063999999997</v>
      </c>
      <c r="K320" s="116">
        <v>5342.366998572099</v>
      </c>
      <c r="L320" s="116">
        <v>6617.8734999999997</v>
      </c>
      <c r="M320" s="116">
        <v>5754.9885408973987</v>
      </c>
      <c r="N320" s="116">
        <v>7027.3153999999995</v>
      </c>
      <c r="O320" s="116">
        <v>6021.5537044711991</v>
      </c>
      <c r="P320" s="116">
        <v>7436.7573000000002</v>
      </c>
      <c r="Q320" s="116">
        <v>6288.1188680449995</v>
      </c>
      <c r="R320" s="116">
        <v>7863.4876999999997</v>
      </c>
      <c r="S320" s="116">
        <v>6393.9799592892996</v>
      </c>
      <c r="T320" s="116"/>
      <c r="U320" s="116"/>
      <c r="V320" s="116"/>
      <c r="W320" s="116"/>
    </row>
    <row r="321" spans="1:23" x14ac:dyDescent="0.25">
      <c r="A321" s="233"/>
      <c r="B321" s="234"/>
      <c r="C321" s="115">
        <v>-37</v>
      </c>
      <c r="D321" s="119">
        <v>5297.8846999999996</v>
      </c>
      <c r="E321" s="119">
        <v>3808.6160306095999</v>
      </c>
      <c r="F321" s="119">
        <v>5606.5224999999991</v>
      </c>
      <c r="G321" s="119">
        <v>4269.7746896969493</v>
      </c>
      <c r="H321" s="119">
        <v>5915.1602999999996</v>
      </c>
      <c r="I321" s="119">
        <v>4730.9333487842996</v>
      </c>
      <c r="J321" s="116">
        <v>6250.8257999999996</v>
      </c>
      <c r="K321" s="116">
        <v>5125.0470115379494</v>
      </c>
      <c r="L321" s="116">
        <v>6586.4912999999997</v>
      </c>
      <c r="M321" s="116">
        <v>5519.1606742915992</v>
      </c>
      <c r="N321" s="116">
        <v>6989.7051499999998</v>
      </c>
      <c r="O321" s="116">
        <v>5771.1124336060993</v>
      </c>
      <c r="P321" s="116">
        <v>7392.9189999999999</v>
      </c>
      <c r="Q321" s="116">
        <v>6023.0641929205995</v>
      </c>
      <c r="R321" s="116">
        <v>7812.0805</v>
      </c>
      <c r="S321" s="116">
        <v>6118.5930625343999</v>
      </c>
      <c r="T321" s="116"/>
      <c r="U321" s="116"/>
      <c r="V321" s="116"/>
      <c r="W321" s="116"/>
    </row>
    <row r="322" spans="1:23" x14ac:dyDescent="0.25">
      <c r="A322" s="233"/>
      <c r="B322" s="234"/>
      <c r="C322" s="115">
        <v>-38</v>
      </c>
      <c r="D322" s="119">
        <v>5288.0069000000003</v>
      </c>
      <c r="E322" s="119">
        <v>3655.1256103354999</v>
      </c>
      <c r="F322" s="119">
        <v>5591.9140500000003</v>
      </c>
      <c r="G322" s="119">
        <v>4097.0221713753499</v>
      </c>
      <c r="H322" s="119">
        <v>5895.8212000000003</v>
      </c>
      <c r="I322" s="119">
        <v>4538.9187324151999</v>
      </c>
      <c r="J322" s="116">
        <v>6226.0789000000004</v>
      </c>
      <c r="K322" s="116">
        <v>4915.1547649977501</v>
      </c>
      <c r="L322" s="116">
        <v>6556.3365999999996</v>
      </c>
      <c r="M322" s="116">
        <v>5291.3907975803004</v>
      </c>
      <c r="N322" s="116">
        <v>6953.54385</v>
      </c>
      <c r="O322" s="116">
        <v>5529.2036347464</v>
      </c>
      <c r="P322" s="116">
        <v>7350.7511000000004</v>
      </c>
      <c r="Q322" s="116">
        <v>5767.0164719124996</v>
      </c>
      <c r="R322" s="116">
        <v>7762.4233999999997</v>
      </c>
      <c r="S322" s="116">
        <v>5852.6216610091997</v>
      </c>
      <c r="T322" s="116"/>
      <c r="U322" s="116"/>
      <c r="V322" s="116"/>
      <c r="W322" s="116"/>
    </row>
    <row r="323" spans="1:23" x14ac:dyDescent="0.25">
      <c r="A323" s="233"/>
      <c r="B323" s="234"/>
      <c r="C323" s="115">
        <v>-39</v>
      </c>
      <c r="D323" s="119">
        <v>5278.7811000000002</v>
      </c>
      <c r="E323" s="119">
        <v>3506.7832770039995</v>
      </c>
      <c r="F323" s="119">
        <v>5577.7629500000003</v>
      </c>
      <c r="G323" s="119">
        <v>3930.1482197130995</v>
      </c>
      <c r="H323" s="119">
        <v>5876.7448000000004</v>
      </c>
      <c r="I323" s="119">
        <v>4353.5131624221995</v>
      </c>
      <c r="J323" s="116">
        <v>6202.0141999999996</v>
      </c>
      <c r="K323" s="116">
        <v>4712.4039284867995</v>
      </c>
      <c r="L323" s="116">
        <v>6527.2835999999998</v>
      </c>
      <c r="M323" s="116">
        <v>5071.2946945513986</v>
      </c>
      <c r="N323" s="116">
        <v>6918.6122999999998</v>
      </c>
      <c r="O323" s="116">
        <v>5295.4911553403999</v>
      </c>
      <c r="P323" s="116">
        <v>7309.9409999999998</v>
      </c>
      <c r="Q323" s="116">
        <v>5519.6876161294003</v>
      </c>
      <c r="R323" s="116">
        <v>7714.1122999999998</v>
      </c>
      <c r="S323" s="116">
        <v>5595.7923193773986</v>
      </c>
      <c r="T323" s="116"/>
      <c r="U323" s="116"/>
      <c r="V323" s="116"/>
      <c r="W323" s="116"/>
    </row>
    <row r="324" spans="1:23" x14ac:dyDescent="0.25">
      <c r="A324" s="233"/>
      <c r="B324" s="234"/>
      <c r="C324" s="115">
        <v>-40</v>
      </c>
      <c r="D324" s="119">
        <v>5270.0630000000001</v>
      </c>
      <c r="E324" s="119">
        <v>3362.4700851552998</v>
      </c>
      <c r="F324" s="119">
        <v>5564.2591000000002</v>
      </c>
      <c r="G324" s="119">
        <v>3767.8266879826997</v>
      </c>
      <c r="H324" s="119">
        <v>5858.4552000000003</v>
      </c>
      <c r="I324" s="119">
        <v>4173.1832908100996</v>
      </c>
      <c r="J324" s="116">
        <v>6178.4583000000002</v>
      </c>
      <c r="K324" s="116">
        <v>4515.274342209399</v>
      </c>
      <c r="L324" s="116">
        <v>6498.4614000000001</v>
      </c>
      <c r="M324" s="116">
        <v>4857.3653936086994</v>
      </c>
      <c r="N324" s="116">
        <v>6884.4750000000004</v>
      </c>
      <c r="O324" s="116">
        <v>5068.4045738987497</v>
      </c>
      <c r="P324" s="116">
        <v>7270.4885999999997</v>
      </c>
      <c r="Q324" s="116">
        <v>5279.4437541887992</v>
      </c>
      <c r="R324" s="116">
        <v>7667.0922</v>
      </c>
      <c r="S324" s="116">
        <v>5346.5057486462993</v>
      </c>
      <c r="T324" s="116"/>
      <c r="U324" s="116"/>
      <c r="V324" s="116"/>
      <c r="W324" s="116"/>
    </row>
  </sheetData>
  <mergeCells count="36">
    <mergeCell ref="A101:A148"/>
    <mergeCell ref="B101:B112"/>
    <mergeCell ref="B113:B124"/>
    <mergeCell ref="B125:B136"/>
    <mergeCell ref="B137:B148"/>
    <mergeCell ref="A53:A100"/>
    <mergeCell ref="B53:B64"/>
    <mergeCell ref="B65:B76"/>
    <mergeCell ref="B77:B88"/>
    <mergeCell ref="B89:B100"/>
    <mergeCell ref="V3:W3"/>
    <mergeCell ref="A5:A52"/>
    <mergeCell ref="B5:B16"/>
    <mergeCell ref="B17:B28"/>
    <mergeCell ref="B29:B40"/>
    <mergeCell ref="B41:B52"/>
    <mergeCell ref="T3:U3"/>
    <mergeCell ref="R3:S3"/>
    <mergeCell ref="P3:Q3"/>
    <mergeCell ref="N3:O3"/>
    <mergeCell ref="L3:M3"/>
    <mergeCell ref="J3:K3"/>
    <mergeCell ref="H3:I3"/>
    <mergeCell ref="F3:G3"/>
    <mergeCell ref="D3:E3"/>
    <mergeCell ref="A3:A4"/>
    <mergeCell ref="A149:A236"/>
    <mergeCell ref="B149:B170"/>
    <mergeCell ref="B171:B192"/>
    <mergeCell ref="B193:B214"/>
    <mergeCell ref="B215:B236"/>
    <mergeCell ref="A237:A324"/>
    <mergeCell ref="B237:B258"/>
    <mergeCell ref="B259:B280"/>
    <mergeCell ref="B281:B302"/>
    <mergeCell ref="B303:B32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H152"/>
  <sheetViews>
    <sheetView zoomScale="85" zoomScaleNormal="85" workbookViewId="0">
      <pane xSplit="2" ySplit="4" topLeftCell="C121" activePane="bottomRight" state="frozen"/>
      <selection pane="topRight" activeCell="C1" sqref="C1"/>
      <selection pane="bottomLeft" activeCell="A4" sqref="A4"/>
      <selection pane="bottomRight" activeCell="N141" sqref="N141"/>
    </sheetView>
  </sheetViews>
  <sheetFormatPr defaultColWidth="5.7109375" defaultRowHeight="15" x14ac:dyDescent="0.25"/>
  <cols>
    <col min="1" max="500" width="7.7109375" style="124" customWidth="1"/>
    <col min="501" max="502" width="6.85546875" style="124" customWidth="1"/>
    <col min="503" max="16384" width="5.7109375" style="124"/>
  </cols>
  <sheetData>
    <row r="1" spans="1:502" s="11" customFormat="1" x14ac:dyDescent="0.25">
      <c r="A1" s="10"/>
      <c r="B1" s="10"/>
      <c r="C1" s="246">
        <v>-5</v>
      </c>
      <c r="D1" s="247"/>
      <c r="E1" s="247"/>
      <c r="F1" s="247"/>
      <c r="G1" s="247"/>
      <c r="H1" s="247"/>
      <c r="I1" s="247"/>
      <c r="J1" s="247"/>
      <c r="K1" s="247"/>
      <c r="L1" s="247"/>
      <c r="M1" s="247"/>
      <c r="N1" s="247"/>
      <c r="O1" s="247"/>
      <c r="P1" s="247"/>
      <c r="Q1" s="247"/>
      <c r="R1" s="247"/>
      <c r="S1" s="247"/>
      <c r="T1" s="247"/>
      <c r="U1" s="247"/>
      <c r="V1" s="248"/>
      <c r="W1" s="245">
        <v>-6</v>
      </c>
      <c r="X1" s="245"/>
      <c r="Y1" s="245"/>
      <c r="Z1" s="245"/>
      <c r="AA1" s="245"/>
      <c r="AB1" s="245"/>
      <c r="AC1" s="245"/>
      <c r="AD1" s="245"/>
      <c r="AE1" s="245"/>
      <c r="AF1" s="245"/>
      <c r="AG1" s="245"/>
      <c r="AH1" s="245"/>
      <c r="AI1" s="245"/>
      <c r="AJ1" s="245"/>
      <c r="AK1" s="245"/>
      <c r="AL1" s="245"/>
      <c r="AM1" s="245"/>
      <c r="AN1" s="245"/>
      <c r="AO1" s="245"/>
      <c r="AP1" s="245"/>
      <c r="AQ1" s="245">
        <v>-7</v>
      </c>
      <c r="AR1" s="245"/>
      <c r="AS1" s="245"/>
      <c r="AT1" s="245"/>
      <c r="AU1" s="245"/>
      <c r="AV1" s="245"/>
      <c r="AW1" s="245"/>
      <c r="AX1" s="245"/>
      <c r="AY1" s="245"/>
      <c r="AZ1" s="245"/>
      <c r="BA1" s="245"/>
      <c r="BB1" s="245"/>
      <c r="BC1" s="245"/>
      <c r="BD1" s="245"/>
      <c r="BE1" s="245"/>
      <c r="BF1" s="245"/>
      <c r="BG1" s="245"/>
      <c r="BH1" s="245"/>
      <c r="BI1" s="245"/>
      <c r="BJ1" s="245"/>
      <c r="BK1" s="245">
        <v>-8</v>
      </c>
      <c r="BL1" s="245"/>
      <c r="BM1" s="245"/>
      <c r="BN1" s="245"/>
      <c r="BO1" s="245"/>
      <c r="BP1" s="245"/>
      <c r="BQ1" s="245"/>
      <c r="BR1" s="245"/>
      <c r="BS1" s="245"/>
      <c r="BT1" s="245"/>
      <c r="BU1" s="245"/>
      <c r="BV1" s="245"/>
      <c r="BW1" s="245"/>
      <c r="BX1" s="245"/>
      <c r="BY1" s="245"/>
      <c r="BZ1" s="245"/>
      <c r="CA1" s="245"/>
      <c r="CB1" s="245"/>
      <c r="CC1" s="245"/>
      <c r="CD1" s="245"/>
      <c r="CE1" s="245">
        <v>-9</v>
      </c>
      <c r="CF1" s="245"/>
      <c r="CG1" s="245"/>
      <c r="CH1" s="245"/>
      <c r="CI1" s="245"/>
      <c r="CJ1" s="245"/>
      <c r="CK1" s="245"/>
      <c r="CL1" s="245"/>
      <c r="CM1" s="245"/>
      <c r="CN1" s="245"/>
      <c r="CO1" s="245"/>
      <c r="CP1" s="245"/>
      <c r="CQ1" s="245"/>
      <c r="CR1" s="245"/>
      <c r="CS1" s="245"/>
      <c r="CT1" s="245"/>
      <c r="CU1" s="245"/>
      <c r="CV1" s="245"/>
      <c r="CW1" s="245"/>
      <c r="CX1" s="245"/>
      <c r="CY1" s="245">
        <v>-10</v>
      </c>
      <c r="CZ1" s="245"/>
      <c r="DA1" s="245"/>
      <c r="DB1" s="245"/>
      <c r="DC1" s="245"/>
      <c r="DD1" s="245"/>
      <c r="DE1" s="245"/>
      <c r="DF1" s="245"/>
      <c r="DG1" s="245"/>
      <c r="DH1" s="245"/>
      <c r="DI1" s="245"/>
      <c r="DJ1" s="245"/>
      <c r="DK1" s="245"/>
      <c r="DL1" s="245"/>
      <c r="DM1" s="245"/>
      <c r="DN1" s="245"/>
      <c r="DO1" s="245"/>
      <c r="DP1" s="245"/>
      <c r="DQ1" s="245"/>
      <c r="DR1" s="245"/>
      <c r="DS1" s="245">
        <v>-11</v>
      </c>
      <c r="DT1" s="245"/>
      <c r="DU1" s="245"/>
      <c r="DV1" s="245"/>
      <c r="DW1" s="245"/>
      <c r="DX1" s="245"/>
      <c r="DY1" s="245"/>
      <c r="DZ1" s="245"/>
      <c r="EA1" s="245"/>
      <c r="EB1" s="245"/>
      <c r="EC1" s="245"/>
      <c r="ED1" s="245"/>
      <c r="EE1" s="245"/>
      <c r="EF1" s="245"/>
      <c r="EG1" s="245"/>
      <c r="EH1" s="245"/>
      <c r="EI1" s="245"/>
      <c r="EJ1" s="245"/>
      <c r="EK1" s="245"/>
      <c r="EL1" s="245"/>
      <c r="EM1" s="245">
        <v>-12</v>
      </c>
      <c r="EN1" s="245"/>
      <c r="EO1" s="245"/>
      <c r="EP1" s="245"/>
      <c r="EQ1" s="245"/>
      <c r="ER1" s="245"/>
      <c r="ES1" s="245"/>
      <c r="ET1" s="245"/>
      <c r="EU1" s="245"/>
      <c r="EV1" s="245"/>
      <c r="EW1" s="245"/>
      <c r="EX1" s="245"/>
      <c r="EY1" s="245"/>
      <c r="EZ1" s="245"/>
      <c r="FA1" s="245"/>
      <c r="FB1" s="245"/>
      <c r="FC1" s="245"/>
      <c r="FD1" s="245"/>
      <c r="FE1" s="245"/>
      <c r="FF1" s="245"/>
      <c r="FG1" s="245">
        <v>-15</v>
      </c>
      <c r="FH1" s="245"/>
      <c r="FI1" s="245"/>
      <c r="FJ1" s="245"/>
      <c r="FK1" s="245"/>
      <c r="FL1" s="245"/>
      <c r="FM1" s="245"/>
      <c r="FN1" s="245"/>
      <c r="FO1" s="245"/>
      <c r="FP1" s="245"/>
      <c r="FQ1" s="245"/>
      <c r="FR1" s="245"/>
      <c r="FS1" s="245"/>
      <c r="FT1" s="245"/>
      <c r="FU1" s="245"/>
      <c r="FV1" s="245"/>
      <c r="FW1" s="245"/>
      <c r="FX1" s="245"/>
      <c r="FY1" s="245"/>
      <c r="FZ1" s="245"/>
      <c r="GA1" s="245">
        <v>-20</v>
      </c>
      <c r="GB1" s="245"/>
      <c r="GC1" s="245"/>
      <c r="GD1" s="245"/>
      <c r="GE1" s="245"/>
      <c r="GF1" s="245"/>
      <c r="GG1" s="245"/>
      <c r="GH1" s="245"/>
      <c r="GI1" s="245"/>
      <c r="GJ1" s="245"/>
      <c r="GK1" s="245"/>
      <c r="GL1" s="245"/>
      <c r="GM1" s="245"/>
      <c r="GN1" s="245"/>
      <c r="GO1" s="245"/>
      <c r="GP1" s="245"/>
      <c r="GQ1" s="245"/>
      <c r="GR1" s="245"/>
      <c r="GS1" s="245"/>
      <c r="GT1" s="245"/>
      <c r="GU1" s="245">
        <v>-23</v>
      </c>
      <c r="GV1" s="245"/>
      <c r="GW1" s="245"/>
      <c r="GX1" s="245"/>
      <c r="GY1" s="245"/>
      <c r="GZ1" s="245"/>
      <c r="HA1" s="245"/>
      <c r="HB1" s="245"/>
      <c r="HC1" s="245"/>
      <c r="HD1" s="245"/>
      <c r="HE1" s="245"/>
      <c r="HF1" s="245"/>
      <c r="HG1" s="245"/>
      <c r="HH1" s="245"/>
      <c r="HI1" s="245"/>
      <c r="HJ1" s="245"/>
      <c r="HK1" s="245"/>
      <c r="HL1" s="245"/>
      <c r="HM1" s="245"/>
      <c r="HN1" s="245"/>
      <c r="HO1" s="245">
        <v>-25</v>
      </c>
      <c r="HP1" s="245"/>
      <c r="HQ1" s="245"/>
      <c r="HR1" s="245"/>
      <c r="HS1" s="245"/>
      <c r="HT1" s="245"/>
      <c r="HU1" s="245"/>
      <c r="HV1" s="245"/>
      <c r="HW1" s="245"/>
      <c r="HX1" s="245"/>
      <c r="HY1" s="245"/>
      <c r="HZ1" s="245"/>
      <c r="IA1" s="245"/>
      <c r="IB1" s="245"/>
      <c r="IC1" s="245"/>
      <c r="ID1" s="245"/>
      <c r="IE1" s="245"/>
      <c r="IF1" s="245"/>
      <c r="IG1" s="245"/>
      <c r="IH1" s="245"/>
      <c r="II1" s="245">
        <v>-26</v>
      </c>
      <c r="IJ1" s="245"/>
      <c r="IK1" s="245"/>
      <c r="IL1" s="245"/>
      <c r="IM1" s="245"/>
      <c r="IN1" s="245"/>
      <c r="IO1" s="245"/>
      <c r="IP1" s="245"/>
      <c r="IQ1" s="245"/>
      <c r="IR1" s="245"/>
      <c r="IS1" s="245"/>
      <c r="IT1" s="245"/>
      <c r="IU1" s="245"/>
      <c r="IV1" s="245"/>
      <c r="IW1" s="245"/>
      <c r="IX1" s="245"/>
      <c r="IY1" s="245"/>
      <c r="IZ1" s="245"/>
      <c r="JA1" s="245"/>
      <c r="JB1" s="245"/>
      <c r="JC1" s="245">
        <v>-27</v>
      </c>
      <c r="JD1" s="245"/>
      <c r="JE1" s="245"/>
      <c r="JF1" s="245"/>
      <c r="JG1" s="245"/>
      <c r="JH1" s="245"/>
      <c r="JI1" s="245"/>
      <c r="JJ1" s="245"/>
      <c r="JK1" s="245"/>
      <c r="JL1" s="245"/>
      <c r="JM1" s="245"/>
      <c r="JN1" s="245"/>
      <c r="JO1" s="245"/>
      <c r="JP1" s="245"/>
      <c r="JQ1" s="245"/>
      <c r="JR1" s="245"/>
      <c r="JS1" s="245"/>
      <c r="JT1" s="245"/>
      <c r="JU1" s="245"/>
      <c r="JV1" s="245"/>
      <c r="JW1" s="245">
        <v>-28</v>
      </c>
      <c r="JX1" s="245"/>
      <c r="JY1" s="245"/>
      <c r="JZ1" s="245"/>
      <c r="KA1" s="245"/>
      <c r="KB1" s="245"/>
      <c r="KC1" s="245"/>
      <c r="KD1" s="245"/>
      <c r="KE1" s="245"/>
      <c r="KF1" s="245"/>
      <c r="KG1" s="245"/>
      <c r="KH1" s="245"/>
      <c r="KI1" s="245"/>
      <c r="KJ1" s="245"/>
      <c r="KK1" s="245"/>
      <c r="KL1" s="245"/>
      <c r="KM1" s="245"/>
      <c r="KN1" s="245"/>
      <c r="KO1" s="245"/>
      <c r="KP1" s="245"/>
      <c r="KQ1" s="245">
        <v>-29</v>
      </c>
      <c r="KR1" s="245"/>
      <c r="KS1" s="245"/>
      <c r="KT1" s="245"/>
      <c r="KU1" s="245"/>
      <c r="KV1" s="245"/>
      <c r="KW1" s="245"/>
      <c r="KX1" s="245"/>
      <c r="KY1" s="245"/>
      <c r="KZ1" s="245"/>
      <c r="LA1" s="245"/>
      <c r="LB1" s="245"/>
      <c r="LC1" s="245"/>
      <c r="LD1" s="245"/>
      <c r="LE1" s="245"/>
      <c r="LF1" s="245"/>
      <c r="LG1" s="245"/>
      <c r="LH1" s="245"/>
      <c r="LI1" s="245"/>
      <c r="LJ1" s="245"/>
      <c r="LK1" s="245">
        <v>-30</v>
      </c>
      <c r="LL1" s="245"/>
      <c r="LM1" s="245"/>
      <c r="LN1" s="245"/>
      <c r="LO1" s="245"/>
      <c r="LP1" s="245"/>
      <c r="LQ1" s="245"/>
      <c r="LR1" s="245"/>
      <c r="LS1" s="245"/>
      <c r="LT1" s="245"/>
      <c r="LU1" s="245"/>
      <c r="LV1" s="245"/>
      <c r="LW1" s="245"/>
      <c r="LX1" s="245"/>
      <c r="LY1" s="245"/>
      <c r="LZ1" s="245"/>
      <c r="MA1" s="245"/>
      <c r="MB1" s="245"/>
      <c r="MC1" s="245"/>
      <c r="MD1" s="245"/>
      <c r="ME1" s="245">
        <v>-31</v>
      </c>
      <c r="MF1" s="245"/>
      <c r="MG1" s="245"/>
      <c r="MH1" s="245"/>
      <c r="MI1" s="245"/>
      <c r="MJ1" s="245"/>
      <c r="MK1" s="245"/>
      <c r="ML1" s="245"/>
      <c r="MM1" s="245"/>
      <c r="MN1" s="245"/>
      <c r="MO1" s="245"/>
      <c r="MP1" s="245"/>
      <c r="MQ1" s="245"/>
      <c r="MR1" s="245"/>
      <c r="MS1" s="245"/>
      <c r="MT1" s="245"/>
      <c r="MU1" s="245"/>
      <c r="MV1" s="245"/>
      <c r="MW1" s="245"/>
      <c r="MX1" s="245"/>
      <c r="MY1" s="245">
        <v>-32</v>
      </c>
      <c r="MZ1" s="245"/>
      <c r="NA1" s="245"/>
      <c r="NB1" s="245"/>
      <c r="NC1" s="245"/>
      <c r="ND1" s="245"/>
      <c r="NE1" s="245"/>
      <c r="NF1" s="245"/>
      <c r="NG1" s="245"/>
      <c r="NH1" s="245"/>
      <c r="NI1" s="245"/>
      <c r="NJ1" s="245"/>
      <c r="NK1" s="245"/>
      <c r="NL1" s="245"/>
      <c r="NM1" s="245"/>
      <c r="NN1" s="245"/>
      <c r="NO1" s="245"/>
      <c r="NP1" s="245"/>
      <c r="NQ1" s="245"/>
      <c r="NR1" s="245"/>
      <c r="NS1" s="245">
        <v>-33</v>
      </c>
      <c r="NT1" s="245"/>
      <c r="NU1" s="245"/>
      <c r="NV1" s="245"/>
      <c r="NW1" s="245"/>
      <c r="NX1" s="245"/>
      <c r="NY1" s="245"/>
      <c r="NZ1" s="245"/>
      <c r="OA1" s="245"/>
      <c r="OB1" s="245"/>
      <c r="OC1" s="245"/>
      <c r="OD1" s="245"/>
      <c r="OE1" s="245"/>
      <c r="OF1" s="245"/>
      <c r="OG1" s="245"/>
      <c r="OH1" s="245"/>
      <c r="OI1" s="245"/>
      <c r="OJ1" s="245"/>
      <c r="OK1" s="245"/>
      <c r="OL1" s="245"/>
      <c r="OM1" s="245">
        <v>-34</v>
      </c>
      <c r="ON1" s="245"/>
      <c r="OO1" s="245"/>
      <c r="OP1" s="245"/>
      <c r="OQ1" s="245"/>
      <c r="OR1" s="245"/>
      <c r="OS1" s="245"/>
      <c r="OT1" s="245"/>
      <c r="OU1" s="245"/>
      <c r="OV1" s="245"/>
      <c r="OW1" s="245"/>
      <c r="OX1" s="245"/>
      <c r="OY1" s="245"/>
      <c r="OZ1" s="245"/>
      <c r="PA1" s="245"/>
      <c r="PB1" s="245"/>
      <c r="PC1" s="245"/>
      <c r="PD1" s="245"/>
      <c r="PE1" s="245"/>
      <c r="PF1" s="245"/>
      <c r="PG1" s="245">
        <v>-35</v>
      </c>
      <c r="PH1" s="245"/>
      <c r="PI1" s="245"/>
      <c r="PJ1" s="245"/>
      <c r="PK1" s="245"/>
      <c r="PL1" s="245"/>
      <c r="PM1" s="245"/>
      <c r="PN1" s="245"/>
      <c r="PO1" s="245"/>
      <c r="PP1" s="245"/>
      <c r="PQ1" s="245"/>
      <c r="PR1" s="245"/>
      <c r="PS1" s="245"/>
      <c r="PT1" s="245"/>
      <c r="PU1" s="245"/>
      <c r="PV1" s="245"/>
      <c r="PW1" s="245"/>
      <c r="PX1" s="245"/>
      <c r="PY1" s="245"/>
      <c r="PZ1" s="245"/>
      <c r="QA1" s="245">
        <v>-36</v>
      </c>
      <c r="QB1" s="245"/>
      <c r="QC1" s="245"/>
      <c r="QD1" s="245"/>
      <c r="QE1" s="245"/>
      <c r="QF1" s="245"/>
      <c r="QG1" s="245"/>
      <c r="QH1" s="245"/>
      <c r="QI1" s="245"/>
      <c r="QJ1" s="245"/>
      <c r="QK1" s="245"/>
      <c r="QL1" s="245"/>
      <c r="QM1" s="245"/>
      <c r="QN1" s="245"/>
      <c r="QO1" s="245"/>
      <c r="QP1" s="245"/>
      <c r="QQ1" s="245"/>
      <c r="QR1" s="245"/>
      <c r="QS1" s="245"/>
      <c r="QT1" s="245"/>
      <c r="QU1" s="245">
        <v>-37</v>
      </c>
      <c r="QV1" s="245"/>
      <c r="QW1" s="245"/>
      <c r="QX1" s="245"/>
      <c r="QY1" s="245"/>
      <c r="QZ1" s="245"/>
      <c r="RA1" s="245"/>
      <c r="RB1" s="245"/>
      <c r="RC1" s="245"/>
      <c r="RD1" s="245"/>
      <c r="RE1" s="245"/>
      <c r="RF1" s="245"/>
      <c r="RG1" s="245"/>
      <c r="RH1" s="245"/>
      <c r="RI1" s="245"/>
      <c r="RJ1" s="245"/>
      <c r="RK1" s="245"/>
      <c r="RL1" s="245"/>
      <c r="RM1" s="245"/>
      <c r="RN1" s="245"/>
      <c r="RO1" s="245">
        <v>-40</v>
      </c>
      <c r="RP1" s="245"/>
      <c r="RQ1" s="245"/>
      <c r="RR1" s="245"/>
      <c r="RS1" s="245"/>
      <c r="RT1" s="245"/>
      <c r="RU1" s="245"/>
      <c r="RV1" s="245"/>
      <c r="RW1" s="245"/>
      <c r="RX1" s="245"/>
      <c r="RY1" s="245"/>
      <c r="RZ1" s="245"/>
      <c r="SA1" s="245"/>
      <c r="SB1" s="245"/>
      <c r="SC1" s="245"/>
      <c r="SD1" s="245"/>
      <c r="SE1" s="245"/>
      <c r="SF1" s="245"/>
      <c r="SG1" s="245"/>
      <c r="SH1" s="245"/>
    </row>
    <row r="2" spans="1:502" s="11" customFormat="1" x14ac:dyDescent="0.25">
      <c r="A2" s="10"/>
      <c r="B2" s="13">
        <v>1</v>
      </c>
      <c r="C2" s="13">
        <v>2</v>
      </c>
      <c r="D2" s="13">
        <v>3</v>
      </c>
      <c r="E2" s="13">
        <v>4</v>
      </c>
      <c r="F2" s="13">
        <v>5</v>
      </c>
      <c r="G2" s="13">
        <v>6</v>
      </c>
      <c r="H2" s="13">
        <v>7</v>
      </c>
      <c r="I2" s="13">
        <v>8</v>
      </c>
      <c r="J2" s="13">
        <v>9</v>
      </c>
      <c r="K2" s="13">
        <v>10</v>
      </c>
      <c r="L2" s="13">
        <v>11</v>
      </c>
      <c r="M2" s="13">
        <v>12</v>
      </c>
      <c r="N2" s="13">
        <v>13</v>
      </c>
      <c r="O2" s="13">
        <v>14</v>
      </c>
      <c r="P2" s="13">
        <v>15</v>
      </c>
      <c r="Q2" s="13">
        <v>16</v>
      </c>
      <c r="R2" s="13">
        <v>17</v>
      </c>
      <c r="S2" s="13">
        <v>18</v>
      </c>
      <c r="T2" s="13">
        <v>19</v>
      </c>
      <c r="U2" s="13">
        <v>20</v>
      </c>
      <c r="V2" s="13">
        <v>21</v>
      </c>
      <c r="W2" s="13">
        <v>22</v>
      </c>
      <c r="X2" s="13">
        <v>23</v>
      </c>
      <c r="Y2" s="13">
        <v>24</v>
      </c>
      <c r="Z2" s="13">
        <v>25</v>
      </c>
      <c r="AA2" s="13">
        <v>26</v>
      </c>
      <c r="AB2" s="13">
        <v>27</v>
      </c>
      <c r="AC2" s="13">
        <v>28</v>
      </c>
      <c r="AD2" s="13">
        <v>29</v>
      </c>
      <c r="AE2" s="13">
        <v>30</v>
      </c>
      <c r="AF2" s="13">
        <v>31</v>
      </c>
      <c r="AG2" s="13">
        <v>32</v>
      </c>
      <c r="AH2" s="13">
        <v>33</v>
      </c>
      <c r="AI2" s="13">
        <v>34</v>
      </c>
      <c r="AJ2" s="13">
        <v>35</v>
      </c>
      <c r="AK2" s="13">
        <v>36</v>
      </c>
      <c r="AL2" s="13">
        <v>37</v>
      </c>
      <c r="AM2" s="13">
        <v>38</v>
      </c>
      <c r="AN2" s="13">
        <v>39</v>
      </c>
      <c r="AO2" s="13">
        <v>40</v>
      </c>
      <c r="AP2" s="13">
        <v>41</v>
      </c>
      <c r="AQ2" s="13">
        <v>42</v>
      </c>
      <c r="AR2" s="13">
        <v>43</v>
      </c>
      <c r="AS2" s="13">
        <v>44</v>
      </c>
      <c r="AT2" s="13">
        <v>45</v>
      </c>
      <c r="AU2" s="13">
        <v>46</v>
      </c>
      <c r="AV2" s="13">
        <v>47</v>
      </c>
      <c r="AW2" s="13">
        <v>48</v>
      </c>
      <c r="AX2" s="13">
        <v>49</v>
      </c>
      <c r="AY2" s="13">
        <v>50</v>
      </c>
      <c r="AZ2" s="13">
        <v>51</v>
      </c>
      <c r="BA2" s="13">
        <v>52</v>
      </c>
      <c r="BB2" s="13">
        <v>53</v>
      </c>
      <c r="BC2" s="13">
        <v>54</v>
      </c>
      <c r="BD2" s="13">
        <v>55</v>
      </c>
      <c r="BE2" s="13">
        <v>56</v>
      </c>
      <c r="BF2" s="13">
        <v>57</v>
      </c>
      <c r="BG2" s="13">
        <v>58</v>
      </c>
      <c r="BH2" s="13">
        <v>59</v>
      </c>
      <c r="BI2" s="13">
        <v>60</v>
      </c>
      <c r="BJ2" s="13">
        <v>61</v>
      </c>
      <c r="BK2" s="13">
        <v>62</v>
      </c>
      <c r="BL2" s="13">
        <v>63</v>
      </c>
      <c r="BM2" s="13">
        <v>64</v>
      </c>
      <c r="BN2" s="13">
        <v>65</v>
      </c>
      <c r="BO2" s="13">
        <v>66</v>
      </c>
      <c r="BP2" s="13">
        <v>67</v>
      </c>
      <c r="BQ2" s="13">
        <v>68</v>
      </c>
      <c r="BR2" s="13">
        <v>69</v>
      </c>
      <c r="BS2" s="13">
        <v>70</v>
      </c>
      <c r="BT2" s="13">
        <v>71</v>
      </c>
      <c r="BU2" s="13">
        <v>72</v>
      </c>
      <c r="BV2" s="13">
        <v>73</v>
      </c>
      <c r="BW2" s="13">
        <v>74</v>
      </c>
      <c r="BX2" s="13">
        <v>75</v>
      </c>
      <c r="BY2" s="13">
        <v>76</v>
      </c>
      <c r="BZ2" s="13">
        <v>77</v>
      </c>
      <c r="CA2" s="13">
        <v>78</v>
      </c>
      <c r="CB2" s="13">
        <v>79</v>
      </c>
      <c r="CC2" s="13">
        <v>80</v>
      </c>
      <c r="CD2" s="13">
        <v>81</v>
      </c>
      <c r="CE2" s="13">
        <v>82</v>
      </c>
      <c r="CF2" s="13">
        <v>83</v>
      </c>
      <c r="CG2" s="13">
        <v>84</v>
      </c>
      <c r="CH2" s="13">
        <v>85</v>
      </c>
      <c r="CI2" s="13">
        <v>86</v>
      </c>
      <c r="CJ2" s="13">
        <v>87</v>
      </c>
      <c r="CK2" s="13">
        <v>88</v>
      </c>
      <c r="CL2" s="13">
        <v>89</v>
      </c>
      <c r="CM2" s="13">
        <v>90</v>
      </c>
      <c r="CN2" s="13">
        <v>91</v>
      </c>
      <c r="CO2" s="13">
        <v>92</v>
      </c>
      <c r="CP2" s="13">
        <v>93</v>
      </c>
      <c r="CQ2" s="13">
        <v>94</v>
      </c>
      <c r="CR2" s="13">
        <v>95</v>
      </c>
      <c r="CS2" s="13">
        <v>96</v>
      </c>
      <c r="CT2" s="13">
        <v>97</v>
      </c>
      <c r="CU2" s="13">
        <v>98</v>
      </c>
      <c r="CV2" s="13">
        <v>99</v>
      </c>
      <c r="CW2" s="13">
        <v>100</v>
      </c>
      <c r="CX2" s="13">
        <v>101</v>
      </c>
      <c r="CY2" s="13">
        <v>102</v>
      </c>
      <c r="CZ2" s="13">
        <v>103</v>
      </c>
      <c r="DA2" s="13">
        <v>104</v>
      </c>
      <c r="DB2" s="13">
        <v>105</v>
      </c>
      <c r="DC2" s="13">
        <v>106</v>
      </c>
      <c r="DD2" s="13">
        <v>107</v>
      </c>
      <c r="DE2" s="13">
        <v>108</v>
      </c>
      <c r="DF2" s="13">
        <v>109</v>
      </c>
      <c r="DG2" s="13">
        <v>110</v>
      </c>
      <c r="DH2" s="13">
        <v>111</v>
      </c>
      <c r="DI2" s="13">
        <v>112</v>
      </c>
      <c r="DJ2" s="13">
        <v>113</v>
      </c>
      <c r="DK2" s="13">
        <v>114</v>
      </c>
      <c r="DL2" s="13">
        <v>115</v>
      </c>
      <c r="DM2" s="13">
        <v>116</v>
      </c>
      <c r="DN2" s="13">
        <v>117</v>
      </c>
      <c r="DO2" s="13">
        <v>118</v>
      </c>
      <c r="DP2" s="13">
        <v>119</v>
      </c>
      <c r="DQ2" s="13">
        <v>120</v>
      </c>
      <c r="DR2" s="13">
        <v>121</v>
      </c>
      <c r="DS2" s="13">
        <v>122</v>
      </c>
      <c r="DT2" s="13">
        <v>123</v>
      </c>
      <c r="DU2" s="13">
        <v>124</v>
      </c>
      <c r="DV2" s="13">
        <v>125</v>
      </c>
      <c r="DW2" s="13">
        <v>126</v>
      </c>
      <c r="DX2" s="13">
        <v>127</v>
      </c>
      <c r="DY2" s="13">
        <v>128</v>
      </c>
      <c r="DZ2" s="13">
        <v>129</v>
      </c>
      <c r="EA2" s="13">
        <v>130</v>
      </c>
      <c r="EB2" s="13">
        <v>131</v>
      </c>
      <c r="EC2" s="13">
        <v>132</v>
      </c>
      <c r="ED2" s="13">
        <v>133</v>
      </c>
      <c r="EE2" s="13">
        <v>134</v>
      </c>
      <c r="EF2" s="13">
        <v>135</v>
      </c>
      <c r="EG2" s="13">
        <v>136</v>
      </c>
      <c r="EH2" s="13">
        <v>137</v>
      </c>
      <c r="EI2" s="13">
        <v>138</v>
      </c>
      <c r="EJ2" s="13">
        <v>139</v>
      </c>
      <c r="EK2" s="13">
        <v>140</v>
      </c>
      <c r="EL2" s="13">
        <v>141</v>
      </c>
      <c r="EM2" s="13">
        <v>142</v>
      </c>
      <c r="EN2" s="13">
        <v>143</v>
      </c>
      <c r="EO2" s="13">
        <v>144</v>
      </c>
      <c r="EP2" s="13">
        <v>145</v>
      </c>
      <c r="EQ2" s="13">
        <v>146</v>
      </c>
      <c r="ER2" s="13">
        <v>147</v>
      </c>
      <c r="ES2" s="13">
        <v>148</v>
      </c>
      <c r="ET2" s="13">
        <v>149</v>
      </c>
      <c r="EU2" s="13">
        <v>150</v>
      </c>
      <c r="EV2" s="13">
        <v>151</v>
      </c>
      <c r="EW2" s="13">
        <v>152</v>
      </c>
      <c r="EX2" s="13">
        <v>153</v>
      </c>
      <c r="EY2" s="13">
        <v>154</v>
      </c>
      <c r="EZ2" s="13">
        <v>155</v>
      </c>
      <c r="FA2" s="13">
        <v>156</v>
      </c>
      <c r="FB2" s="13">
        <v>157</v>
      </c>
      <c r="FC2" s="13">
        <v>158</v>
      </c>
      <c r="FD2" s="13">
        <v>159</v>
      </c>
      <c r="FE2" s="13">
        <v>160</v>
      </c>
      <c r="FF2" s="13">
        <v>161</v>
      </c>
      <c r="FG2" s="13">
        <v>162</v>
      </c>
      <c r="FH2" s="13">
        <v>163</v>
      </c>
      <c r="FI2" s="13">
        <v>164</v>
      </c>
      <c r="FJ2" s="13">
        <v>165</v>
      </c>
      <c r="FK2" s="13">
        <v>166</v>
      </c>
      <c r="FL2" s="13">
        <v>167</v>
      </c>
      <c r="FM2" s="13">
        <v>168</v>
      </c>
      <c r="FN2" s="13">
        <v>169</v>
      </c>
      <c r="FO2" s="13">
        <v>170</v>
      </c>
      <c r="FP2" s="13">
        <v>171</v>
      </c>
      <c r="FQ2" s="13">
        <v>172</v>
      </c>
      <c r="FR2" s="13">
        <v>173</v>
      </c>
      <c r="FS2" s="13">
        <v>174</v>
      </c>
      <c r="FT2" s="13">
        <v>175</v>
      </c>
      <c r="FU2" s="13">
        <v>176</v>
      </c>
      <c r="FV2" s="13">
        <v>177</v>
      </c>
      <c r="FW2" s="13">
        <v>178</v>
      </c>
      <c r="FX2" s="13">
        <v>179</v>
      </c>
      <c r="FY2" s="13">
        <v>180</v>
      </c>
      <c r="FZ2" s="13">
        <v>181</v>
      </c>
      <c r="GA2" s="13">
        <v>182</v>
      </c>
      <c r="GB2" s="13">
        <v>183</v>
      </c>
      <c r="GC2" s="13">
        <v>184</v>
      </c>
      <c r="GD2" s="13">
        <v>185</v>
      </c>
      <c r="GE2" s="13">
        <v>186</v>
      </c>
      <c r="GF2" s="13">
        <v>187</v>
      </c>
      <c r="GG2" s="13">
        <v>188</v>
      </c>
      <c r="GH2" s="13">
        <v>189</v>
      </c>
      <c r="GI2" s="13">
        <v>190</v>
      </c>
      <c r="GJ2" s="13">
        <v>191</v>
      </c>
      <c r="GK2" s="13">
        <v>192</v>
      </c>
      <c r="GL2" s="13">
        <v>193</v>
      </c>
      <c r="GM2" s="13">
        <v>194</v>
      </c>
      <c r="GN2" s="13">
        <v>195</v>
      </c>
      <c r="GO2" s="13">
        <v>196</v>
      </c>
      <c r="GP2" s="13">
        <v>197</v>
      </c>
      <c r="GQ2" s="13">
        <v>198</v>
      </c>
      <c r="GR2" s="13">
        <v>199</v>
      </c>
      <c r="GS2" s="13">
        <v>200</v>
      </c>
      <c r="GT2" s="13">
        <v>201</v>
      </c>
      <c r="GU2" s="13">
        <v>202</v>
      </c>
      <c r="GV2" s="13">
        <v>203</v>
      </c>
      <c r="GW2" s="13">
        <v>204</v>
      </c>
      <c r="GX2" s="13">
        <v>205</v>
      </c>
      <c r="GY2" s="13">
        <v>206</v>
      </c>
      <c r="GZ2" s="13">
        <v>207</v>
      </c>
      <c r="HA2" s="13">
        <v>208</v>
      </c>
      <c r="HB2" s="13">
        <v>209</v>
      </c>
      <c r="HC2" s="13">
        <v>210</v>
      </c>
      <c r="HD2" s="13">
        <v>211</v>
      </c>
      <c r="HE2" s="13">
        <v>212</v>
      </c>
      <c r="HF2" s="13">
        <v>213</v>
      </c>
      <c r="HG2" s="13">
        <v>214</v>
      </c>
      <c r="HH2" s="13">
        <v>215</v>
      </c>
      <c r="HI2" s="13">
        <v>216</v>
      </c>
      <c r="HJ2" s="13">
        <v>217</v>
      </c>
      <c r="HK2" s="13">
        <v>218</v>
      </c>
      <c r="HL2" s="13">
        <v>219</v>
      </c>
      <c r="HM2" s="13">
        <v>220</v>
      </c>
      <c r="HN2" s="13">
        <v>221</v>
      </c>
      <c r="HO2" s="13">
        <v>222</v>
      </c>
      <c r="HP2" s="13">
        <v>223</v>
      </c>
      <c r="HQ2" s="13">
        <v>224</v>
      </c>
      <c r="HR2" s="13">
        <v>225</v>
      </c>
      <c r="HS2" s="13">
        <v>226</v>
      </c>
      <c r="HT2" s="13">
        <v>227</v>
      </c>
      <c r="HU2" s="13">
        <v>228</v>
      </c>
      <c r="HV2" s="13">
        <v>229</v>
      </c>
      <c r="HW2" s="13">
        <v>230</v>
      </c>
      <c r="HX2" s="13">
        <v>231</v>
      </c>
      <c r="HY2" s="13">
        <v>232</v>
      </c>
      <c r="HZ2" s="13">
        <v>233</v>
      </c>
      <c r="IA2" s="13">
        <v>234</v>
      </c>
      <c r="IB2" s="13">
        <v>235</v>
      </c>
      <c r="IC2" s="13">
        <v>236</v>
      </c>
      <c r="ID2" s="13">
        <v>237</v>
      </c>
      <c r="IE2" s="13">
        <v>238</v>
      </c>
      <c r="IF2" s="13">
        <v>239</v>
      </c>
      <c r="IG2" s="13">
        <v>240</v>
      </c>
      <c r="IH2" s="13">
        <v>241</v>
      </c>
      <c r="II2" s="13">
        <v>242</v>
      </c>
      <c r="IJ2" s="13">
        <v>243</v>
      </c>
      <c r="IK2" s="13">
        <v>244</v>
      </c>
      <c r="IL2" s="13">
        <v>245</v>
      </c>
      <c r="IM2" s="13">
        <v>246</v>
      </c>
      <c r="IN2" s="13">
        <v>247</v>
      </c>
      <c r="IO2" s="13">
        <v>248</v>
      </c>
      <c r="IP2" s="13">
        <v>249</v>
      </c>
      <c r="IQ2" s="13">
        <v>250</v>
      </c>
      <c r="IR2" s="13">
        <v>251</v>
      </c>
      <c r="IS2" s="13">
        <v>252</v>
      </c>
      <c r="IT2" s="13">
        <v>253</v>
      </c>
      <c r="IU2" s="13">
        <v>254</v>
      </c>
      <c r="IV2" s="13">
        <v>255</v>
      </c>
      <c r="IW2" s="13">
        <v>256</v>
      </c>
      <c r="IX2" s="13">
        <v>257</v>
      </c>
      <c r="IY2" s="13">
        <v>258</v>
      </c>
      <c r="IZ2" s="13">
        <v>259</v>
      </c>
      <c r="JA2" s="13">
        <v>260</v>
      </c>
      <c r="JB2" s="13">
        <v>261</v>
      </c>
      <c r="JC2" s="13">
        <v>262</v>
      </c>
      <c r="JD2" s="13">
        <v>263</v>
      </c>
      <c r="JE2" s="13">
        <v>264</v>
      </c>
      <c r="JF2" s="13">
        <v>265</v>
      </c>
      <c r="JG2" s="13">
        <v>266</v>
      </c>
      <c r="JH2" s="13">
        <v>267</v>
      </c>
      <c r="JI2" s="13">
        <v>268</v>
      </c>
      <c r="JJ2" s="13">
        <v>269</v>
      </c>
      <c r="JK2" s="13">
        <v>270</v>
      </c>
      <c r="JL2" s="13">
        <v>271</v>
      </c>
      <c r="JM2" s="13">
        <v>272</v>
      </c>
      <c r="JN2" s="13">
        <v>273</v>
      </c>
      <c r="JO2" s="13">
        <v>274</v>
      </c>
      <c r="JP2" s="13">
        <v>275</v>
      </c>
      <c r="JQ2" s="13">
        <v>276</v>
      </c>
      <c r="JR2" s="13">
        <v>277</v>
      </c>
      <c r="JS2" s="13">
        <v>278</v>
      </c>
      <c r="JT2" s="13">
        <v>279</v>
      </c>
      <c r="JU2" s="13">
        <v>280</v>
      </c>
      <c r="JV2" s="13">
        <v>281</v>
      </c>
      <c r="JW2" s="13">
        <v>282</v>
      </c>
      <c r="JX2" s="13">
        <v>283</v>
      </c>
      <c r="JY2" s="13">
        <v>284</v>
      </c>
      <c r="JZ2" s="13">
        <v>285</v>
      </c>
      <c r="KA2" s="13">
        <v>286</v>
      </c>
      <c r="KB2" s="13">
        <v>287</v>
      </c>
      <c r="KC2" s="13">
        <v>288</v>
      </c>
      <c r="KD2" s="13">
        <v>289</v>
      </c>
      <c r="KE2" s="13">
        <v>290</v>
      </c>
      <c r="KF2" s="13">
        <v>291</v>
      </c>
      <c r="KG2" s="13">
        <v>292</v>
      </c>
      <c r="KH2" s="13">
        <v>293</v>
      </c>
      <c r="KI2" s="13">
        <v>294</v>
      </c>
      <c r="KJ2" s="13">
        <v>295</v>
      </c>
      <c r="KK2" s="13">
        <v>296</v>
      </c>
      <c r="KL2" s="13">
        <v>297</v>
      </c>
      <c r="KM2" s="13">
        <v>298</v>
      </c>
      <c r="KN2" s="13">
        <v>299</v>
      </c>
      <c r="KO2" s="13">
        <v>300</v>
      </c>
      <c r="KP2" s="13">
        <v>301</v>
      </c>
      <c r="KQ2" s="13">
        <v>302</v>
      </c>
      <c r="KR2" s="13">
        <v>303</v>
      </c>
      <c r="KS2" s="13">
        <v>304</v>
      </c>
      <c r="KT2" s="13">
        <v>305</v>
      </c>
      <c r="KU2" s="13">
        <v>306</v>
      </c>
      <c r="KV2" s="13">
        <v>307</v>
      </c>
      <c r="KW2" s="13">
        <v>308</v>
      </c>
      <c r="KX2" s="13">
        <v>309</v>
      </c>
      <c r="KY2" s="13">
        <v>310</v>
      </c>
      <c r="KZ2" s="13">
        <v>311</v>
      </c>
      <c r="LA2" s="13">
        <v>312</v>
      </c>
      <c r="LB2" s="13">
        <v>313</v>
      </c>
      <c r="LC2" s="13">
        <v>314</v>
      </c>
      <c r="LD2" s="13">
        <v>315</v>
      </c>
      <c r="LE2" s="13">
        <v>316</v>
      </c>
      <c r="LF2" s="13">
        <v>317</v>
      </c>
      <c r="LG2" s="13">
        <v>318</v>
      </c>
      <c r="LH2" s="13">
        <v>319</v>
      </c>
      <c r="LI2" s="13">
        <v>320</v>
      </c>
      <c r="LJ2" s="13">
        <v>321</v>
      </c>
      <c r="LK2" s="13">
        <v>322</v>
      </c>
      <c r="LL2" s="13">
        <v>323</v>
      </c>
      <c r="LM2" s="13">
        <v>324</v>
      </c>
      <c r="LN2" s="13">
        <v>325</v>
      </c>
      <c r="LO2" s="13">
        <v>326</v>
      </c>
      <c r="LP2" s="13">
        <v>327</v>
      </c>
      <c r="LQ2" s="13">
        <v>328</v>
      </c>
      <c r="LR2" s="13">
        <v>329</v>
      </c>
      <c r="LS2" s="13">
        <v>330</v>
      </c>
      <c r="LT2" s="13">
        <v>331</v>
      </c>
      <c r="LU2" s="13">
        <v>332</v>
      </c>
      <c r="LV2" s="13">
        <v>333</v>
      </c>
      <c r="LW2" s="13">
        <v>334</v>
      </c>
      <c r="LX2" s="13">
        <v>335</v>
      </c>
      <c r="LY2" s="13">
        <v>336</v>
      </c>
      <c r="LZ2" s="13">
        <v>337</v>
      </c>
      <c r="MA2" s="13">
        <v>338</v>
      </c>
      <c r="MB2" s="13">
        <v>339</v>
      </c>
      <c r="MC2" s="13">
        <v>340</v>
      </c>
      <c r="MD2" s="13">
        <v>341</v>
      </c>
      <c r="ME2" s="13">
        <v>342</v>
      </c>
      <c r="MF2" s="13">
        <v>343</v>
      </c>
      <c r="MG2" s="13">
        <v>344</v>
      </c>
      <c r="MH2" s="13">
        <v>345</v>
      </c>
      <c r="MI2" s="13">
        <v>346</v>
      </c>
      <c r="MJ2" s="13">
        <v>347</v>
      </c>
      <c r="MK2" s="13">
        <v>348</v>
      </c>
      <c r="ML2" s="13">
        <v>349</v>
      </c>
      <c r="MM2" s="13">
        <v>350</v>
      </c>
      <c r="MN2" s="13">
        <v>351</v>
      </c>
      <c r="MO2" s="13">
        <v>352</v>
      </c>
      <c r="MP2" s="13">
        <v>353</v>
      </c>
      <c r="MQ2" s="13">
        <v>354</v>
      </c>
      <c r="MR2" s="13">
        <v>355</v>
      </c>
      <c r="MS2" s="13">
        <v>356</v>
      </c>
      <c r="MT2" s="13">
        <v>357</v>
      </c>
      <c r="MU2" s="13">
        <v>358</v>
      </c>
      <c r="MV2" s="13">
        <v>359</v>
      </c>
      <c r="MW2" s="13">
        <v>360</v>
      </c>
      <c r="MX2" s="13">
        <v>361</v>
      </c>
      <c r="MY2" s="13">
        <v>362</v>
      </c>
      <c r="MZ2" s="13">
        <v>363</v>
      </c>
      <c r="NA2" s="13">
        <v>364</v>
      </c>
      <c r="NB2" s="13">
        <v>365</v>
      </c>
      <c r="NC2" s="13">
        <v>366</v>
      </c>
      <c r="ND2" s="13">
        <v>367</v>
      </c>
      <c r="NE2" s="13">
        <v>368</v>
      </c>
      <c r="NF2" s="13">
        <v>369</v>
      </c>
      <c r="NG2" s="13">
        <v>370</v>
      </c>
      <c r="NH2" s="13">
        <v>371</v>
      </c>
      <c r="NI2" s="13">
        <v>372</v>
      </c>
      <c r="NJ2" s="13">
        <v>373</v>
      </c>
      <c r="NK2" s="13">
        <v>374</v>
      </c>
      <c r="NL2" s="13">
        <v>375</v>
      </c>
      <c r="NM2" s="13">
        <v>376</v>
      </c>
      <c r="NN2" s="13">
        <v>377</v>
      </c>
      <c r="NO2" s="13">
        <v>378</v>
      </c>
      <c r="NP2" s="13">
        <v>379</v>
      </c>
      <c r="NQ2" s="13">
        <v>380</v>
      </c>
      <c r="NR2" s="13">
        <v>381</v>
      </c>
      <c r="NS2" s="13">
        <v>382</v>
      </c>
      <c r="NT2" s="13">
        <v>383</v>
      </c>
      <c r="NU2" s="13">
        <v>384</v>
      </c>
      <c r="NV2" s="13">
        <v>385</v>
      </c>
      <c r="NW2" s="13">
        <v>386</v>
      </c>
      <c r="NX2" s="13">
        <v>387</v>
      </c>
      <c r="NY2" s="13">
        <v>388</v>
      </c>
      <c r="NZ2" s="13">
        <v>389</v>
      </c>
      <c r="OA2" s="13">
        <v>390</v>
      </c>
      <c r="OB2" s="13">
        <v>391</v>
      </c>
      <c r="OC2" s="13">
        <v>392</v>
      </c>
      <c r="OD2" s="13">
        <v>393</v>
      </c>
      <c r="OE2" s="13">
        <v>394</v>
      </c>
      <c r="OF2" s="13">
        <v>395</v>
      </c>
      <c r="OG2" s="13">
        <v>396</v>
      </c>
      <c r="OH2" s="13">
        <v>397</v>
      </c>
      <c r="OI2" s="13">
        <v>398</v>
      </c>
      <c r="OJ2" s="13">
        <v>399</v>
      </c>
      <c r="OK2" s="13">
        <v>400</v>
      </c>
      <c r="OL2" s="13">
        <v>401</v>
      </c>
      <c r="OM2" s="13">
        <v>402</v>
      </c>
      <c r="ON2" s="13">
        <v>403</v>
      </c>
      <c r="OO2" s="13">
        <v>404</v>
      </c>
      <c r="OP2" s="13">
        <v>405</v>
      </c>
      <c r="OQ2" s="13">
        <v>406</v>
      </c>
      <c r="OR2" s="13">
        <v>407</v>
      </c>
      <c r="OS2" s="13">
        <v>408</v>
      </c>
      <c r="OT2" s="13">
        <v>409</v>
      </c>
      <c r="OU2" s="13">
        <v>410</v>
      </c>
      <c r="OV2" s="13">
        <v>411</v>
      </c>
      <c r="OW2" s="13">
        <v>412</v>
      </c>
      <c r="OX2" s="13">
        <v>413</v>
      </c>
      <c r="OY2" s="13">
        <v>414</v>
      </c>
      <c r="OZ2" s="13">
        <v>415</v>
      </c>
      <c r="PA2" s="13">
        <v>416</v>
      </c>
      <c r="PB2" s="13">
        <v>417</v>
      </c>
      <c r="PC2" s="13">
        <v>418</v>
      </c>
      <c r="PD2" s="13">
        <v>419</v>
      </c>
      <c r="PE2" s="13">
        <v>420</v>
      </c>
      <c r="PF2" s="13">
        <v>421</v>
      </c>
      <c r="PG2" s="13">
        <v>422</v>
      </c>
      <c r="PH2" s="13">
        <v>423</v>
      </c>
      <c r="PI2" s="13">
        <v>424</v>
      </c>
      <c r="PJ2" s="13">
        <v>425</v>
      </c>
      <c r="PK2" s="13">
        <v>426</v>
      </c>
      <c r="PL2" s="13">
        <v>427</v>
      </c>
      <c r="PM2" s="13">
        <v>428</v>
      </c>
      <c r="PN2" s="13">
        <v>429</v>
      </c>
      <c r="PO2" s="13">
        <v>430</v>
      </c>
      <c r="PP2" s="13">
        <v>431</v>
      </c>
      <c r="PQ2" s="13">
        <v>432</v>
      </c>
      <c r="PR2" s="13">
        <v>433</v>
      </c>
      <c r="PS2" s="13">
        <v>434</v>
      </c>
      <c r="PT2" s="13">
        <v>435</v>
      </c>
      <c r="PU2" s="13">
        <v>436</v>
      </c>
      <c r="PV2" s="13">
        <v>437</v>
      </c>
      <c r="PW2" s="13">
        <v>438</v>
      </c>
      <c r="PX2" s="13">
        <v>439</v>
      </c>
      <c r="PY2" s="13">
        <v>440</v>
      </c>
      <c r="PZ2" s="13">
        <v>441</v>
      </c>
      <c r="QA2" s="13">
        <v>442</v>
      </c>
      <c r="QB2" s="13">
        <v>443</v>
      </c>
      <c r="QC2" s="13">
        <v>444</v>
      </c>
      <c r="QD2" s="13">
        <v>445</v>
      </c>
      <c r="QE2" s="13">
        <v>446</v>
      </c>
      <c r="QF2" s="13">
        <v>447</v>
      </c>
      <c r="QG2" s="13">
        <v>448</v>
      </c>
      <c r="QH2" s="13">
        <v>449</v>
      </c>
      <c r="QI2" s="13">
        <v>450</v>
      </c>
      <c r="QJ2" s="13">
        <v>451</v>
      </c>
      <c r="QK2" s="13">
        <v>452</v>
      </c>
      <c r="QL2" s="13">
        <v>453</v>
      </c>
      <c r="QM2" s="13">
        <v>454</v>
      </c>
      <c r="QN2" s="13">
        <v>455</v>
      </c>
      <c r="QO2" s="13">
        <v>456</v>
      </c>
      <c r="QP2" s="13">
        <v>457</v>
      </c>
      <c r="QQ2" s="13">
        <v>458</v>
      </c>
      <c r="QR2" s="13">
        <v>459</v>
      </c>
      <c r="QS2" s="13">
        <v>460</v>
      </c>
      <c r="QT2" s="13">
        <v>461</v>
      </c>
      <c r="QU2" s="13">
        <v>462</v>
      </c>
      <c r="QV2" s="13">
        <v>463</v>
      </c>
      <c r="QW2" s="13">
        <v>464</v>
      </c>
      <c r="QX2" s="13">
        <v>465</v>
      </c>
      <c r="QY2" s="13">
        <v>466</v>
      </c>
      <c r="QZ2" s="13">
        <v>467</v>
      </c>
      <c r="RA2" s="13">
        <v>468</v>
      </c>
      <c r="RB2" s="13">
        <v>469</v>
      </c>
      <c r="RC2" s="13">
        <v>470</v>
      </c>
      <c r="RD2" s="13">
        <v>471</v>
      </c>
      <c r="RE2" s="13">
        <v>472</v>
      </c>
      <c r="RF2" s="13">
        <v>473</v>
      </c>
      <c r="RG2" s="13">
        <v>474</v>
      </c>
      <c r="RH2" s="13">
        <v>475</v>
      </c>
      <c r="RI2" s="13">
        <v>476</v>
      </c>
      <c r="RJ2" s="13">
        <v>477</v>
      </c>
      <c r="RK2" s="13">
        <v>478</v>
      </c>
      <c r="RL2" s="13">
        <v>479</v>
      </c>
      <c r="RM2" s="13">
        <v>480</v>
      </c>
      <c r="RN2" s="13">
        <v>481</v>
      </c>
      <c r="RO2" s="13">
        <v>482</v>
      </c>
      <c r="RP2" s="13">
        <v>483</v>
      </c>
      <c r="RQ2" s="13">
        <v>484</v>
      </c>
      <c r="RR2" s="13">
        <v>485</v>
      </c>
      <c r="RS2" s="13">
        <v>486</v>
      </c>
      <c r="RT2" s="13">
        <v>487</v>
      </c>
      <c r="RU2" s="13">
        <v>488</v>
      </c>
      <c r="RV2" s="13">
        <v>489</v>
      </c>
      <c r="RW2" s="13">
        <v>490</v>
      </c>
      <c r="RX2" s="13">
        <v>491</v>
      </c>
      <c r="RY2" s="13">
        <v>492</v>
      </c>
      <c r="RZ2" s="13">
        <v>493</v>
      </c>
      <c r="SA2" s="13">
        <v>494</v>
      </c>
      <c r="SB2" s="13">
        <v>495</v>
      </c>
      <c r="SC2" s="13">
        <v>496</v>
      </c>
      <c r="SD2" s="13">
        <v>497</v>
      </c>
      <c r="SE2" s="13">
        <v>498</v>
      </c>
      <c r="SF2" s="13">
        <v>499</v>
      </c>
      <c r="SG2" s="13">
        <v>500</v>
      </c>
      <c r="SH2" s="13">
        <v>501</v>
      </c>
    </row>
    <row r="3" spans="1:502" s="11" customFormat="1" x14ac:dyDescent="0.25">
      <c r="A3" s="241"/>
      <c r="B3" s="12"/>
      <c r="C3" s="241">
        <v>50</v>
      </c>
      <c r="D3" s="241"/>
      <c r="E3" s="241">
        <v>55</v>
      </c>
      <c r="F3" s="241"/>
      <c r="G3" s="241">
        <v>60</v>
      </c>
      <c r="H3" s="241"/>
      <c r="I3" s="241">
        <v>65</v>
      </c>
      <c r="J3" s="241"/>
      <c r="K3" s="241">
        <v>70</v>
      </c>
      <c r="L3" s="241"/>
      <c r="M3" s="241">
        <v>75</v>
      </c>
      <c r="N3" s="241"/>
      <c r="O3" s="241">
        <v>80</v>
      </c>
      <c r="P3" s="241"/>
      <c r="Q3" s="241">
        <v>85</v>
      </c>
      <c r="R3" s="241"/>
      <c r="S3" s="241">
        <v>90</v>
      </c>
      <c r="T3" s="241"/>
      <c r="U3" s="241">
        <v>100</v>
      </c>
      <c r="V3" s="241"/>
      <c r="W3" s="241">
        <v>50</v>
      </c>
      <c r="X3" s="241"/>
      <c r="Y3" s="241">
        <v>55</v>
      </c>
      <c r="Z3" s="241"/>
      <c r="AA3" s="241">
        <v>60</v>
      </c>
      <c r="AB3" s="241"/>
      <c r="AC3" s="241">
        <v>65</v>
      </c>
      <c r="AD3" s="241"/>
      <c r="AE3" s="241">
        <v>70</v>
      </c>
      <c r="AF3" s="241"/>
      <c r="AG3" s="241">
        <v>75</v>
      </c>
      <c r="AH3" s="241"/>
      <c r="AI3" s="241">
        <v>80</v>
      </c>
      <c r="AJ3" s="241"/>
      <c r="AK3" s="241">
        <v>85</v>
      </c>
      <c r="AL3" s="241"/>
      <c r="AM3" s="241">
        <v>90</v>
      </c>
      <c r="AN3" s="241"/>
      <c r="AO3" s="241">
        <v>100</v>
      </c>
      <c r="AP3" s="241"/>
      <c r="AQ3" s="241">
        <v>50</v>
      </c>
      <c r="AR3" s="241"/>
      <c r="AS3" s="241">
        <v>55</v>
      </c>
      <c r="AT3" s="241"/>
      <c r="AU3" s="241">
        <v>60</v>
      </c>
      <c r="AV3" s="241"/>
      <c r="AW3" s="241">
        <v>65</v>
      </c>
      <c r="AX3" s="241"/>
      <c r="AY3" s="241">
        <v>70</v>
      </c>
      <c r="AZ3" s="241"/>
      <c r="BA3" s="241">
        <v>75</v>
      </c>
      <c r="BB3" s="241"/>
      <c r="BC3" s="241">
        <v>80</v>
      </c>
      <c r="BD3" s="241"/>
      <c r="BE3" s="241">
        <v>85</v>
      </c>
      <c r="BF3" s="241"/>
      <c r="BG3" s="241">
        <v>90</v>
      </c>
      <c r="BH3" s="241"/>
      <c r="BI3" s="241">
        <v>100</v>
      </c>
      <c r="BJ3" s="241"/>
      <c r="BK3" s="241">
        <v>50</v>
      </c>
      <c r="BL3" s="241"/>
      <c r="BM3" s="241">
        <v>55</v>
      </c>
      <c r="BN3" s="241"/>
      <c r="BO3" s="241">
        <v>60</v>
      </c>
      <c r="BP3" s="241"/>
      <c r="BQ3" s="241">
        <v>65</v>
      </c>
      <c r="BR3" s="241"/>
      <c r="BS3" s="241">
        <v>70</v>
      </c>
      <c r="BT3" s="241"/>
      <c r="BU3" s="241">
        <v>75</v>
      </c>
      <c r="BV3" s="241"/>
      <c r="BW3" s="241">
        <v>80</v>
      </c>
      <c r="BX3" s="241"/>
      <c r="BY3" s="241">
        <v>85</v>
      </c>
      <c r="BZ3" s="241"/>
      <c r="CA3" s="241">
        <v>90</v>
      </c>
      <c r="CB3" s="241"/>
      <c r="CC3" s="241">
        <v>100</v>
      </c>
      <c r="CD3" s="241"/>
      <c r="CE3" s="241">
        <v>50</v>
      </c>
      <c r="CF3" s="241"/>
      <c r="CG3" s="241">
        <v>55</v>
      </c>
      <c r="CH3" s="241"/>
      <c r="CI3" s="241">
        <v>60</v>
      </c>
      <c r="CJ3" s="241"/>
      <c r="CK3" s="241">
        <v>65</v>
      </c>
      <c r="CL3" s="241"/>
      <c r="CM3" s="241">
        <v>70</v>
      </c>
      <c r="CN3" s="241"/>
      <c r="CO3" s="241">
        <v>75</v>
      </c>
      <c r="CP3" s="241"/>
      <c r="CQ3" s="241">
        <v>80</v>
      </c>
      <c r="CR3" s="241"/>
      <c r="CS3" s="241">
        <v>85</v>
      </c>
      <c r="CT3" s="241"/>
      <c r="CU3" s="241">
        <v>90</v>
      </c>
      <c r="CV3" s="241"/>
      <c r="CW3" s="241">
        <v>100</v>
      </c>
      <c r="CX3" s="241"/>
      <c r="CY3" s="241">
        <v>50</v>
      </c>
      <c r="CZ3" s="241"/>
      <c r="DA3" s="241">
        <v>55</v>
      </c>
      <c r="DB3" s="241"/>
      <c r="DC3" s="241">
        <v>60</v>
      </c>
      <c r="DD3" s="241"/>
      <c r="DE3" s="241">
        <v>65</v>
      </c>
      <c r="DF3" s="241"/>
      <c r="DG3" s="241">
        <v>70</v>
      </c>
      <c r="DH3" s="241"/>
      <c r="DI3" s="241">
        <v>75</v>
      </c>
      <c r="DJ3" s="241"/>
      <c r="DK3" s="241">
        <v>80</v>
      </c>
      <c r="DL3" s="241"/>
      <c r="DM3" s="241">
        <v>85</v>
      </c>
      <c r="DN3" s="241"/>
      <c r="DO3" s="241">
        <v>90</v>
      </c>
      <c r="DP3" s="241"/>
      <c r="DQ3" s="241">
        <v>100</v>
      </c>
      <c r="DR3" s="241"/>
      <c r="DS3" s="241">
        <v>50</v>
      </c>
      <c r="DT3" s="241"/>
      <c r="DU3" s="241">
        <v>55</v>
      </c>
      <c r="DV3" s="241"/>
      <c r="DW3" s="241">
        <v>60</v>
      </c>
      <c r="DX3" s="241"/>
      <c r="DY3" s="241">
        <v>65</v>
      </c>
      <c r="DZ3" s="241"/>
      <c r="EA3" s="241">
        <v>70</v>
      </c>
      <c r="EB3" s="241"/>
      <c r="EC3" s="241">
        <v>75</v>
      </c>
      <c r="ED3" s="241"/>
      <c r="EE3" s="241">
        <v>80</v>
      </c>
      <c r="EF3" s="241"/>
      <c r="EG3" s="241">
        <v>85</v>
      </c>
      <c r="EH3" s="241"/>
      <c r="EI3" s="241">
        <v>90</v>
      </c>
      <c r="EJ3" s="241"/>
      <c r="EK3" s="241">
        <v>100</v>
      </c>
      <c r="EL3" s="241"/>
      <c r="EM3" s="241">
        <v>50</v>
      </c>
      <c r="EN3" s="241"/>
      <c r="EO3" s="241">
        <v>55</v>
      </c>
      <c r="EP3" s="241"/>
      <c r="EQ3" s="241">
        <v>60</v>
      </c>
      <c r="ER3" s="241"/>
      <c r="ES3" s="241">
        <v>65</v>
      </c>
      <c r="ET3" s="241"/>
      <c r="EU3" s="241">
        <v>70</v>
      </c>
      <c r="EV3" s="241"/>
      <c r="EW3" s="241">
        <v>75</v>
      </c>
      <c r="EX3" s="241"/>
      <c r="EY3" s="241">
        <v>80</v>
      </c>
      <c r="EZ3" s="241"/>
      <c r="FA3" s="241">
        <v>85</v>
      </c>
      <c r="FB3" s="241"/>
      <c r="FC3" s="241">
        <v>90</v>
      </c>
      <c r="FD3" s="241"/>
      <c r="FE3" s="241">
        <v>100</v>
      </c>
      <c r="FF3" s="241"/>
      <c r="FG3" s="241">
        <v>50</v>
      </c>
      <c r="FH3" s="241"/>
      <c r="FI3" s="241">
        <v>55</v>
      </c>
      <c r="FJ3" s="241"/>
      <c r="FK3" s="241">
        <v>60</v>
      </c>
      <c r="FL3" s="241"/>
      <c r="FM3" s="241">
        <v>65</v>
      </c>
      <c r="FN3" s="241"/>
      <c r="FO3" s="241">
        <v>70</v>
      </c>
      <c r="FP3" s="241"/>
      <c r="FQ3" s="241">
        <v>75</v>
      </c>
      <c r="FR3" s="241"/>
      <c r="FS3" s="241">
        <v>80</v>
      </c>
      <c r="FT3" s="241"/>
      <c r="FU3" s="241">
        <v>85</v>
      </c>
      <c r="FV3" s="241"/>
      <c r="FW3" s="241">
        <v>90</v>
      </c>
      <c r="FX3" s="241"/>
      <c r="FY3" s="241">
        <v>100</v>
      </c>
      <c r="FZ3" s="241"/>
      <c r="GA3" s="241">
        <v>50</v>
      </c>
      <c r="GB3" s="241"/>
      <c r="GC3" s="241">
        <v>55</v>
      </c>
      <c r="GD3" s="241"/>
      <c r="GE3" s="241">
        <v>60</v>
      </c>
      <c r="GF3" s="241"/>
      <c r="GG3" s="241">
        <v>65</v>
      </c>
      <c r="GH3" s="241"/>
      <c r="GI3" s="241">
        <v>70</v>
      </c>
      <c r="GJ3" s="241"/>
      <c r="GK3" s="241">
        <v>75</v>
      </c>
      <c r="GL3" s="241"/>
      <c r="GM3" s="241">
        <v>80</v>
      </c>
      <c r="GN3" s="241"/>
      <c r="GO3" s="241">
        <v>85</v>
      </c>
      <c r="GP3" s="241"/>
      <c r="GQ3" s="241">
        <v>90</v>
      </c>
      <c r="GR3" s="241"/>
      <c r="GS3" s="241">
        <v>100</v>
      </c>
      <c r="GT3" s="241"/>
      <c r="GU3" s="241">
        <v>50</v>
      </c>
      <c r="GV3" s="241"/>
      <c r="GW3" s="241">
        <v>55</v>
      </c>
      <c r="GX3" s="241"/>
      <c r="GY3" s="241">
        <v>60</v>
      </c>
      <c r="GZ3" s="241"/>
      <c r="HA3" s="241">
        <v>65</v>
      </c>
      <c r="HB3" s="241"/>
      <c r="HC3" s="241">
        <v>70</v>
      </c>
      <c r="HD3" s="241"/>
      <c r="HE3" s="241">
        <v>75</v>
      </c>
      <c r="HF3" s="241"/>
      <c r="HG3" s="241">
        <v>80</v>
      </c>
      <c r="HH3" s="241"/>
      <c r="HI3" s="241">
        <v>85</v>
      </c>
      <c r="HJ3" s="241"/>
      <c r="HK3" s="241">
        <v>90</v>
      </c>
      <c r="HL3" s="241"/>
      <c r="HM3" s="241">
        <v>100</v>
      </c>
      <c r="HN3" s="241"/>
      <c r="HO3" s="241">
        <v>50</v>
      </c>
      <c r="HP3" s="241"/>
      <c r="HQ3" s="241">
        <v>55</v>
      </c>
      <c r="HR3" s="241"/>
      <c r="HS3" s="241">
        <v>60</v>
      </c>
      <c r="HT3" s="241"/>
      <c r="HU3" s="241">
        <v>65</v>
      </c>
      <c r="HV3" s="241"/>
      <c r="HW3" s="241">
        <v>70</v>
      </c>
      <c r="HX3" s="241"/>
      <c r="HY3" s="241">
        <v>75</v>
      </c>
      <c r="HZ3" s="241"/>
      <c r="IA3" s="241">
        <v>80</v>
      </c>
      <c r="IB3" s="241"/>
      <c r="IC3" s="241">
        <v>85</v>
      </c>
      <c r="ID3" s="241"/>
      <c r="IE3" s="241">
        <v>90</v>
      </c>
      <c r="IF3" s="241"/>
      <c r="IG3" s="241">
        <v>100</v>
      </c>
      <c r="IH3" s="241"/>
      <c r="II3" s="241">
        <v>50</v>
      </c>
      <c r="IJ3" s="241"/>
      <c r="IK3" s="241">
        <v>55</v>
      </c>
      <c r="IL3" s="241"/>
      <c r="IM3" s="241">
        <v>60</v>
      </c>
      <c r="IN3" s="241"/>
      <c r="IO3" s="241">
        <v>65</v>
      </c>
      <c r="IP3" s="241"/>
      <c r="IQ3" s="241">
        <v>70</v>
      </c>
      <c r="IR3" s="241"/>
      <c r="IS3" s="241">
        <v>75</v>
      </c>
      <c r="IT3" s="241"/>
      <c r="IU3" s="241">
        <v>80</v>
      </c>
      <c r="IV3" s="241"/>
      <c r="IW3" s="241">
        <v>85</v>
      </c>
      <c r="IX3" s="241"/>
      <c r="IY3" s="241">
        <v>90</v>
      </c>
      <c r="IZ3" s="241"/>
      <c r="JA3" s="241">
        <v>100</v>
      </c>
      <c r="JB3" s="241"/>
      <c r="JC3" s="241">
        <v>50</v>
      </c>
      <c r="JD3" s="241"/>
      <c r="JE3" s="241">
        <v>55</v>
      </c>
      <c r="JF3" s="241"/>
      <c r="JG3" s="241">
        <v>60</v>
      </c>
      <c r="JH3" s="241"/>
      <c r="JI3" s="241">
        <v>65</v>
      </c>
      <c r="JJ3" s="241"/>
      <c r="JK3" s="241">
        <v>70</v>
      </c>
      <c r="JL3" s="241"/>
      <c r="JM3" s="241">
        <v>75</v>
      </c>
      <c r="JN3" s="241"/>
      <c r="JO3" s="241">
        <v>80</v>
      </c>
      <c r="JP3" s="241"/>
      <c r="JQ3" s="241">
        <v>85</v>
      </c>
      <c r="JR3" s="241"/>
      <c r="JS3" s="241">
        <v>90</v>
      </c>
      <c r="JT3" s="241"/>
      <c r="JU3" s="241">
        <v>100</v>
      </c>
      <c r="JV3" s="241"/>
      <c r="JW3" s="241">
        <v>50</v>
      </c>
      <c r="JX3" s="241"/>
      <c r="JY3" s="241">
        <v>55</v>
      </c>
      <c r="JZ3" s="241"/>
      <c r="KA3" s="241">
        <v>60</v>
      </c>
      <c r="KB3" s="241"/>
      <c r="KC3" s="241">
        <v>65</v>
      </c>
      <c r="KD3" s="241"/>
      <c r="KE3" s="241">
        <v>70</v>
      </c>
      <c r="KF3" s="241"/>
      <c r="KG3" s="241">
        <v>75</v>
      </c>
      <c r="KH3" s="241"/>
      <c r="KI3" s="241">
        <v>80</v>
      </c>
      <c r="KJ3" s="241"/>
      <c r="KK3" s="241">
        <v>85</v>
      </c>
      <c r="KL3" s="241"/>
      <c r="KM3" s="241">
        <v>90</v>
      </c>
      <c r="KN3" s="241"/>
      <c r="KO3" s="241">
        <v>100</v>
      </c>
      <c r="KP3" s="241"/>
      <c r="KQ3" s="241">
        <v>50</v>
      </c>
      <c r="KR3" s="241"/>
      <c r="KS3" s="241">
        <v>55</v>
      </c>
      <c r="KT3" s="241"/>
      <c r="KU3" s="241">
        <v>60</v>
      </c>
      <c r="KV3" s="241"/>
      <c r="KW3" s="241">
        <v>65</v>
      </c>
      <c r="KX3" s="241"/>
      <c r="KY3" s="241">
        <v>70</v>
      </c>
      <c r="KZ3" s="241"/>
      <c r="LA3" s="241">
        <v>75</v>
      </c>
      <c r="LB3" s="241"/>
      <c r="LC3" s="241">
        <v>80</v>
      </c>
      <c r="LD3" s="241"/>
      <c r="LE3" s="241">
        <v>85</v>
      </c>
      <c r="LF3" s="241"/>
      <c r="LG3" s="241">
        <v>90</v>
      </c>
      <c r="LH3" s="241"/>
      <c r="LI3" s="241">
        <v>100</v>
      </c>
      <c r="LJ3" s="241"/>
      <c r="LK3" s="241">
        <v>50</v>
      </c>
      <c r="LL3" s="241"/>
      <c r="LM3" s="241">
        <v>55</v>
      </c>
      <c r="LN3" s="241"/>
      <c r="LO3" s="241">
        <v>60</v>
      </c>
      <c r="LP3" s="241"/>
      <c r="LQ3" s="241">
        <v>65</v>
      </c>
      <c r="LR3" s="241"/>
      <c r="LS3" s="241">
        <v>70</v>
      </c>
      <c r="LT3" s="241"/>
      <c r="LU3" s="241">
        <v>75</v>
      </c>
      <c r="LV3" s="241"/>
      <c r="LW3" s="241">
        <v>80</v>
      </c>
      <c r="LX3" s="241"/>
      <c r="LY3" s="241">
        <v>85</v>
      </c>
      <c r="LZ3" s="241"/>
      <c r="MA3" s="241">
        <v>90</v>
      </c>
      <c r="MB3" s="241"/>
      <c r="MC3" s="241">
        <v>100</v>
      </c>
      <c r="MD3" s="241"/>
      <c r="ME3" s="241">
        <v>50</v>
      </c>
      <c r="MF3" s="241"/>
      <c r="MG3" s="241">
        <v>55</v>
      </c>
      <c r="MH3" s="241"/>
      <c r="MI3" s="241">
        <v>60</v>
      </c>
      <c r="MJ3" s="241"/>
      <c r="MK3" s="241">
        <v>65</v>
      </c>
      <c r="ML3" s="241"/>
      <c r="MM3" s="241">
        <v>70</v>
      </c>
      <c r="MN3" s="241"/>
      <c r="MO3" s="241">
        <v>75</v>
      </c>
      <c r="MP3" s="241"/>
      <c r="MQ3" s="241">
        <v>80</v>
      </c>
      <c r="MR3" s="241"/>
      <c r="MS3" s="241">
        <v>85</v>
      </c>
      <c r="MT3" s="241"/>
      <c r="MU3" s="241">
        <v>90</v>
      </c>
      <c r="MV3" s="241"/>
      <c r="MW3" s="241">
        <v>100</v>
      </c>
      <c r="MX3" s="241"/>
      <c r="MY3" s="241">
        <v>50</v>
      </c>
      <c r="MZ3" s="241"/>
      <c r="NA3" s="241">
        <v>55</v>
      </c>
      <c r="NB3" s="241"/>
      <c r="NC3" s="241">
        <v>60</v>
      </c>
      <c r="ND3" s="241"/>
      <c r="NE3" s="241">
        <v>65</v>
      </c>
      <c r="NF3" s="241"/>
      <c r="NG3" s="241">
        <v>70</v>
      </c>
      <c r="NH3" s="241"/>
      <c r="NI3" s="241">
        <v>75</v>
      </c>
      <c r="NJ3" s="241"/>
      <c r="NK3" s="241">
        <v>80</v>
      </c>
      <c r="NL3" s="241"/>
      <c r="NM3" s="241">
        <v>85</v>
      </c>
      <c r="NN3" s="241"/>
      <c r="NO3" s="241">
        <v>90</v>
      </c>
      <c r="NP3" s="241"/>
      <c r="NQ3" s="241">
        <v>100</v>
      </c>
      <c r="NR3" s="241"/>
      <c r="NS3" s="241">
        <v>50</v>
      </c>
      <c r="NT3" s="241"/>
      <c r="NU3" s="241">
        <v>55</v>
      </c>
      <c r="NV3" s="241"/>
      <c r="NW3" s="241">
        <v>60</v>
      </c>
      <c r="NX3" s="241"/>
      <c r="NY3" s="241">
        <v>65</v>
      </c>
      <c r="NZ3" s="241"/>
      <c r="OA3" s="241">
        <v>70</v>
      </c>
      <c r="OB3" s="241"/>
      <c r="OC3" s="241">
        <v>75</v>
      </c>
      <c r="OD3" s="241"/>
      <c r="OE3" s="241">
        <v>80</v>
      </c>
      <c r="OF3" s="241"/>
      <c r="OG3" s="241">
        <v>85</v>
      </c>
      <c r="OH3" s="241"/>
      <c r="OI3" s="241">
        <v>90</v>
      </c>
      <c r="OJ3" s="241"/>
      <c r="OK3" s="241">
        <v>100</v>
      </c>
      <c r="OL3" s="241"/>
      <c r="OM3" s="241">
        <v>50</v>
      </c>
      <c r="ON3" s="241"/>
      <c r="OO3" s="241">
        <v>55</v>
      </c>
      <c r="OP3" s="241"/>
      <c r="OQ3" s="241">
        <v>60</v>
      </c>
      <c r="OR3" s="241"/>
      <c r="OS3" s="241">
        <v>65</v>
      </c>
      <c r="OT3" s="241"/>
      <c r="OU3" s="241">
        <v>70</v>
      </c>
      <c r="OV3" s="241"/>
      <c r="OW3" s="241">
        <v>75</v>
      </c>
      <c r="OX3" s="241"/>
      <c r="OY3" s="241">
        <v>80</v>
      </c>
      <c r="OZ3" s="241"/>
      <c r="PA3" s="241">
        <v>85</v>
      </c>
      <c r="PB3" s="241"/>
      <c r="PC3" s="241">
        <v>90</v>
      </c>
      <c r="PD3" s="241"/>
      <c r="PE3" s="241">
        <v>100</v>
      </c>
      <c r="PF3" s="241"/>
      <c r="PG3" s="241">
        <v>50</v>
      </c>
      <c r="PH3" s="241"/>
      <c r="PI3" s="241">
        <v>55</v>
      </c>
      <c r="PJ3" s="241"/>
      <c r="PK3" s="241">
        <v>60</v>
      </c>
      <c r="PL3" s="241"/>
      <c r="PM3" s="241">
        <v>65</v>
      </c>
      <c r="PN3" s="241"/>
      <c r="PO3" s="241">
        <v>70</v>
      </c>
      <c r="PP3" s="241"/>
      <c r="PQ3" s="241">
        <v>75</v>
      </c>
      <c r="PR3" s="241"/>
      <c r="PS3" s="241">
        <v>80</v>
      </c>
      <c r="PT3" s="241"/>
      <c r="PU3" s="241">
        <v>85</v>
      </c>
      <c r="PV3" s="241"/>
      <c r="PW3" s="241">
        <v>90</v>
      </c>
      <c r="PX3" s="241"/>
      <c r="PY3" s="241">
        <v>100</v>
      </c>
      <c r="PZ3" s="241"/>
      <c r="QA3" s="241">
        <v>50</v>
      </c>
      <c r="QB3" s="241"/>
      <c r="QC3" s="241">
        <v>55</v>
      </c>
      <c r="QD3" s="241"/>
      <c r="QE3" s="241">
        <v>60</v>
      </c>
      <c r="QF3" s="241"/>
      <c r="QG3" s="241">
        <v>65</v>
      </c>
      <c r="QH3" s="241"/>
      <c r="QI3" s="241">
        <v>70</v>
      </c>
      <c r="QJ3" s="241"/>
      <c r="QK3" s="241">
        <v>75</v>
      </c>
      <c r="QL3" s="241"/>
      <c r="QM3" s="241">
        <v>80</v>
      </c>
      <c r="QN3" s="241"/>
      <c r="QO3" s="241">
        <v>85</v>
      </c>
      <c r="QP3" s="241"/>
      <c r="QQ3" s="241">
        <v>90</v>
      </c>
      <c r="QR3" s="241"/>
      <c r="QS3" s="241">
        <v>100</v>
      </c>
      <c r="QT3" s="241"/>
      <c r="QU3" s="241">
        <v>50</v>
      </c>
      <c r="QV3" s="241"/>
      <c r="QW3" s="241">
        <v>55</v>
      </c>
      <c r="QX3" s="241"/>
      <c r="QY3" s="241">
        <v>60</v>
      </c>
      <c r="QZ3" s="241"/>
      <c r="RA3" s="241">
        <v>65</v>
      </c>
      <c r="RB3" s="241"/>
      <c r="RC3" s="241">
        <v>70</v>
      </c>
      <c r="RD3" s="241"/>
      <c r="RE3" s="241">
        <v>75</v>
      </c>
      <c r="RF3" s="241"/>
      <c r="RG3" s="241">
        <v>80</v>
      </c>
      <c r="RH3" s="241"/>
      <c r="RI3" s="241">
        <v>85</v>
      </c>
      <c r="RJ3" s="241"/>
      <c r="RK3" s="241">
        <v>90</v>
      </c>
      <c r="RL3" s="241"/>
      <c r="RM3" s="241">
        <v>100</v>
      </c>
      <c r="RN3" s="241"/>
      <c r="RO3" s="241">
        <v>50</v>
      </c>
      <c r="RP3" s="241"/>
      <c r="RQ3" s="241">
        <v>55</v>
      </c>
      <c r="RR3" s="241"/>
      <c r="RS3" s="241">
        <v>60</v>
      </c>
      <c r="RT3" s="241"/>
      <c r="RU3" s="241">
        <v>65</v>
      </c>
      <c r="RV3" s="241"/>
      <c r="RW3" s="241">
        <v>70</v>
      </c>
      <c r="RX3" s="241"/>
      <c r="RY3" s="241">
        <v>75</v>
      </c>
      <c r="RZ3" s="241"/>
      <c r="SA3" s="241">
        <v>80</v>
      </c>
      <c r="SB3" s="241"/>
      <c r="SC3" s="241">
        <v>85</v>
      </c>
      <c r="SD3" s="241"/>
      <c r="SE3" s="241">
        <v>90</v>
      </c>
      <c r="SF3" s="241"/>
      <c r="SG3" s="241">
        <v>100</v>
      </c>
      <c r="SH3" s="241"/>
    </row>
    <row r="4" spans="1:502" s="11" customFormat="1" x14ac:dyDescent="0.25">
      <c r="A4" s="241"/>
      <c r="B4" s="4" t="s">
        <v>0</v>
      </c>
      <c r="C4" s="4" t="s">
        <v>8</v>
      </c>
      <c r="D4" s="4" t="s">
        <v>9</v>
      </c>
      <c r="E4" s="4" t="s">
        <v>8</v>
      </c>
      <c r="F4" s="4" t="s">
        <v>9</v>
      </c>
      <c r="G4" s="4" t="s">
        <v>8</v>
      </c>
      <c r="H4" s="4" t="s">
        <v>9</v>
      </c>
      <c r="I4" s="4" t="s">
        <v>8</v>
      </c>
      <c r="J4" s="4" t="s">
        <v>9</v>
      </c>
      <c r="K4" s="4" t="s">
        <v>8</v>
      </c>
      <c r="L4" s="4" t="s">
        <v>9</v>
      </c>
      <c r="M4" s="4" t="s">
        <v>8</v>
      </c>
      <c r="N4" s="4" t="s">
        <v>9</v>
      </c>
      <c r="O4" s="4" t="s">
        <v>8</v>
      </c>
      <c r="P4" s="4" t="s">
        <v>9</v>
      </c>
      <c r="Q4" s="4" t="s">
        <v>8</v>
      </c>
      <c r="R4" s="4" t="s">
        <v>9</v>
      </c>
      <c r="S4" s="4" t="s">
        <v>8</v>
      </c>
      <c r="T4" s="4" t="s">
        <v>9</v>
      </c>
      <c r="U4" s="4" t="s">
        <v>8</v>
      </c>
      <c r="V4" s="4" t="s">
        <v>9</v>
      </c>
      <c r="W4" s="4" t="s">
        <v>8</v>
      </c>
      <c r="X4" s="4" t="s">
        <v>9</v>
      </c>
      <c r="Y4" s="4" t="s">
        <v>8</v>
      </c>
      <c r="Z4" s="4" t="s">
        <v>9</v>
      </c>
      <c r="AA4" s="4" t="s">
        <v>8</v>
      </c>
      <c r="AB4" s="4" t="s">
        <v>9</v>
      </c>
      <c r="AC4" s="4" t="s">
        <v>8</v>
      </c>
      <c r="AD4" s="4" t="s">
        <v>9</v>
      </c>
      <c r="AE4" s="4" t="s">
        <v>8</v>
      </c>
      <c r="AF4" s="4" t="s">
        <v>9</v>
      </c>
      <c r="AG4" s="4" t="s">
        <v>8</v>
      </c>
      <c r="AH4" s="4" t="s">
        <v>9</v>
      </c>
      <c r="AI4" s="4" t="s">
        <v>8</v>
      </c>
      <c r="AJ4" s="4" t="s">
        <v>9</v>
      </c>
      <c r="AK4" s="4" t="s">
        <v>8</v>
      </c>
      <c r="AL4" s="4" t="s">
        <v>9</v>
      </c>
      <c r="AM4" s="4" t="s">
        <v>8</v>
      </c>
      <c r="AN4" s="4" t="s">
        <v>9</v>
      </c>
      <c r="AO4" s="4" t="s">
        <v>8</v>
      </c>
      <c r="AP4" s="4" t="s">
        <v>9</v>
      </c>
      <c r="AQ4" s="4" t="s">
        <v>8</v>
      </c>
      <c r="AR4" s="4" t="s">
        <v>9</v>
      </c>
      <c r="AS4" s="4" t="s">
        <v>8</v>
      </c>
      <c r="AT4" s="4" t="s">
        <v>9</v>
      </c>
      <c r="AU4" s="4" t="s">
        <v>8</v>
      </c>
      <c r="AV4" s="4" t="s">
        <v>9</v>
      </c>
      <c r="AW4" s="4" t="s">
        <v>8</v>
      </c>
      <c r="AX4" s="4" t="s">
        <v>9</v>
      </c>
      <c r="AY4" s="4" t="s">
        <v>8</v>
      </c>
      <c r="AZ4" s="4" t="s">
        <v>9</v>
      </c>
      <c r="BA4" s="4" t="s">
        <v>8</v>
      </c>
      <c r="BB4" s="4" t="s">
        <v>9</v>
      </c>
      <c r="BC4" s="4" t="s">
        <v>8</v>
      </c>
      <c r="BD4" s="4" t="s">
        <v>9</v>
      </c>
      <c r="BE4" s="4" t="s">
        <v>8</v>
      </c>
      <c r="BF4" s="4" t="s">
        <v>9</v>
      </c>
      <c r="BG4" s="4" t="s">
        <v>8</v>
      </c>
      <c r="BH4" s="4" t="s">
        <v>9</v>
      </c>
      <c r="BI4" s="4" t="s">
        <v>8</v>
      </c>
      <c r="BJ4" s="4" t="s">
        <v>9</v>
      </c>
      <c r="BK4" s="4" t="s">
        <v>8</v>
      </c>
      <c r="BL4" s="4" t="s">
        <v>9</v>
      </c>
      <c r="BM4" s="4" t="s">
        <v>8</v>
      </c>
      <c r="BN4" s="4" t="s">
        <v>9</v>
      </c>
      <c r="BO4" s="4" t="s">
        <v>8</v>
      </c>
      <c r="BP4" s="4" t="s">
        <v>9</v>
      </c>
      <c r="BQ4" s="4" t="s">
        <v>8</v>
      </c>
      <c r="BR4" s="4" t="s">
        <v>9</v>
      </c>
      <c r="BS4" s="4" t="s">
        <v>8</v>
      </c>
      <c r="BT4" s="4" t="s">
        <v>9</v>
      </c>
      <c r="BU4" s="4" t="s">
        <v>8</v>
      </c>
      <c r="BV4" s="4" t="s">
        <v>9</v>
      </c>
      <c r="BW4" s="4" t="s">
        <v>8</v>
      </c>
      <c r="BX4" s="4" t="s">
        <v>9</v>
      </c>
      <c r="BY4" s="4" t="s">
        <v>8</v>
      </c>
      <c r="BZ4" s="4" t="s">
        <v>9</v>
      </c>
      <c r="CA4" s="4" t="s">
        <v>8</v>
      </c>
      <c r="CB4" s="4" t="s">
        <v>9</v>
      </c>
      <c r="CC4" s="4" t="s">
        <v>8</v>
      </c>
      <c r="CD4" s="4" t="s">
        <v>9</v>
      </c>
      <c r="CE4" s="4" t="s">
        <v>8</v>
      </c>
      <c r="CF4" s="4" t="s">
        <v>9</v>
      </c>
      <c r="CG4" s="4" t="s">
        <v>8</v>
      </c>
      <c r="CH4" s="4" t="s">
        <v>9</v>
      </c>
      <c r="CI4" s="4" t="s">
        <v>8</v>
      </c>
      <c r="CJ4" s="4" t="s">
        <v>9</v>
      </c>
      <c r="CK4" s="4" t="s">
        <v>8</v>
      </c>
      <c r="CL4" s="4" t="s">
        <v>9</v>
      </c>
      <c r="CM4" s="4" t="s">
        <v>8</v>
      </c>
      <c r="CN4" s="4" t="s">
        <v>9</v>
      </c>
      <c r="CO4" s="4" t="s">
        <v>8</v>
      </c>
      <c r="CP4" s="4" t="s">
        <v>9</v>
      </c>
      <c r="CQ4" s="4" t="s">
        <v>8</v>
      </c>
      <c r="CR4" s="4" t="s">
        <v>9</v>
      </c>
      <c r="CS4" s="4" t="s">
        <v>8</v>
      </c>
      <c r="CT4" s="4" t="s">
        <v>9</v>
      </c>
      <c r="CU4" s="4" t="s">
        <v>8</v>
      </c>
      <c r="CV4" s="4" t="s">
        <v>9</v>
      </c>
      <c r="CW4" s="4" t="s">
        <v>8</v>
      </c>
      <c r="CX4" s="4" t="s">
        <v>9</v>
      </c>
      <c r="CY4" s="4" t="s">
        <v>8</v>
      </c>
      <c r="CZ4" s="4" t="s">
        <v>9</v>
      </c>
      <c r="DA4" s="4" t="s">
        <v>8</v>
      </c>
      <c r="DB4" s="4" t="s">
        <v>9</v>
      </c>
      <c r="DC4" s="4" t="s">
        <v>8</v>
      </c>
      <c r="DD4" s="4" t="s">
        <v>9</v>
      </c>
      <c r="DE4" s="4" t="s">
        <v>8</v>
      </c>
      <c r="DF4" s="4" t="s">
        <v>9</v>
      </c>
      <c r="DG4" s="4" t="s">
        <v>8</v>
      </c>
      <c r="DH4" s="4" t="s">
        <v>9</v>
      </c>
      <c r="DI4" s="4" t="s">
        <v>8</v>
      </c>
      <c r="DJ4" s="4" t="s">
        <v>9</v>
      </c>
      <c r="DK4" s="4" t="s">
        <v>8</v>
      </c>
      <c r="DL4" s="4" t="s">
        <v>9</v>
      </c>
      <c r="DM4" s="4" t="s">
        <v>8</v>
      </c>
      <c r="DN4" s="4" t="s">
        <v>9</v>
      </c>
      <c r="DO4" s="4" t="s">
        <v>8</v>
      </c>
      <c r="DP4" s="4" t="s">
        <v>9</v>
      </c>
      <c r="DQ4" s="4" t="s">
        <v>8</v>
      </c>
      <c r="DR4" s="4" t="s">
        <v>9</v>
      </c>
      <c r="DS4" s="4" t="s">
        <v>8</v>
      </c>
      <c r="DT4" s="4" t="s">
        <v>9</v>
      </c>
      <c r="DU4" s="4" t="s">
        <v>8</v>
      </c>
      <c r="DV4" s="4" t="s">
        <v>9</v>
      </c>
      <c r="DW4" s="4" t="s">
        <v>8</v>
      </c>
      <c r="DX4" s="4" t="s">
        <v>9</v>
      </c>
      <c r="DY4" s="4" t="s">
        <v>8</v>
      </c>
      <c r="DZ4" s="4" t="s">
        <v>9</v>
      </c>
      <c r="EA4" s="4" t="s">
        <v>8</v>
      </c>
      <c r="EB4" s="4" t="s">
        <v>9</v>
      </c>
      <c r="EC4" s="4" t="s">
        <v>8</v>
      </c>
      <c r="ED4" s="4" t="s">
        <v>9</v>
      </c>
      <c r="EE4" s="4" t="s">
        <v>8</v>
      </c>
      <c r="EF4" s="4" t="s">
        <v>9</v>
      </c>
      <c r="EG4" s="4" t="s">
        <v>8</v>
      </c>
      <c r="EH4" s="4" t="s">
        <v>9</v>
      </c>
      <c r="EI4" s="4" t="s">
        <v>8</v>
      </c>
      <c r="EJ4" s="4" t="s">
        <v>9</v>
      </c>
      <c r="EK4" s="4" t="s">
        <v>8</v>
      </c>
      <c r="EL4" s="4" t="s">
        <v>9</v>
      </c>
      <c r="EM4" s="4" t="s">
        <v>8</v>
      </c>
      <c r="EN4" s="4" t="s">
        <v>9</v>
      </c>
      <c r="EO4" s="4" t="s">
        <v>8</v>
      </c>
      <c r="EP4" s="4" t="s">
        <v>9</v>
      </c>
      <c r="EQ4" s="4" t="s">
        <v>8</v>
      </c>
      <c r="ER4" s="4" t="s">
        <v>9</v>
      </c>
      <c r="ES4" s="4" t="s">
        <v>8</v>
      </c>
      <c r="ET4" s="4" t="s">
        <v>9</v>
      </c>
      <c r="EU4" s="4" t="s">
        <v>8</v>
      </c>
      <c r="EV4" s="4" t="s">
        <v>9</v>
      </c>
      <c r="EW4" s="4" t="s">
        <v>8</v>
      </c>
      <c r="EX4" s="4" t="s">
        <v>9</v>
      </c>
      <c r="EY4" s="4" t="s">
        <v>8</v>
      </c>
      <c r="EZ4" s="4" t="s">
        <v>9</v>
      </c>
      <c r="FA4" s="4" t="s">
        <v>8</v>
      </c>
      <c r="FB4" s="4" t="s">
        <v>9</v>
      </c>
      <c r="FC4" s="4" t="s">
        <v>8</v>
      </c>
      <c r="FD4" s="4" t="s">
        <v>9</v>
      </c>
      <c r="FE4" s="4" t="s">
        <v>8</v>
      </c>
      <c r="FF4" s="4" t="s">
        <v>9</v>
      </c>
      <c r="FG4" s="4" t="s">
        <v>8</v>
      </c>
      <c r="FH4" s="4" t="s">
        <v>9</v>
      </c>
      <c r="FI4" s="4" t="s">
        <v>8</v>
      </c>
      <c r="FJ4" s="4" t="s">
        <v>9</v>
      </c>
      <c r="FK4" s="4" t="s">
        <v>8</v>
      </c>
      <c r="FL4" s="4" t="s">
        <v>9</v>
      </c>
      <c r="FM4" s="4" t="s">
        <v>8</v>
      </c>
      <c r="FN4" s="4" t="s">
        <v>9</v>
      </c>
      <c r="FO4" s="4" t="s">
        <v>8</v>
      </c>
      <c r="FP4" s="4" t="s">
        <v>9</v>
      </c>
      <c r="FQ4" s="4" t="s">
        <v>8</v>
      </c>
      <c r="FR4" s="4" t="s">
        <v>9</v>
      </c>
      <c r="FS4" s="4" t="s">
        <v>8</v>
      </c>
      <c r="FT4" s="4" t="s">
        <v>9</v>
      </c>
      <c r="FU4" s="4" t="s">
        <v>8</v>
      </c>
      <c r="FV4" s="4" t="s">
        <v>9</v>
      </c>
      <c r="FW4" s="4" t="s">
        <v>8</v>
      </c>
      <c r="FX4" s="4" t="s">
        <v>9</v>
      </c>
      <c r="FY4" s="4" t="s">
        <v>8</v>
      </c>
      <c r="FZ4" s="4" t="s">
        <v>9</v>
      </c>
      <c r="GA4" s="4" t="s">
        <v>8</v>
      </c>
      <c r="GB4" s="4" t="s">
        <v>9</v>
      </c>
      <c r="GC4" s="4" t="s">
        <v>8</v>
      </c>
      <c r="GD4" s="4" t="s">
        <v>9</v>
      </c>
      <c r="GE4" s="4" t="s">
        <v>8</v>
      </c>
      <c r="GF4" s="4" t="s">
        <v>9</v>
      </c>
      <c r="GG4" s="4" t="s">
        <v>8</v>
      </c>
      <c r="GH4" s="4" t="s">
        <v>9</v>
      </c>
      <c r="GI4" s="4" t="s">
        <v>8</v>
      </c>
      <c r="GJ4" s="4" t="s">
        <v>9</v>
      </c>
      <c r="GK4" s="4" t="s">
        <v>8</v>
      </c>
      <c r="GL4" s="4" t="s">
        <v>9</v>
      </c>
      <c r="GM4" s="4" t="s">
        <v>8</v>
      </c>
      <c r="GN4" s="4" t="s">
        <v>9</v>
      </c>
      <c r="GO4" s="4" t="s">
        <v>8</v>
      </c>
      <c r="GP4" s="4" t="s">
        <v>9</v>
      </c>
      <c r="GQ4" s="4" t="s">
        <v>8</v>
      </c>
      <c r="GR4" s="4" t="s">
        <v>9</v>
      </c>
      <c r="GS4" s="4" t="s">
        <v>8</v>
      </c>
      <c r="GT4" s="4" t="s">
        <v>9</v>
      </c>
      <c r="GU4" s="4" t="s">
        <v>8</v>
      </c>
      <c r="GV4" s="4" t="s">
        <v>9</v>
      </c>
      <c r="GW4" s="4" t="s">
        <v>8</v>
      </c>
      <c r="GX4" s="4" t="s">
        <v>9</v>
      </c>
      <c r="GY4" s="4" t="s">
        <v>8</v>
      </c>
      <c r="GZ4" s="4" t="s">
        <v>9</v>
      </c>
      <c r="HA4" s="4" t="s">
        <v>8</v>
      </c>
      <c r="HB4" s="4" t="s">
        <v>9</v>
      </c>
      <c r="HC4" s="4" t="s">
        <v>8</v>
      </c>
      <c r="HD4" s="4" t="s">
        <v>9</v>
      </c>
      <c r="HE4" s="4" t="s">
        <v>8</v>
      </c>
      <c r="HF4" s="4" t="s">
        <v>9</v>
      </c>
      <c r="HG4" s="4" t="s">
        <v>8</v>
      </c>
      <c r="HH4" s="4" t="s">
        <v>9</v>
      </c>
      <c r="HI4" s="4" t="s">
        <v>8</v>
      </c>
      <c r="HJ4" s="4" t="s">
        <v>9</v>
      </c>
      <c r="HK4" s="4" t="s">
        <v>8</v>
      </c>
      <c r="HL4" s="4" t="s">
        <v>9</v>
      </c>
      <c r="HM4" s="4" t="s">
        <v>8</v>
      </c>
      <c r="HN4" s="4" t="s">
        <v>9</v>
      </c>
      <c r="HO4" s="4" t="s">
        <v>8</v>
      </c>
      <c r="HP4" s="4" t="s">
        <v>9</v>
      </c>
      <c r="HQ4" s="4" t="s">
        <v>8</v>
      </c>
      <c r="HR4" s="4" t="s">
        <v>9</v>
      </c>
      <c r="HS4" s="4" t="s">
        <v>8</v>
      </c>
      <c r="HT4" s="4" t="s">
        <v>9</v>
      </c>
      <c r="HU4" s="4" t="s">
        <v>8</v>
      </c>
      <c r="HV4" s="4" t="s">
        <v>9</v>
      </c>
      <c r="HW4" s="4" t="s">
        <v>8</v>
      </c>
      <c r="HX4" s="4" t="s">
        <v>9</v>
      </c>
      <c r="HY4" s="4" t="s">
        <v>8</v>
      </c>
      <c r="HZ4" s="4" t="s">
        <v>9</v>
      </c>
      <c r="IA4" s="4" t="s">
        <v>8</v>
      </c>
      <c r="IB4" s="4" t="s">
        <v>9</v>
      </c>
      <c r="IC4" s="4" t="s">
        <v>8</v>
      </c>
      <c r="ID4" s="4" t="s">
        <v>9</v>
      </c>
      <c r="IE4" s="4" t="s">
        <v>8</v>
      </c>
      <c r="IF4" s="4" t="s">
        <v>9</v>
      </c>
      <c r="IG4" s="4" t="s">
        <v>8</v>
      </c>
      <c r="IH4" s="4" t="s">
        <v>9</v>
      </c>
      <c r="II4" s="4" t="s">
        <v>8</v>
      </c>
      <c r="IJ4" s="4" t="s">
        <v>9</v>
      </c>
      <c r="IK4" s="4" t="s">
        <v>8</v>
      </c>
      <c r="IL4" s="4" t="s">
        <v>9</v>
      </c>
      <c r="IM4" s="4" t="s">
        <v>8</v>
      </c>
      <c r="IN4" s="4" t="s">
        <v>9</v>
      </c>
      <c r="IO4" s="4" t="s">
        <v>8</v>
      </c>
      <c r="IP4" s="4" t="s">
        <v>9</v>
      </c>
      <c r="IQ4" s="4" t="s">
        <v>8</v>
      </c>
      <c r="IR4" s="4" t="s">
        <v>9</v>
      </c>
      <c r="IS4" s="4" t="s">
        <v>8</v>
      </c>
      <c r="IT4" s="4" t="s">
        <v>9</v>
      </c>
      <c r="IU4" s="4" t="s">
        <v>8</v>
      </c>
      <c r="IV4" s="4" t="s">
        <v>9</v>
      </c>
      <c r="IW4" s="4" t="s">
        <v>8</v>
      </c>
      <c r="IX4" s="4" t="s">
        <v>9</v>
      </c>
      <c r="IY4" s="4" t="s">
        <v>8</v>
      </c>
      <c r="IZ4" s="4" t="s">
        <v>9</v>
      </c>
      <c r="JA4" s="4" t="s">
        <v>8</v>
      </c>
      <c r="JB4" s="4" t="s">
        <v>9</v>
      </c>
      <c r="JC4" s="4" t="s">
        <v>8</v>
      </c>
      <c r="JD4" s="4" t="s">
        <v>9</v>
      </c>
      <c r="JE4" s="4" t="s">
        <v>8</v>
      </c>
      <c r="JF4" s="4" t="s">
        <v>9</v>
      </c>
      <c r="JG4" s="4" t="s">
        <v>8</v>
      </c>
      <c r="JH4" s="4" t="s">
        <v>9</v>
      </c>
      <c r="JI4" s="4" t="s">
        <v>8</v>
      </c>
      <c r="JJ4" s="4" t="s">
        <v>9</v>
      </c>
      <c r="JK4" s="4" t="s">
        <v>8</v>
      </c>
      <c r="JL4" s="4" t="s">
        <v>9</v>
      </c>
      <c r="JM4" s="4" t="s">
        <v>8</v>
      </c>
      <c r="JN4" s="4" t="s">
        <v>9</v>
      </c>
      <c r="JO4" s="4" t="s">
        <v>8</v>
      </c>
      <c r="JP4" s="4" t="s">
        <v>9</v>
      </c>
      <c r="JQ4" s="4" t="s">
        <v>8</v>
      </c>
      <c r="JR4" s="4" t="s">
        <v>9</v>
      </c>
      <c r="JS4" s="4" t="s">
        <v>8</v>
      </c>
      <c r="JT4" s="4" t="s">
        <v>9</v>
      </c>
      <c r="JU4" s="4" t="s">
        <v>8</v>
      </c>
      <c r="JV4" s="4" t="s">
        <v>9</v>
      </c>
      <c r="JW4" s="4" t="s">
        <v>8</v>
      </c>
      <c r="JX4" s="4" t="s">
        <v>9</v>
      </c>
      <c r="JY4" s="4" t="s">
        <v>8</v>
      </c>
      <c r="JZ4" s="4" t="s">
        <v>9</v>
      </c>
      <c r="KA4" s="4" t="s">
        <v>8</v>
      </c>
      <c r="KB4" s="4" t="s">
        <v>9</v>
      </c>
      <c r="KC4" s="4" t="s">
        <v>8</v>
      </c>
      <c r="KD4" s="4" t="s">
        <v>9</v>
      </c>
      <c r="KE4" s="4" t="s">
        <v>8</v>
      </c>
      <c r="KF4" s="4" t="s">
        <v>9</v>
      </c>
      <c r="KG4" s="4" t="s">
        <v>8</v>
      </c>
      <c r="KH4" s="4" t="s">
        <v>9</v>
      </c>
      <c r="KI4" s="4" t="s">
        <v>8</v>
      </c>
      <c r="KJ4" s="4" t="s">
        <v>9</v>
      </c>
      <c r="KK4" s="4" t="s">
        <v>8</v>
      </c>
      <c r="KL4" s="4" t="s">
        <v>9</v>
      </c>
      <c r="KM4" s="4" t="s">
        <v>8</v>
      </c>
      <c r="KN4" s="4" t="s">
        <v>9</v>
      </c>
      <c r="KO4" s="4" t="s">
        <v>8</v>
      </c>
      <c r="KP4" s="4" t="s">
        <v>9</v>
      </c>
      <c r="KQ4" s="4" t="s">
        <v>8</v>
      </c>
      <c r="KR4" s="4" t="s">
        <v>9</v>
      </c>
      <c r="KS4" s="4" t="s">
        <v>8</v>
      </c>
      <c r="KT4" s="4" t="s">
        <v>9</v>
      </c>
      <c r="KU4" s="4" t="s">
        <v>8</v>
      </c>
      <c r="KV4" s="4" t="s">
        <v>9</v>
      </c>
      <c r="KW4" s="4" t="s">
        <v>8</v>
      </c>
      <c r="KX4" s="4" t="s">
        <v>9</v>
      </c>
      <c r="KY4" s="4" t="s">
        <v>8</v>
      </c>
      <c r="KZ4" s="4" t="s">
        <v>9</v>
      </c>
      <c r="LA4" s="4" t="s">
        <v>8</v>
      </c>
      <c r="LB4" s="4" t="s">
        <v>9</v>
      </c>
      <c r="LC4" s="4" t="s">
        <v>8</v>
      </c>
      <c r="LD4" s="4" t="s">
        <v>9</v>
      </c>
      <c r="LE4" s="4" t="s">
        <v>8</v>
      </c>
      <c r="LF4" s="4" t="s">
        <v>9</v>
      </c>
      <c r="LG4" s="4" t="s">
        <v>8</v>
      </c>
      <c r="LH4" s="4" t="s">
        <v>9</v>
      </c>
      <c r="LI4" s="4" t="s">
        <v>8</v>
      </c>
      <c r="LJ4" s="4" t="s">
        <v>9</v>
      </c>
      <c r="LK4" s="4" t="s">
        <v>8</v>
      </c>
      <c r="LL4" s="4" t="s">
        <v>9</v>
      </c>
      <c r="LM4" s="4" t="s">
        <v>8</v>
      </c>
      <c r="LN4" s="4" t="s">
        <v>9</v>
      </c>
      <c r="LO4" s="4" t="s">
        <v>8</v>
      </c>
      <c r="LP4" s="4" t="s">
        <v>9</v>
      </c>
      <c r="LQ4" s="4" t="s">
        <v>8</v>
      </c>
      <c r="LR4" s="4" t="s">
        <v>9</v>
      </c>
      <c r="LS4" s="4" t="s">
        <v>8</v>
      </c>
      <c r="LT4" s="4" t="s">
        <v>9</v>
      </c>
      <c r="LU4" s="4" t="s">
        <v>8</v>
      </c>
      <c r="LV4" s="4" t="s">
        <v>9</v>
      </c>
      <c r="LW4" s="4" t="s">
        <v>8</v>
      </c>
      <c r="LX4" s="4" t="s">
        <v>9</v>
      </c>
      <c r="LY4" s="4" t="s">
        <v>8</v>
      </c>
      <c r="LZ4" s="4" t="s">
        <v>9</v>
      </c>
      <c r="MA4" s="4" t="s">
        <v>8</v>
      </c>
      <c r="MB4" s="4" t="s">
        <v>9</v>
      </c>
      <c r="MC4" s="4" t="s">
        <v>8</v>
      </c>
      <c r="MD4" s="4" t="s">
        <v>9</v>
      </c>
      <c r="ME4" s="4" t="s">
        <v>8</v>
      </c>
      <c r="MF4" s="4" t="s">
        <v>9</v>
      </c>
      <c r="MG4" s="4" t="s">
        <v>8</v>
      </c>
      <c r="MH4" s="4" t="s">
        <v>9</v>
      </c>
      <c r="MI4" s="4" t="s">
        <v>8</v>
      </c>
      <c r="MJ4" s="4" t="s">
        <v>9</v>
      </c>
      <c r="MK4" s="4" t="s">
        <v>8</v>
      </c>
      <c r="ML4" s="4" t="s">
        <v>9</v>
      </c>
      <c r="MM4" s="4" t="s">
        <v>8</v>
      </c>
      <c r="MN4" s="4" t="s">
        <v>9</v>
      </c>
      <c r="MO4" s="4" t="s">
        <v>8</v>
      </c>
      <c r="MP4" s="4" t="s">
        <v>9</v>
      </c>
      <c r="MQ4" s="4" t="s">
        <v>8</v>
      </c>
      <c r="MR4" s="4" t="s">
        <v>9</v>
      </c>
      <c r="MS4" s="4" t="s">
        <v>8</v>
      </c>
      <c r="MT4" s="4" t="s">
        <v>9</v>
      </c>
      <c r="MU4" s="4" t="s">
        <v>8</v>
      </c>
      <c r="MV4" s="4" t="s">
        <v>9</v>
      </c>
      <c r="MW4" s="4" t="s">
        <v>8</v>
      </c>
      <c r="MX4" s="4" t="s">
        <v>9</v>
      </c>
      <c r="MY4" s="4" t="s">
        <v>8</v>
      </c>
      <c r="MZ4" s="4" t="s">
        <v>9</v>
      </c>
      <c r="NA4" s="4" t="s">
        <v>8</v>
      </c>
      <c r="NB4" s="4" t="s">
        <v>9</v>
      </c>
      <c r="NC4" s="4" t="s">
        <v>8</v>
      </c>
      <c r="ND4" s="4" t="s">
        <v>9</v>
      </c>
      <c r="NE4" s="4" t="s">
        <v>8</v>
      </c>
      <c r="NF4" s="4" t="s">
        <v>9</v>
      </c>
      <c r="NG4" s="4" t="s">
        <v>8</v>
      </c>
      <c r="NH4" s="4" t="s">
        <v>9</v>
      </c>
      <c r="NI4" s="4" t="s">
        <v>8</v>
      </c>
      <c r="NJ4" s="4" t="s">
        <v>9</v>
      </c>
      <c r="NK4" s="4" t="s">
        <v>8</v>
      </c>
      <c r="NL4" s="4" t="s">
        <v>9</v>
      </c>
      <c r="NM4" s="4" t="s">
        <v>8</v>
      </c>
      <c r="NN4" s="4" t="s">
        <v>9</v>
      </c>
      <c r="NO4" s="4" t="s">
        <v>8</v>
      </c>
      <c r="NP4" s="4" t="s">
        <v>9</v>
      </c>
      <c r="NQ4" s="4" t="s">
        <v>8</v>
      </c>
      <c r="NR4" s="4" t="s">
        <v>9</v>
      </c>
      <c r="NS4" s="4" t="s">
        <v>8</v>
      </c>
      <c r="NT4" s="4" t="s">
        <v>9</v>
      </c>
      <c r="NU4" s="4" t="s">
        <v>8</v>
      </c>
      <c r="NV4" s="4" t="s">
        <v>9</v>
      </c>
      <c r="NW4" s="4" t="s">
        <v>8</v>
      </c>
      <c r="NX4" s="4" t="s">
        <v>9</v>
      </c>
      <c r="NY4" s="4" t="s">
        <v>8</v>
      </c>
      <c r="NZ4" s="4" t="s">
        <v>9</v>
      </c>
      <c r="OA4" s="4" t="s">
        <v>8</v>
      </c>
      <c r="OB4" s="4" t="s">
        <v>9</v>
      </c>
      <c r="OC4" s="4" t="s">
        <v>8</v>
      </c>
      <c r="OD4" s="4" t="s">
        <v>9</v>
      </c>
      <c r="OE4" s="4" t="s">
        <v>8</v>
      </c>
      <c r="OF4" s="4" t="s">
        <v>9</v>
      </c>
      <c r="OG4" s="4" t="s">
        <v>8</v>
      </c>
      <c r="OH4" s="4" t="s">
        <v>9</v>
      </c>
      <c r="OI4" s="4" t="s">
        <v>8</v>
      </c>
      <c r="OJ4" s="4" t="s">
        <v>9</v>
      </c>
      <c r="OK4" s="4" t="s">
        <v>8</v>
      </c>
      <c r="OL4" s="4" t="s">
        <v>9</v>
      </c>
      <c r="OM4" s="4" t="s">
        <v>8</v>
      </c>
      <c r="ON4" s="4" t="s">
        <v>9</v>
      </c>
      <c r="OO4" s="4" t="s">
        <v>8</v>
      </c>
      <c r="OP4" s="4" t="s">
        <v>9</v>
      </c>
      <c r="OQ4" s="4" t="s">
        <v>8</v>
      </c>
      <c r="OR4" s="4" t="s">
        <v>9</v>
      </c>
      <c r="OS4" s="4" t="s">
        <v>8</v>
      </c>
      <c r="OT4" s="4" t="s">
        <v>9</v>
      </c>
      <c r="OU4" s="4" t="s">
        <v>8</v>
      </c>
      <c r="OV4" s="4" t="s">
        <v>9</v>
      </c>
      <c r="OW4" s="4" t="s">
        <v>8</v>
      </c>
      <c r="OX4" s="4" t="s">
        <v>9</v>
      </c>
      <c r="OY4" s="4" t="s">
        <v>8</v>
      </c>
      <c r="OZ4" s="4" t="s">
        <v>9</v>
      </c>
      <c r="PA4" s="4" t="s">
        <v>8</v>
      </c>
      <c r="PB4" s="4" t="s">
        <v>9</v>
      </c>
      <c r="PC4" s="4" t="s">
        <v>8</v>
      </c>
      <c r="PD4" s="4" t="s">
        <v>9</v>
      </c>
      <c r="PE4" s="4" t="s">
        <v>8</v>
      </c>
      <c r="PF4" s="4" t="s">
        <v>9</v>
      </c>
      <c r="PG4" s="4" t="s">
        <v>8</v>
      </c>
      <c r="PH4" s="4" t="s">
        <v>9</v>
      </c>
      <c r="PI4" s="4" t="s">
        <v>8</v>
      </c>
      <c r="PJ4" s="4" t="s">
        <v>9</v>
      </c>
      <c r="PK4" s="4" t="s">
        <v>8</v>
      </c>
      <c r="PL4" s="4" t="s">
        <v>9</v>
      </c>
      <c r="PM4" s="4" t="s">
        <v>8</v>
      </c>
      <c r="PN4" s="4" t="s">
        <v>9</v>
      </c>
      <c r="PO4" s="4" t="s">
        <v>8</v>
      </c>
      <c r="PP4" s="4" t="s">
        <v>9</v>
      </c>
      <c r="PQ4" s="4" t="s">
        <v>8</v>
      </c>
      <c r="PR4" s="4" t="s">
        <v>9</v>
      </c>
      <c r="PS4" s="4" t="s">
        <v>8</v>
      </c>
      <c r="PT4" s="4" t="s">
        <v>9</v>
      </c>
      <c r="PU4" s="4" t="s">
        <v>8</v>
      </c>
      <c r="PV4" s="4" t="s">
        <v>9</v>
      </c>
      <c r="PW4" s="4" t="s">
        <v>8</v>
      </c>
      <c r="PX4" s="4" t="s">
        <v>9</v>
      </c>
      <c r="PY4" s="4" t="s">
        <v>8</v>
      </c>
      <c r="PZ4" s="4" t="s">
        <v>9</v>
      </c>
      <c r="QA4" s="4" t="s">
        <v>8</v>
      </c>
      <c r="QB4" s="4" t="s">
        <v>9</v>
      </c>
      <c r="QC4" s="4" t="s">
        <v>8</v>
      </c>
      <c r="QD4" s="4" t="s">
        <v>9</v>
      </c>
      <c r="QE4" s="4" t="s">
        <v>8</v>
      </c>
      <c r="QF4" s="4" t="s">
        <v>9</v>
      </c>
      <c r="QG4" s="4" t="s">
        <v>8</v>
      </c>
      <c r="QH4" s="4" t="s">
        <v>9</v>
      </c>
      <c r="QI4" s="4" t="s">
        <v>8</v>
      </c>
      <c r="QJ4" s="4" t="s">
        <v>9</v>
      </c>
      <c r="QK4" s="4" t="s">
        <v>8</v>
      </c>
      <c r="QL4" s="4" t="s">
        <v>9</v>
      </c>
      <c r="QM4" s="4" t="s">
        <v>8</v>
      </c>
      <c r="QN4" s="4" t="s">
        <v>9</v>
      </c>
      <c r="QO4" s="4" t="s">
        <v>8</v>
      </c>
      <c r="QP4" s="4" t="s">
        <v>9</v>
      </c>
      <c r="QQ4" s="4" t="s">
        <v>8</v>
      </c>
      <c r="QR4" s="4" t="s">
        <v>9</v>
      </c>
      <c r="QS4" s="4" t="s">
        <v>8</v>
      </c>
      <c r="QT4" s="4" t="s">
        <v>9</v>
      </c>
      <c r="QU4" s="4" t="s">
        <v>8</v>
      </c>
      <c r="QV4" s="4" t="s">
        <v>9</v>
      </c>
      <c r="QW4" s="4" t="s">
        <v>8</v>
      </c>
      <c r="QX4" s="4" t="s">
        <v>9</v>
      </c>
      <c r="QY4" s="4" t="s">
        <v>8</v>
      </c>
      <c r="QZ4" s="4" t="s">
        <v>9</v>
      </c>
      <c r="RA4" s="4" t="s">
        <v>8</v>
      </c>
      <c r="RB4" s="4" t="s">
        <v>9</v>
      </c>
      <c r="RC4" s="4" t="s">
        <v>8</v>
      </c>
      <c r="RD4" s="4" t="s">
        <v>9</v>
      </c>
      <c r="RE4" s="4" t="s">
        <v>8</v>
      </c>
      <c r="RF4" s="4" t="s">
        <v>9</v>
      </c>
      <c r="RG4" s="4" t="s">
        <v>8</v>
      </c>
      <c r="RH4" s="4" t="s">
        <v>9</v>
      </c>
      <c r="RI4" s="4" t="s">
        <v>8</v>
      </c>
      <c r="RJ4" s="4" t="s">
        <v>9</v>
      </c>
      <c r="RK4" s="4" t="s">
        <v>8</v>
      </c>
      <c r="RL4" s="4" t="s">
        <v>9</v>
      </c>
      <c r="RM4" s="4" t="s">
        <v>8</v>
      </c>
      <c r="RN4" s="4" t="s">
        <v>9</v>
      </c>
      <c r="RO4" s="4" t="s">
        <v>8</v>
      </c>
      <c r="RP4" s="4" t="s">
        <v>9</v>
      </c>
      <c r="RQ4" s="4" t="s">
        <v>8</v>
      </c>
      <c r="RR4" s="4" t="s">
        <v>9</v>
      </c>
      <c r="RS4" s="4" t="s">
        <v>8</v>
      </c>
      <c r="RT4" s="4" t="s">
        <v>9</v>
      </c>
      <c r="RU4" s="4" t="s">
        <v>8</v>
      </c>
      <c r="RV4" s="4" t="s">
        <v>9</v>
      </c>
      <c r="RW4" s="4" t="s">
        <v>8</v>
      </c>
      <c r="RX4" s="4" t="s">
        <v>9</v>
      </c>
      <c r="RY4" s="4" t="s">
        <v>8</v>
      </c>
      <c r="RZ4" s="4" t="s">
        <v>9</v>
      </c>
      <c r="SA4" s="4" t="s">
        <v>8</v>
      </c>
      <c r="SB4" s="4" t="s">
        <v>9</v>
      </c>
      <c r="SC4" s="4" t="s">
        <v>8</v>
      </c>
      <c r="SD4" s="4" t="s">
        <v>9</v>
      </c>
      <c r="SE4" s="4" t="s">
        <v>8</v>
      </c>
      <c r="SF4" s="4" t="s">
        <v>9</v>
      </c>
      <c r="SG4" s="4" t="s">
        <v>8</v>
      </c>
      <c r="SH4" s="4" t="s">
        <v>9</v>
      </c>
    </row>
    <row r="5" spans="1:502" s="11" customFormat="1" x14ac:dyDescent="0.25">
      <c r="A5" s="241" t="s">
        <v>7</v>
      </c>
      <c r="B5" s="4">
        <v>27</v>
      </c>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8">
        <f>低2.5—10HP!D$107</f>
        <v>1592.6446000000001</v>
      </c>
      <c r="HP5" s="8">
        <f>低2.5—10HP!E$107</f>
        <v>2612.97096253571</v>
      </c>
      <c r="HQ5" s="8">
        <f>低2.5—10HP!F$107</f>
        <v>1757.2696500000002</v>
      </c>
      <c r="HR5" s="8">
        <f>低2.5—10HP!G$107</f>
        <v>2929.3683094089047</v>
      </c>
      <c r="HS5" s="8">
        <f>低2.5—10HP!H$107</f>
        <v>1921.8947000000001</v>
      </c>
      <c r="HT5" s="8">
        <f>低2.5—10HP!I$107</f>
        <v>3245.7656562820998</v>
      </c>
      <c r="HU5" s="8">
        <f>低2.5—10HP!J$107</f>
        <v>2099.4349499999998</v>
      </c>
      <c r="HV5" s="8">
        <f>低2.5—10HP!K$107</f>
        <v>3562.7471085111501</v>
      </c>
      <c r="HW5" s="8">
        <f>低2.5—10HP!L$107</f>
        <v>2276.9751999999999</v>
      </c>
      <c r="HX5" s="8">
        <f>低2.5—10HP!M$107</f>
        <v>3879.7285607402</v>
      </c>
      <c r="HY5" s="8">
        <f>低2.5—10HP!N$107</f>
        <v>2469.8424999999997</v>
      </c>
      <c r="HZ5" s="8">
        <f>低2.5—10HP!O$107</f>
        <v>4172.8179776839497</v>
      </c>
      <c r="IA5" s="8">
        <f>低2.5—10HP!P$107</f>
        <v>2662.7098000000001</v>
      </c>
      <c r="IB5" s="8">
        <f>低2.5—10HP!Q$107</f>
        <v>4465.9073946276994</v>
      </c>
      <c r="IC5" s="8">
        <f>低2.5—10HP!R$107</f>
        <v>2865.07755</v>
      </c>
      <c r="ID5" s="8">
        <f>低2.5—10HP!S$107</f>
        <v>4714.6170548984501</v>
      </c>
      <c r="IE5" s="8">
        <f>低2.5—10HP!T$107</f>
        <v>3067.4452999999999</v>
      </c>
      <c r="IF5" s="8">
        <f>低2.5—10HP!U$107</f>
        <v>4963.3267151691998</v>
      </c>
      <c r="IG5" s="8">
        <f>低2.5—10HP!V$107</f>
        <v>3464.4558999999999</v>
      </c>
      <c r="IH5" s="8">
        <f>低2.5—10HP!W$107</f>
        <v>5331.6238912593999</v>
      </c>
      <c r="II5" s="8">
        <f>低2.5—10HP!D$108</f>
        <v>1585.4212801605167</v>
      </c>
      <c r="IJ5" s="8">
        <f>低2.5—10HP!E$108</f>
        <v>2519.6024158575979</v>
      </c>
      <c r="IK5" s="8">
        <f>低2.5—10HP!F$108</f>
        <v>1749.4840401730119</v>
      </c>
      <c r="IL5" s="8">
        <f>低2.5—10HP!G$108</f>
        <v>2824.4597572543917</v>
      </c>
      <c r="IM5" s="8">
        <f>低2.5—10HP!H$108</f>
        <v>1913.546800185507</v>
      </c>
      <c r="IN5" s="8">
        <f>低2.5—10HP!I$108</f>
        <v>3129.3170986511859</v>
      </c>
      <c r="IO5" s="8">
        <f>低2.5—10HP!J$108</f>
        <v>2089.8693802125658</v>
      </c>
      <c r="IP5" s="8">
        <f>低2.5—10HP!K$108</f>
        <v>3434.7828703045943</v>
      </c>
      <c r="IQ5" s="8">
        <f>低2.5—10HP!L$108</f>
        <v>2266.1919602396251</v>
      </c>
      <c r="IR5" s="8">
        <f>低2.5—10HP!M$108</f>
        <v>3740.2486419580027</v>
      </c>
      <c r="IS5" s="8">
        <f>低2.5—10HP!N$108</f>
        <v>2456.4053802985995</v>
      </c>
      <c r="IT5" s="8">
        <f>低2.5—10HP!O$108</f>
        <v>4023.0730680097013</v>
      </c>
      <c r="IU5" s="8">
        <f>低2.5—10HP!P$108</f>
        <v>2646.6188003575744</v>
      </c>
      <c r="IV5" s="8">
        <f>低2.5—10HP!Q$108</f>
        <v>4305.8974940613998</v>
      </c>
      <c r="IW5" s="8">
        <f>低2.5—10HP!R$108</f>
        <v>2845.4466004362389</v>
      </c>
      <c r="IX5" s="8">
        <f>低2.5—10HP!S$108</f>
        <v>4545.7766292142824</v>
      </c>
      <c r="IY5" s="8">
        <f>低2.5—10HP!T$108</f>
        <v>3044.2744005149038</v>
      </c>
      <c r="IZ5" s="8">
        <f>低2.5—10HP!U$108</f>
        <v>4785.655764367164</v>
      </c>
      <c r="JA5" s="8">
        <f>低2.5—10HP!V$108</f>
        <v>3433.288900692593</v>
      </c>
      <c r="JB5" s="8">
        <f>低2.5—10HP!W$108</f>
        <v>5139.6105100558416</v>
      </c>
      <c r="JC5" s="8">
        <f>低2.5—10HP!D$109</f>
        <v>1578.1979601605167</v>
      </c>
      <c r="JD5" s="8">
        <f>低2.5—10HP!E$109</f>
        <v>2426.23386710465</v>
      </c>
      <c r="JE5" s="8">
        <f>低2.5—10HP!F$109</f>
        <v>1741.698430173012</v>
      </c>
      <c r="JF5" s="8">
        <f>低2.5—10HP!G$109</f>
        <v>2719.5512027686009</v>
      </c>
      <c r="JG5" s="8">
        <f>低2.5—10HP!H$109</f>
        <v>1905.198900185507</v>
      </c>
      <c r="JH5" s="8">
        <f>低2.5—10HP!I$109</f>
        <v>3012.8685384325518</v>
      </c>
      <c r="JI5" s="8">
        <f>低2.5—10HP!J$109</f>
        <v>2080.3038102125661</v>
      </c>
      <c r="JJ5" s="8">
        <f>低2.5—10HP!K$109</f>
        <v>3306.8186292544174</v>
      </c>
      <c r="JK5" s="8">
        <f>低2.5—10HP!L$109</f>
        <v>2255.4087202396254</v>
      </c>
      <c r="JL5" s="8">
        <f>低2.5—10HP!M$109</f>
        <v>3600.768720076283</v>
      </c>
      <c r="JM5" s="8">
        <f>低2.5—10HP!N$109</f>
        <v>2442.9682602985995</v>
      </c>
      <c r="JN5" s="8">
        <f>低2.5—10HP!O$109</f>
        <v>3873.3281550078214</v>
      </c>
      <c r="JO5" s="8">
        <f>低2.5—10HP!P$109</f>
        <v>2630.5278003575745</v>
      </c>
      <c r="JP5" s="8">
        <f>低2.5—10HP!Q$109</f>
        <v>4145.8875899393597</v>
      </c>
      <c r="JQ5" s="8">
        <f>低2.5—10HP!R$109</f>
        <v>2825.8156504362391</v>
      </c>
      <c r="JR5" s="8">
        <f>低2.5—10HP!S$109</f>
        <v>4376.9361997781416</v>
      </c>
      <c r="JS5" s="8">
        <f>低2.5—10HP!T$109</f>
        <v>3021.1035005149038</v>
      </c>
      <c r="JT5" s="8">
        <f>低2.5—10HP!U$109</f>
        <v>4607.9848096169235</v>
      </c>
      <c r="JU5" s="8">
        <f>低2.5—10HP!V$109</f>
        <v>3402.121900692593</v>
      </c>
      <c r="JV5" s="8">
        <f>低2.5—10HP!W$109</f>
        <v>4947.5971245853616</v>
      </c>
      <c r="JW5" s="8">
        <f>低2.5—10HP!D$110</f>
        <v>1570.9746401605166</v>
      </c>
      <c r="JX5" s="8">
        <f>低2.5—10HP!E$110</f>
        <v>2332.8653183517017</v>
      </c>
      <c r="JY5" s="8">
        <f>低2.5—10HP!F$110</f>
        <v>1733.9128201730118</v>
      </c>
      <c r="JZ5" s="8">
        <f>低2.5—10HP!G$110</f>
        <v>2614.6426482828097</v>
      </c>
      <c r="KA5" s="8">
        <f>低2.5—10HP!H$110</f>
        <v>1896.851000185507</v>
      </c>
      <c r="KB5" s="8">
        <f>低2.5—10HP!I$110</f>
        <v>2896.4199782139176</v>
      </c>
      <c r="KC5" s="8">
        <f>低2.5—10HP!J$110</f>
        <v>2070.7382402125663</v>
      </c>
      <c r="KD5" s="8">
        <f>低2.5—10HP!K$110</f>
        <v>3178.8543882042404</v>
      </c>
      <c r="KE5" s="8">
        <f>低2.5—10HP!L$110</f>
        <v>2244.6254802396252</v>
      </c>
      <c r="KF5" s="8">
        <f>低2.5—10HP!M$110</f>
        <v>3461.2887981945628</v>
      </c>
      <c r="KG5" s="8">
        <f>低2.5—10HP!N$110</f>
        <v>2429.5311402985994</v>
      </c>
      <c r="KH5" s="8">
        <f>低2.5—10HP!O$110</f>
        <v>3723.5832420059414</v>
      </c>
      <c r="KI5" s="8">
        <f>低2.5—10HP!P$110</f>
        <v>2614.4368003575742</v>
      </c>
      <c r="KJ5" s="8">
        <f>低2.5—10HP!Q$110</f>
        <v>3985.8776858173196</v>
      </c>
      <c r="KK5" s="8">
        <f>低2.5—10HP!R$110</f>
        <v>2806.1847004362389</v>
      </c>
      <c r="KL5" s="8">
        <f>低2.5—10HP!S$110</f>
        <v>4208.0957703420017</v>
      </c>
      <c r="KM5" s="8">
        <f>低2.5—10HP!T$110</f>
        <v>2997.9326005149037</v>
      </c>
      <c r="KN5" s="8">
        <f>低2.5—10HP!U$110</f>
        <v>4430.3138548666839</v>
      </c>
      <c r="KO5" s="8">
        <f>低2.5—10HP!V$110</f>
        <v>3370.9549006925931</v>
      </c>
      <c r="KP5" s="8">
        <f>低2.5—10HP!W$110</f>
        <v>4755.5837391148816</v>
      </c>
      <c r="KQ5" s="8">
        <f>低2.5—10HP!D$111</f>
        <v>1563.7513201605166</v>
      </c>
      <c r="KR5" s="8">
        <f>低2.5—10HP!E$111</f>
        <v>2239.4967695987539</v>
      </c>
      <c r="KS5" s="8">
        <f>低2.5—10HP!F$111</f>
        <v>1726.1272101730119</v>
      </c>
      <c r="KT5" s="8">
        <f>低2.5—10HP!G$111</f>
        <v>2509.7340937970189</v>
      </c>
      <c r="KU5" s="8">
        <f>低2.5—10HP!H$111</f>
        <v>1888.503100185507</v>
      </c>
      <c r="KV5" s="8">
        <f>低2.5—10HP!I$111</f>
        <v>2779.9714179952839</v>
      </c>
      <c r="KW5" s="8">
        <f>低2.5—10HP!J$111</f>
        <v>2061.1726702125661</v>
      </c>
      <c r="KX5" s="8">
        <f>低2.5—10HP!K$111</f>
        <v>3050.8901471540635</v>
      </c>
      <c r="KY5" s="8">
        <f>低2.5—10HP!L$111</f>
        <v>2233.8422402396254</v>
      </c>
      <c r="KZ5" s="8">
        <f>低2.5—10HP!M$111</f>
        <v>3321.8088763128426</v>
      </c>
      <c r="LA5" s="8">
        <f>低2.5—10HP!N$111</f>
        <v>2416.0940202985994</v>
      </c>
      <c r="LB5" s="8">
        <f>低2.5—10HP!O$111</f>
        <v>3573.8383290040611</v>
      </c>
      <c r="LC5" s="8">
        <f>低2.5—10HP!P$111</f>
        <v>2598.3458003575743</v>
      </c>
      <c r="LD5" s="8">
        <f>低2.5—10HP!Q$111</f>
        <v>3825.8677816952795</v>
      </c>
      <c r="LE5" s="8">
        <f>低2.5—10HP!R$111</f>
        <v>2786.5537504362392</v>
      </c>
      <c r="LF5" s="8">
        <f>低2.5—10HP!S$111</f>
        <v>4039.2553409058614</v>
      </c>
      <c r="LG5" s="8">
        <f>低2.5—10HP!T$111</f>
        <v>2974.7617005149036</v>
      </c>
      <c r="LH5" s="8">
        <f>低2.5—10HP!U$111</f>
        <v>4252.6429001164433</v>
      </c>
      <c r="LI5" s="8">
        <f>低2.5—10HP!V$111</f>
        <v>3339.7879006925928</v>
      </c>
      <c r="LJ5" s="8">
        <f>低2.5—10HP!W$111</f>
        <v>4563.5703536444016</v>
      </c>
      <c r="LK5" s="8">
        <f>低2.5—10HP!D$112</f>
        <v>1556.528</v>
      </c>
      <c r="LL5" s="8">
        <f>低2.5—10HP!E$112</f>
        <v>2146.1282187709699</v>
      </c>
      <c r="LM5" s="8">
        <f>低2.5—10HP!F$112</f>
        <v>1718.3416</v>
      </c>
      <c r="LN5" s="8">
        <f>低2.5—10HP!G$112</f>
        <v>2404.8255369799499</v>
      </c>
      <c r="LO5" s="8">
        <f>低2.5—10HP!H$112</f>
        <v>1880.1551999999999</v>
      </c>
      <c r="LP5" s="8">
        <f>低2.5—10HP!I$112</f>
        <v>2663.52285518893</v>
      </c>
      <c r="LQ5" s="8">
        <f>低2.5—10HP!J$112</f>
        <v>2051.6071000000002</v>
      </c>
      <c r="LR5" s="8">
        <f>低2.5—10HP!K$112</f>
        <v>2922.9259032602649</v>
      </c>
      <c r="LS5" s="8">
        <f>低2.5—10HP!L$112</f>
        <v>2223.0590000000002</v>
      </c>
      <c r="LT5" s="8">
        <f>低2.5—10HP!M$112</f>
        <v>3182.3289513315999</v>
      </c>
      <c r="LU5" s="8">
        <f>低2.5—10HP!N$112</f>
        <v>2402.6569</v>
      </c>
      <c r="LV5" s="8">
        <f>低2.5—10HP!O$112</f>
        <v>3424.0934126745497</v>
      </c>
      <c r="LW5" s="8">
        <f>低2.5—10HP!P$112</f>
        <v>2582.2548000000002</v>
      </c>
      <c r="LX5" s="8">
        <f>低2.5—10HP!Q$112</f>
        <v>3665.8578740174994</v>
      </c>
      <c r="LY5" s="8">
        <f>低2.5—10HP!R$112</f>
        <v>2766.9228000000003</v>
      </c>
      <c r="LZ5" s="8">
        <f>低2.5—10HP!S$112</f>
        <v>3870.4149077177494</v>
      </c>
      <c r="MA5" s="8">
        <f>低2.5—10HP!T$112</f>
        <v>2951.5907999999999</v>
      </c>
      <c r="MB5" s="8">
        <f>低2.5—10HP!U$112</f>
        <v>4074.9719414179995</v>
      </c>
      <c r="MC5" s="8">
        <f>低2.5—10HP!V$112</f>
        <v>3308.6208999999999</v>
      </c>
      <c r="MD5" s="8">
        <f>低2.5—10HP!W$112</f>
        <v>4371.556963907</v>
      </c>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row>
    <row r="6" spans="1:502" s="11" customFormat="1" x14ac:dyDescent="0.25">
      <c r="A6" s="241"/>
      <c r="B6" s="4">
        <v>28</v>
      </c>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4">
        <f t="shared" ref="HO6" si="0">(HO10-HO5)/5+HO5</f>
        <v>1623.96676</v>
      </c>
      <c r="HP6" s="14">
        <f t="shared" ref="HP6" si="1">(HP10-HP5)/5+HP5</f>
        <v>2592.774184551824</v>
      </c>
      <c r="HQ6" s="14">
        <f t="shared" ref="HQ6:HQ69" si="2">(HO6+HS6)/2</f>
        <v>1791.5403700000002</v>
      </c>
      <c r="HR6" s="14">
        <f t="shared" ref="HR6:HR69" si="3">(HP6+HT6)/2</f>
        <v>2906.5487004077022</v>
      </c>
      <c r="HS6" s="14">
        <f t="shared" ref="HS6" si="4">(HS10-HS5)/5+HS5</f>
        <v>1959.1139800000001</v>
      </c>
      <c r="HT6" s="14">
        <f t="shared" ref="HT6" si="5">(HT10-HT5)/5+HT5</f>
        <v>3220.32321626358</v>
      </c>
      <c r="HU6" s="14">
        <f t="shared" ref="HU6:HU69" si="6">(HS6+HW6)/2</f>
        <v>2139.5964800000002</v>
      </c>
      <c r="HV6" s="14">
        <f t="shared" ref="HV6:HV69" si="7">(HT6+HX6)/2</f>
        <v>3534.6331788805801</v>
      </c>
      <c r="HW6" s="14">
        <f t="shared" ref="HW6" si="8">(HW10-HW5)/5+HW5</f>
        <v>2320.0789799999998</v>
      </c>
      <c r="HX6" s="14">
        <f t="shared" ref="HX6:ID6" si="9">(HX10-HX5)/5+HX5</f>
        <v>3848.9431414975797</v>
      </c>
      <c r="HY6" s="14">
        <f t="shared" si="9"/>
        <v>2515.9311599999996</v>
      </c>
      <c r="HZ6" s="14">
        <f t="shared" si="9"/>
        <v>4139.39641320394</v>
      </c>
      <c r="IA6" s="14">
        <f t="shared" si="9"/>
        <v>2711.78334</v>
      </c>
      <c r="IB6" s="14">
        <f t="shared" si="9"/>
        <v>4429.8496849102994</v>
      </c>
      <c r="IC6" s="14">
        <f t="shared" si="9"/>
        <v>2917.28521</v>
      </c>
      <c r="ID6" s="14">
        <f t="shared" si="9"/>
        <v>4675.9248704489301</v>
      </c>
      <c r="IE6" s="14">
        <f t="shared" ref="IE6" si="10">(IE10-IE5)/5+IE5</f>
        <v>3122.7870800000001</v>
      </c>
      <c r="IF6" s="14">
        <f t="shared" ref="IF6" si="11">(IF10-IF5)/5+IF5</f>
        <v>4922.0000559875598</v>
      </c>
      <c r="IG6" s="14">
        <f t="shared" ref="IG6" si="12">(IG10-IG5)/5+IG5</f>
        <v>3525.6283600000002</v>
      </c>
      <c r="IH6" s="14">
        <f t="shared" ref="IH6" si="13">(IH10-IH5)/5+IH5</f>
        <v>5285.3473198129795</v>
      </c>
      <c r="II6" s="14">
        <f t="shared" ref="II6" si="14">(II10-II5)/5+II5</f>
        <v>1616.3427961694199</v>
      </c>
      <c r="IJ6" s="14">
        <f t="shared" ref="IJ6" si="15">(IJ10-IJ5)/5+IJ5</f>
        <v>2500.1699954203518</v>
      </c>
      <c r="IK6" s="14">
        <f t="shared" ref="IK6:IK69" si="16">(II6+IM6)/2</f>
        <v>1783.316190182758</v>
      </c>
      <c r="IL6" s="14">
        <f t="shared" ref="IL6:IL69" si="17">(IJ6+IN6)/2</f>
        <v>2802.5019384571433</v>
      </c>
      <c r="IM6" s="14">
        <f t="shared" ref="IM6" si="18">(IM10-IM5)/5+IM5</f>
        <v>1950.2895841960958</v>
      </c>
      <c r="IN6" s="14">
        <f t="shared" ref="IN6" si="19">(IN10-IN5)/5+IN5</f>
        <v>3104.8338814939343</v>
      </c>
      <c r="IO6" s="15">
        <f t="shared" ref="IO6:IO49" si="20">(IM6+IQ6)/2</f>
        <v>2129.5393122234905</v>
      </c>
      <c r="IP6" s="15">
        <f t="shared" ref="IP6:IP49" si="21">(IN6+IR6)/2</f>
        <v>3407.7139741653236</v>
      </c>
      <c r="IQ6" s="14">
        <f t="shared" ref="IQ6" si="22">(IQ10-IQ5)/5+IQ5</f>
        <v>2308.7890402508851</v>
      </c>
      <c r="IR6" s="14">
        <f t="shared" ref="IR6:IY6" si="23">(IR10-IR5)/5+IR5</f>
        <v>3710.594066836713</v>
      </c>
      <c r="IS6" s="14">
        <f t="shared" si="23"/>
        <v>2501.9662563103279</v>
      </c>
      <c r="IT6" s="14">
        <f t="shared" si="23"/>
        <v>3990.8631297672305</v>
      </c>
      <c r="IU6" s="14">
        <f t="shared" si="23"/>
        <v>2695.1434723697712</v>
      </c>
      <c r="IV6" s="14">
        <f t="shared" si="23"/>
        <v>4271.132192697748</v>
      </c>
      <c r="IW6" s="14">
        <f t="shared" si="23"/>
        <v>2897.0283484501479</v>
      </c>
      <c r="IX6" s="14">
        <f t="shared" si="23"/>
        <v>4508.4824642177591</v>
      </c>
      <c r="IY6" s="14">
        <f t="shared" si="23"/>
        <v>3098.913224530525</v>
      </c>
      <c r="IZ6" s="14">
        <f t="shared" ref="IZ6" si="24">(IZ10-IZ5)/5+IZ5</f>
        <v>4745.8327357377702</v>
      </c>
      <c r="JA6" s="14">
        <f t="shared" ref="JA6" si="25">(JA10-JA5)/5+JA5</f>
        <v>3493.5946047118541</v>
      </c>
      <c r="JB6" s="14">
        <f t="shared" ref="JB6" si="26">(JB10-JB5)/5+JB5</f>
        <v>5095.040198515705</v>
      </c>
      <c r="JC6" s="14">
        <f t="shared" ref="JC6" si="27">(JC10-JC5)/5+JC5</f>
        <v>1608.7188321694198</v>
      </c>
      <c r="JD6" s="14">
        <f t="shared" ref="JD6" si="28">(JD10-JD5)/5+JD5</f>
        <v>2407.5658042310297</v>
      </c>
      <c r="JE6" s="15">
        <f t="shared" ref="JE6:JE69" si="29">(JC6+JG6)/2</f>
        <v>1775.0920101827578</v>
      </c>
      <c r="JF6" s="15">
        <f t="shared" ref="JF6:JF69" si="30">(JD6+JH6)/2</f>
        <v>2698.455174194457</v>
      </c>
      <c r="JG6" s="14">
        <f t="shared" ref="JG6" si="31">(JG10-JG5)/5+JG5</f>
        <v>1941.4651881960958</v>
      </c>
      <c r="JH6" s="14">
        <f t="shared" ref="JH6" si="32">(JH10-JH5)/5+JH5</f>
        <v>2989.3445441578847</v>
      </c>
      <c r="JI6" s="15">
        <f t="shared" ref="JI6:JI49" si="33">(JG6+JK6)/2</f>
        <v>2119.4821442234906</v>
      </c>
      <c r="JJ6" s="15">
        <f t="shared" ref="JJ6:JJ49" si="34">(JH6+JL6)/2</f>
        <v>3280.7947666296686</v>
      </c>
      <c r="JK6" s="14">
        <f t="shared" ref="JK6" si="35">(JK10-JK5)/5+JK5</f>
        <v>2297.499100250885</v>
      </c>
      <c r="JL6" s="14">
        <f t="shared" ref="JL6:JR6" si="36">(JL10-JL5)/5+JL5</f>
        <v>3572.244989101453</v>
      </c>
      <c r="JM6" s="14">
        <f t="shared" si="36"/>
        <v>2488.001352310328</v>
      </c>
      <c r="JN6" s="14">
        <f t="shared" si="36"/>
        <v>3842.3298430298146</v>
      </c>
      <c r="JO6" s="14">
        <f t="shared" si="36"/>
        <v>2678.5036043697714</v>
      </c>
      <c r="JP6" s="14">
        <f t="shared" si="36"/>
        <v>4112.4146969581761</v>
      </c>
      <c r="JQ6" s="14">
        <f t="shared" si="36"/>
        <v>2876.7714864501481</v>
      </c>
      <c r="JR6" s="14">
        <f t="shared" si="36"/>
        <v>4341.0400542656826</v>
      </c>
      <c r="JS6" s="14">
        <f t="shared" ref="JS6" si="37">(JS10-JS5)/5+JS5</f>
        <v>3075.0393685305248</v>
      </c>
      <c r="JT6" s="14">
        <f t="shared" ref="JT6" si="38">(JT10-JT5)/5+JT5</f>
        <v>4569.6654115731899</v>
      </c>
      <c r="JU6" s="14">
        <f t="shared" ref="JU6" si="39">(JU10-JU5)/5+JU5</f>
        <v>3461.5608487118543</v>
      </c>
      <c r="JV6" s="14">
        <f t="shared" ref="JV6" si="40">(JV10-JV5)/5+JV5</f>
        <v>4904.7330729894247</v>
      </c>
      <c r="JW6" s="14">
        <f t="shared" ref="JW6" si="41">(JW10-JW5)/5+JW5</f>
        <v>1601.0948681694197</v>
      </c>
      <c r="JX6" s="14">
        <f t="shared" ref="JX6" si="42">(JX10-JX5)/5+JX5</f>
        <v>2314.9616130417071</v>
      </c>
      <c r="JY6" s="15">
        <f t="shared" ref="JY6:JY69" si="43">(JW6+KA6)/2</f>
        <v>1766.8678301827576</v>
      </c>
      <c r="JZ6" s="15">
        <f t="shared" ref="JZ6:JZ69" si="44">(JX6+KB6)/2</f>
        <v>2594.4084099317711</v>
      </c>
      <c r="KA6" s="14">
        <f t="shared" ref="KA6" si="45">(KA10-KA5)/5+KA5</f>
        <v>1932.6407921960958</v>
      </c>
      <c r="KB6" s="14">
        <f t="shared" ref="KB6" si="46">(KB10-KB5)/5+KB5</f>
        <v>2873.8552068218351</v>
      </c>
      <c r="KC6" s="15">
        <f t="shared" ref="KC6:KC48" si="47">(KA6+KE6)/2</f>
        <v>2109.4249762234904</v>
      </c>
      <c r="KD6" s="15">
        <f t="shared" ref="KD6:KD48" si="48">(KB6+KF6)/2</f>
        <v>3153.8755590940141</v>
      </c>
      <c r="KE6" s="14">
        <f t="shared" ref="KE6" si="49">(KE10-KE5)/5+KE5</f>
        <v>2286.2091602508849</v>
      </c>
      <c r="KF6" s="14">
        <f t="shared" ref="KF6:KL6" si="50">(KF10-KF5)/5+KF5</f>
        <v>3433.8959113661931</v>
      </c>
      <c r="KG6" s="14">
        <f t="shared" si="50"/>
        <v>2474.0364483103281</v>
      </c>
      <c r="KH6" s="14">
        <f t="shared" si="50"/>
        <v>3693.7965562923987</v>
      </c>
      <c r="KI6" s="14">
        <f t="shared" si="50"/>
        <v>2661.8637363697712</v>
      </c>
      <c r="KJ6" s="14">
        <f t="shared" si="50"/>
        <v>3953.6972012186038</v>
      </c>
      <c r="KK6" s="14">
        <f t="shared" si="50"/>
        <v>2856.5146244501479</v>
      </c>
      <c r="KL6" s="14">
        <f t="shared" si="50"/>
        <v>4173.5976443136069</v>
      </c>
      <c r="KM6" s="14">
        <f t="shared" ref="KM6" si="51">(KM10-KM5)/5+KM5</f>
        <v>3051.1655125305247</v>
      </c>
      <c r="KN6" s="14">
        <f t="shared" ref="KN6" si="52">(KN10-KN5)/5+KN5</f>
        <v>4393.4980874086104</v>
      </c>
      <c r="KO6" s="14">
        <f t="shared" ref="KO6" si="53">(KO10-KO5)/5+KO5</f>
        <v>3429.527092711854</v>
      </c>
      <c r="KP6" s="14">
        <f t="shared" ref="KP6" si="54">(KP10-KP5)/5+KP5</f>
        <v>4714.4259474631453</v>
      </c>
      <c r="KQ6" s="14">
        <f t="shared" ref="KQ6" si="55">(KQ10-KQ5)/5+KQ5</f>
        <v>1593.4709041694198</v>
      </c>
      <c r="KR6" s="14">
        <f t="shared" ref="KR6" si="56">(KR10-KR5)/5+KR5</f>
        <v>2222.3574218523845</v>
      </c>
      <c r="KS6" s="15">
        <f t="shared" ref="KS6:KS69" si="57">(KQ6+KU6)/2</f>
        <v>1758.6436501827577</v>
      </c>
      <c r="KT6" s="15">
        <f t="shared" ref="KT6:KT69" si="58">(KR6+KV6)/2</f>
        <v>2490.3616456690852</v>
      </c>
      <c r="KU6" s="14">
        <f t="shared" ref="KU6" si="59">(KU10-KU5)/5+KU5</f>
        <v>1923.8163961960956</v>
      </c>
      <c r="KV6" s="14">
        <f t="shared" ref="KV6" si="60">(KV10-KV5)/5+KV5</f>
        <v>2758.3658694857854</v>
      </c>
      <c r="KW6" s="15">
        <f t="shared" ref="KW6:KW48" si="61">(KU6+KY6)/2</f>
        <v>2099.3678082234906</v>
      </c>
      <c r="KX6" s="15">
        <f t="shared" ref="KX6:KX48" si="62">(KV6+KZ6)/2</f>
        <v>3026.9563515583591</v>
      </c>
      <c r="KY6" s="14">
        <f t="shared" ref="KY6" si="63">(KY10-KY5)/5+KY5</f>
        <v>2274.9192202508852</v>
      </c>
      <c r="KZ6" s="14">
        <f t="shared" ref="KZ6:LF6" si="64">(KZ10-KZ5)/5+KZ5</f>
        <v>3295.5468336309327</v>
      </c>
      <c r="LA6" s="14">
        <f t="shared" si="64"/>
        <v>2460.0715443103277</v>
      </c>
      <c r="LB6" s="14">
        <f t="shared" si="64"/>
        <v>3545.2632695549823</v>
      </c>
      <c r="LC6" s="14">
        <f t="shared" si="64"/>
        <v>2645.223868369771</v>
      </c>
      <c r="LD6" s="14">
        <f t="shared" si="64"/>
        <v>3794.9797054790315</v>
      </c>
      <c r="LE6" s="14">
        <f t="shared" si="64"/>
        <v>2836.2577624501482</v>
      </c>
      <c r="LF6" s="14">
        <f t="shared" si="64"/>
        <v>4006.1552343615308</v>
      </c>
      <c r="LG6" s="14">
        <f t="shared" ref="LG6" si="65">(LG10-LG5)/5+LG5</f>
        <v>3027.291656530525</v>
      </c>
      <c r="LH6" s="14">
        <f t="shared" ref="LH6" si="66">(LH10-LH5)/5+LH5</f>
        <v>4217.3307632440301</v>
      </c>
      <c r="LI6" s="14">
        <f t="shared" ref="LI6" si="67">(LI10-LI5)/5+LI5</f>
        <v>3397.4933367118538</v>
      </c>
      <c r="LJ6" s="14">
        <f t="shared" ref="LJ6" si="68">(LJ10-LJ5)/5+LJ5</f>
        <v>4524.1188219368651</v>
      </c>
      <c r="LK6" s="14">
        <f t="shared" ref="LK6" si="69">(LK10-LK5)/5+LK5</f>
        <v>1585.8469399999999</v>
      </c>
      <c r="LL6" s="14">
        <f t="shared" ref="LL6" si="70">(LL10-LL5)/5+LL5</f>
        <v>2129.7532286052119</v>
      </c>
      <c r="LM6" s="14">
        <f t="shared" ref="LM6:LM69" si="71">(LK6+LO6)/2</f>
        <v>1750.4194699999998</v>
      </c>
      <c r="LN6" s="14">
        <f t="shared" ref="LN6:LN69" si="72">(LL6+LP6)/2</f>
        <v>2386.3148790942719</v>
      </c>
      <c r="LO6" s="14">
        <f t="shared" ref="LO6" si="73">(LO10-LO5)/5+LO5</f>
        <v>1914.992</v>
      </c>
      <c r="LP6" s="14">
        <f t="shared" ref="LP6" si="74">(LP10-LP5)/5+LP5</f>
        <v>2642.8765295833318</v>
      </c>
      <c r="LQ6" s="14">
        <f t="shared" ref="LQ6:LQ49" si="75">(LO6+LS6)/2</f>
        <v>2089.3106400000001</v>
      </c>
      <c r="LR6" s="14">
        <f t="shared" ref="LR6:LR49" si="76">(LP6+LT6)/2</f>
        <v>2900.037141202306</v>
      </c>
      <c r="LS6" s="14">
        <f t="shared" ref="LS6" si="77">(LS10-LS5)/5+LS5</f>
        <v>2263.6292800000001</v>
      </c>
      <c r="LT6" s="14">
        <f t="shared" ref="LT6:LZ6" si="78">(LT10-LT5)/5+LT5</f>
        <v>3157.1977528212797</v>
      </c>
      <c r="LU6" s="14">
        <f t="shared" si="78"/>
        <v>2446.10664</v>
      </c>
      <c r="LV6" s="14">
        <f t="shared" si="78"/>
        <v>3396.7299795168597</v>
      </c>
      <c r="LW6" s="14">
        <f t="shared" si="78"/>
        <v>2628.5840000000003</v>
      </c>
      <c r="LX6" s="14">
        <f t="shared" si="78"/>
        <v>3636.2622062124397</v>
      </c>
      <c r="LY6" s="14">
        <f t="shared" si="78"/>
        <v>2816.0009</v>
      </c>
      <c r="LZ6" s="14">
        <f t="shared" si="78"/>
        <v>3838.7128206885495</v>
      </c>
      <c r="MA6" s="14">
        <f t="shared" ref="MA6" si="79">(MA10-MA5)/5+MA5</f>
        <v>3003.4178000000002</v>
      </c>
      <c r="MB6" s="14">
        <f t="shared" ref="MB6" si="80">(MB10-MB5)/5+MB5</f>
        <v>4041.1634351646594</v>
      </c>
      <c r="MC6" s="14">
        <f t="shared" ref="MC6" si="81">(MC10-MC5)/5+MC5</f>
        <v>3365.4595799999997</v>
      </c>
      <c r="MD6" s="14">
        <f t="shared" ref="MD6" si="82">(MD10-MD5)/5+MD5</f>
        <v>4333.8116921815799</v>
      </c>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row>
    <row r="7" spans="1:502" s="11" customFormat="1" x14ac:dyDescent="0.25">
      <c r="A7" s="241"/>
      <c r="B7" s="4">
        <v>29</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4">
        <f t="shared" ref="HO7:HT7" si="83">(HO10-HO5)/5*2+HO5</f>
        <v>1655.28892</v>
      </c>
      <c r="HP7" s="14">
        <f t="shared" si="83"/>
        <v>2572.5774065679379</v>
      </c>
      <c r="HQ7" s="14">
        <f t="shared" si="2"/>
        <v>1825.8110900000001</v>
      </c>
      <c r="HR7" s="14">
        <f t="shared" si="3"/>
        <v>2883.7290914064988</v>
      </c>
      <c r="HS7" s="14">
        <f t="shared" si="83"/>
        <v>1996.3332600000001</v>
      </c>
      <c r="HT7" s="14">
        <f t="shared" si="83"/>
        <v>3194.8807762450597</v>
      </c>
      <c r="HU7" s="14">
        <f t="shared" si="6"/>
        <v>2179.75801</v>
      </c>
      <c r="HV7" s="14">
        <f t="shared" si="7"/>
        <v>3506.51924925001</v>
      </c>
      <c r="HW7" s="14">
        <f t="shared" ref="HW7:HX7" si="84">(HW10-HW5)/5*2+HW5</f>
        <v>2363.1827599999997</v>
      </c>
      <c r="HX7" s="14">
        <f t="shared" si="84"/>
        <v>3818.1577222549599</v>
      </c>
      <c r="HY7" s="14">
        <f t="shared" ref="HY7:ID7" si="85">(HY10-HY5)/5*2+HY5</f>
        <v>2562.0198199999995</v>
      </c>
      <c r="HZ7" s="14">
        <f t="shared" si="85"/>
        <v>4105.9748487239294</v>
      </c>
      <c r="IA7" s="14">
        <f t="shared" si="85"/>
        <v>2760.8568799999998</v>
      </c>
      <c r="IB7" s="14">
        <f t="shared" si="85"/>
        <v>4393.7919751928994</v>
      </c>
      <c r="IC7" s="14">
        <f t="shared" si="85"/>
        <v>2969.49287</v>
      </c>
      <c r="ID7" s="14">
        <f t="shared" si="85"/>
        <v>4637.23268599941</v>
      </c>
      <c r="IE7" s="14">
        <f t="shared" ref="IE7:IN7" si="86">(IE10-IE5)/5*2+IE5</f>
        <v>3178.1288599999998</v>
      </c>
      <c r="IF7" s="14">
        <f t="shared" si="86"/>
        <v>4880.6733968059198</v>
      </c>
      <c r="IG7" s="14">
        <f t="shared" si="86"/>
        <v>3586.8008199999999</v>
      </c>
      <c r="IH7" s="14">
        <f t="shared" si="86"/>
        <v>5239.0707483665592</v>
      </c>
      <c r="II7" s="14">
        <f t="shared" si="86"/>
        <v>1647.2643121783228</v>
      </c>
      <c r="IJ7" s="14">
        <f t="shared" si="86"/>
        <v>2480.7375749831058</v>
      </c>
      <c r="IK7" s="14">
        <f t="shared" si="16"/>
        <v>1817.1483401925036</v>
      </c>
      <c r="IL7" s="14">
        <f t="shared" si="17"/>
        <v>2780.544119659894</v>
      </c>
      <c r="IM7" s="14">
        <f t="shared" si="86"/>
        <v>1987.0323682066844</v>
      </c>
      <c r="IN7" s="14">
        <f t="shared" si="86"/>
        <v>3080.3506643366827</v>
      </c>
      <c r="IO7" s="15">
        <f t="shared" si="20"/>
        <v>2169.2092442344147</v>
      </c>
      <c r="IP7" s="15">
        <f t="shared" si="21"/>
        <v>3380.6450780260529</v>
      </c>
      <c r="IQ7" s="14">
        <f t="shared" ref="IQ7:IR7" si="87">(IQ10-IQ5)/5*2+IQ5</f>
        <v>2351.3861202621451</v>
      </c>
      <c r="IR7" s="14">
        <f t="shared" si="87"/>
        <v>3680.9394917154232</v>
      </c>
      <c r="IS7" s="14">
        <f t="shared" ref="IS7:IY7" si="88">(IS10-IS5)/5*2+IS5</f>
        <v>2547.5271323220563</v>
      </c>
      <c r="IT7" s="14">
        <f t="shared" si="88"/>
        <v>3958.6531915247597</v>
      </c>
      <c r="IU7" s="14">
        <f t="shared" si="88"/>
        <v>2743.668144381968</v>
      </c>
      <c r="IV7" s="14">
        <f t="shared" si="88"/>
        <v>4236.3668913340962</v>
      </c>
      <c r="IW7" s="14">
        <f t="shared" si="88"/>
        <v>2948.6100964640568</v>
      </c>
      <c r="IX7" s="14">
        <f t="shared" si="88"/>
        <v>4471.1882992212368</v>
      </c>
      <c r="IY7" s="14">
        <f t="shared" si="88"/>
        <v>3153.5520485461461</v>
      </c>
      <c r="IZ7" s="14">
        <f t="shared" ref="IZ7:JH7" si="89">(IZ10-IZ5)/5*2+IZ5</f>
        <v>4706.0097071083765</v>
      </c>
      <c r="JA7" s="14">
        <f t="shared" si="89"/>
        <v>3553.9003087311153</v>
      </c>
      <c r="JB7" s="14">
        <f t="shared" si="89"/>
        <v>5050.4698869755684</v>
      </c>
      <c r="JC7" s="14">
        <f t="shared" si="89"/>
        <v>1639.2397041783229</v>
      </c>
      <c r="JD7" s="14">
        <f t="shared" si="89"/>
        <v>2388.8977413574094</v>
      </c>
      <c r="JE7" s="15">
        <f t="shared" si="29"/>
        <v>1808.4855901925037</v>
      </c>
      <c r="JF7" s="15">
        <f t="shared" si="30"/>
        <v>2677.3591456203135</v>
      </c>
      <c r="JG7" s="14">
        <f t="shared" si="89"/>
        <v>1977.7314762066844</v>
      </c>
      <c r="JH7" s="14">
        <f t="shared" si="89"/>
        <v>2965.8205498832176</v>
      </c>
      <c r="JI7" s="15">
        <f t="shared" si="33"/>
        <v>2158.6604782344148</v>
      </c>
      <c r="JJ7" s="15">
        <f t="shared" si="34"/>
        <v>3254.7709040049203</v>
      </c>
      <c r="JK7" s="14">
        <f t="shared" ref="JK7:JL7" si="90">(JK10-JK5)/5*2+JK5</f>
        <v>2339.5894802621451</v>
      </c>
      <c r="JL7" s="14">
        <f t="shared" si="90"/>
        <v>3543.7212581266235</v>
      </c>
      <c r="JM7" s="14">
        <f t="shared" ref="JM7:JR7" si="91">(JM10-JM5)/5*2+JM5</f>
        <v>2533.0344443220565</v>
      </c>
      <c r="JN7" s="14">
        <f t="shared" si="91"/>
        <v>3811.3315310518078</v>
      </c>
      <c r="JO7" s="14">
        <f t="shared" si="91"/>
        <v>2726.4794083819684</v>
      </c>
      <c r="JP7" s="14">
        <f t="shared" si="91"/>
        <v>4078.9418039769921</v>
      </c>
      <c r="JQ7" s="14">
        <f t="shared" si="91"/>
        <v>2927.7273224640571</v>
      </c>
      <c r="JR7" s="14">
        <f t="shared" si="91"/>
        <v>4305.1439087532244</v>
      </c>
      <c r="JS7" s="14">
        <f t="shared" ref="JS7:KB7" si="92">(JS10-JS5)/5*2+JS5</f>
        <v>3128.9752365461459</v>
      </c>
      <c r="JT7" s="14">
        <f t="shared" si="92"/>
        <v>4531.3460135294563</v>
      </c>
      <c r="JU7" s="14">
        <f t="shared" si="92"/>
        <v>3520.9997967311151</v>
      </c>
      <c r="JV7" s="14">
        <f t="shared" si="92"/>
        <v>4861.8690213934879</v>
      </c>
      <c r="JW7" s="14">
        <f t="shared" si="92"/>
        <v>1631.2150961783227</v>
      </c>
      <c r="JX7" s="14">
        <f t="shared" si="92"/>
        <v>2297.057907731712</v>
      </c>
      <c r="JY7" s="15">
        <f t="shared" si="43"/>
        <v>1799.8228401925035</v>
      </c>
      <c r="JZ7" s="15">
        <f t="shared" si="44"/>
        <v>2574.174171580732</v>
      </c>
      <c r="KA7" s="14">
        <f t="shared" si="92"/>
        <v>1968.4305842066844</v>
      </c>
      <c r="KB7" s="14">
        <f t="shared" si="92"/>
        <v>2851.2904354297525</v>
      </c>
      <c r="KC7" s="15">
        <f t="shared" si="47"/>
        <v>2148.1117122344149</v>
      </c>
      <c r="KD7" s="15">
        <f t="shared" si="48"/>
        <v>3128.8967299837877</v>
      </c>
      <c r="KE7" s="14">
        <f t="shared" ref="KE7:KF7" si="93">(KE10-KE5)/5*2+KE5</f>
        <v>2327.7928402621451</v>
      </c>
      <c r="KF7" s="14">
        <f t="shared" si="93"/>
        <v>3406.5030245378234</v>
      </c>
      <c r="KG7" s="14">
        <f t="shared" ref="KG7:KL7" si="94">(KG10-KG5)/5*2+KG5</f>
        <v>2518.5417563220562</v>
      </c>
      <c r="KH7" s="14">
        <f t="shared" si="94"/>
        <v>3664.009870578856</v>
      </c>
      <c r="KI7" s="14">
        <f t="shared" si="94"/>
        <v>2709.2906723819679</v>
      </c>
      <c r="KJ7" s="14">
        <f t="shared" si="94"/>
        <v>3921.516716619888</v>
      </c>
      <c r="KK7" s="14">
        <f t="shared" si="94"/>
        <v>2906.844548464057</v>
      </c>
      <c r="KL7" s="14">
        <f t="shared" si="94"/>
        <v>4139.0995182852121</v>
      </c>
      <c r="KM7" s="14">
        <f t="shared" ref="KM7:KV7" si="95">(KM10-KM5)/5*2+KM5</f>
        <v>3104.3984245461461</v>
      </c>
      <c r="KN7" s="14">
        <f t="shared" si="95"/>
        <v>4356.6823199505361</v>
      </c>
      <c r="KO7" s="14">
        <f t="shared" si="95"/>
        <v>3488.0992847311154</v>
      </c>
      <c r="KP7" s="14">
        <f t="shared" si="95"/>
        <v>4673.2681558114082</v>
      </c>
      <c r="KQ7" s="14">
        <f t="shared" si="95"/>
        <v>1623.1904881783228</v>
      </c>
      <c r="KR7" s="14">
        <f t="shared" si="95"/>
        <v>2205.2180741060156</v>
      </c>
      <c r="KS7" s="15">
        <f t="shared" si="57"/>
        <v>1791.1600901925035</v>
      </c>
      <c r="KT7" s="15">
        <f t="shared" si="58"/>
        <v>2470.9891975411515</v>
      </c>
      <c r="KU7" s="14">
        <f t="shared" si="95"/>
        <v>1959.1296922066842</v>
      </c>
      <c r="KV7" s="14">
        <f t="shared" si="95"/>
        <v>2736.7603209762874</v>
      </c>
      <c r="KW7" s="15">
        <f t="shared" si="61"/>
        <v>2137.5629462344145</v>
      </c>
      <c r="KX7" s="15">
        <f t="shared" si="62"/>
        <v>3003.0225559626551</v>
      </c>
      <c r="KY7" s="14">
        <f t="shared" ref="KY7:KZ7" si="96">(KY10-KY5)/5*2+KY5</f>
        <v>2315.9962002621451</v>
      </c>
      <c r="KZ7" s="14">
        <f t="shared" si="96"/>
        <v>3269.2847909490233</v>
      </c>
      <c r="LA7" s="14">
        <f t="shared" ref="LA7:LF7" si="97">(LA10-LA5)/5*2+LA5</f>
        <v>2504.0490683220564</v>
      </c>
      <c r="LB7" s="14">
        <f t="shared" si="97"/>
        <v>3516.6882101059036</v>
      </c>
      <c r="LC7" s="14">
        <f t="shared" si="97"/>
        <v>2692.1019363819682</v>
      </c>
      <c r="LD7" s="14">
        <f t="shared" si="97"/>
        <v>3764.091629262784</v>
      </c>
      <c r="LE7" s="14">
        <f t="shared" si="97"/>
        <v>2885.9617744640573</v>
      </c>
      <c r="LF7" s="14">
        <f t="shared" si="97"/>
        <v>3973.0551278172002</v>
      </c>
      <c r="LG7" s="14">
        <f t="shared" ref="LG7:LP7" si="98">(LG10-LG5)/5*2+LG5</f>
        <v>3079.8216125461458</v>
      </c>
      <c r="LH7" s="14">
        <f t="shared" si="98"/>
        <v>4182.0186263716159</v>
      </c>
      <c r="LI7" s="14">
        <f t="shared" si="98"/>
        <v>3455.1987727311148</v>
      </c>
      <c r="LJ7" s="14">
        <f t="shared" si="98"/>
        <v>4484.6672902293285</v>
      </c>
      <c r="LK7" s="14">
        <f t="shared" si="98"/>
        <v>1615.16588</v>
      </c>
      <c r="LL7" s="14">
        <f t="shared" si="98"/>
        <v>2113.378238439454</v>
      </c>
      <c r="LM7" s="14">
        <f t="shared" si="71"/>
        <v>1782.4973399999999</v>
      </c>
      <c r="LN7" s="14">
        <f t="shared" si="72"/>
        <v>2367.8042212085938</v>
      </c>
      <c r="LO7" s="14">
        <f t="shared" si="98"/>
        <v>1949.8288</v>
      </c>
      <c r="LP7" s="14">
        <f t="shared" si="98"/>
        <v>2622.2302039777337</v>
      </c>
      <c r="LQ7" s="14">
        <f t="shared" si="75"/>
        <v>2127.0141800000001</v>
      </c>
      <c r="LR7" s="14">
        <f t="shared" si="76"/>
        <v>2877.148379144347</v>
      </c>
      <c r="LS7" s="14">
        <f t="shared" ref="LS7:LT7" si="99">(LS10-LS5)/5*2+LS5</f>
        <v>2304.19956</v>
      </c>
      <c r="LT7" s="14">
        <f t="shared" si="99"/>
        <v>3132.0665543109599</v>
      </c>
      <c r="LU7" s="14">
        <f t="shared" ref="LU7:LZ7" si="100">(LU10-LU5)/5*2+LU5</f>
        <v>2489.55638</v>
      </c>
      <c r="LV7" s="14">
        <f t="shared" si="100"/>
        <v>3369.3665463591697</v>
      </c>
      <c r="LW7" s="14">
        <f t="shared" si="100"/>
        <v>2674.9132</v>
      </c>
      <c r="LX7" s="14">
        <f t="shared" si="100"/>
        <v>3606.6665384073794</v>
      </c>
      <c r="LY7" s="14">
        <f t="shared" si="100"/>
        <v>2865.0790000000002</v>
      </c>
      <c r="LZ7" s="14">
        <f t="shared" si="100"/>
        <v>3807.0107336593496</v>
      </c>
      <c r="MA7" s="14">
        <f t="shared" ref="MA7:MD7" si="101">(MA10-MA5)/5*2+MA5</f>
        <v>3055.2447999999999</v>
      </c>
      <c r="MB7" s="14">
        <f t="shared" si="101"/>
        <v>4007.3549289113193</v>
      </c>
      <c r="MC7" s="14">
        <f t="shared" si="101"/>
        <v>3422.29826</v>
      </c>
      <c r="MD7" s="14">
        <f t="shared" si="101"/>
        <v>4296.0664204561599</v>
      </c>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row>
    <row r="8" spans="1:502" s="11" customFormat="1" x14ac:dyDescent="0.25">
      <c r="A8" s="241"/>
      <c r="B8" s="4">
        <v>30</v>
      </c>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4">
        <f t="shared" ref="HO8:HT8" si="102">(HO10-HO5)/5*3+HO5</f>
        <v>1686.6110800000001</v>
      </c>
      <c r="HP8" s="14">
        <f t="shared" si="102"/>
        <v>2552.3806285840519</v>
      </c>
      <c r="HQ8" s="14">
        <f t="shared" si="2"/>
        <v>1860.0818100000001</v>
      </c>
      <c r="HR8" s="14">
        <f t="shared" si="3"/>
        <v>2860.9094824052959</v>
      </c>
      <c r="HS8" s="14">
        <f t="shared" si="102"/>
        <v>2033.5525400000001</v>
      </c>
      <c r="HT8" s="14">
        <f t="shared" si="102"/>
        <v>3169.4383362265398</v>
      </c>
      <c r="HU8" s="14">
        <f t="shared" si="6"/>
        <v>2219.9195399999999</v>
      </c>
      <c r="HV8" s="14">
        <f t="shared" si="7"/>
        <v>3478.40531961944</v>
      </c>
      <c r="HW8" s="14">
        <f t="shared" ref="HW8:HX8" si="103">(HW10-HW5)/5*3+HW5</f>
        <v>2406.2865400000001</v>
      </c>
      <c r="HX8" s="14">
        <f t="shared" si="103"/>
        <v>3787.3723030123397</v>
      </c>
      <c r="HY8" s="14">
        <f t="shared" ref="HY8:ID8" si="104">(HY10-HY5)/5*3+HY5</f>
        <v>2608.1084799999999</v>
      </c>
      <c r="HZ8" s="14">
        <f t="shared" si="104"/>
        <v>4072.5532842439197</v>
      </c>
      <c r="IA8" s="14">
        <f t="shared" si="104"/>
        <v>2809.9304200000001</v>
      </c>
      <c r="IB8" s="14">
        <f t="shared" si="104"/>
        <v>4357.7342654755003</v>
      </c>
      <c r="IC8" s="14">
        <f t="shared" si="104"/>
        <v>3021.7005300000001</v>
      </c>
      <c r="ID8" s="14">
        <f t="shared" si="104"/>
        <v>4598.54050154989</v>
      </c>
      <c r="IE8" s="14">
        <f t="shared" ref="IE8:IN8" si="105">(IE10-IE5)/5*3+IE5</f>
        <v>3233.47064</v>
      </c>
      <c r="IF8" s="14">
        <f t="shared" si="105"/>
        <v>4839.3467376242797</v>
      </c>
      <c r="IG8" s="14">
        <f t="shared" si="105"/>
        <v>3647.9732800000002</v>
      </c>
      <c r="IH8" s="14">
        <f t="shared" si="105"/>
        <v>5192.7941769201398</v>
      </c>
      <c r="II8" s="14">
        <f t="shared" si="105"/>
        <v>1678.185828187226</v>
      </c>
      <c r="IJ8" s="14">
        <f t="shared" si="105"/>
        <v>2461.3051545458602</v>
      </c>
      <c r="IK8" s="14">
        <f t="shared" si="16"/>
        <v>1850.9804902022497</v>
      </c>
      <c r="IL8" s="14">
        <f t="shared" si="17"/>
        <v>2758.5863008626457</v>
      </c>
      <c r="IM8" s="14">
        <f t="shared" si="105"/>
        <v>2023.7751522172732</v>
      </c>
      <c r="IN8" s="14">
        <f t="shared" si="105"/>
        <v>3055.8674471794316</v>
      </c>
      <c r="IO8" s="15">
        <f t="shared" si="20"/>
        <v>2208.8791762453388</v>
      </c>
      <c r="IP8" s="15">
        <f t="shared" si="21"/>
        <v>3353.5761818867827</v>
      </c>
      <c r="IQ8" s="14">
        <f t="shared" ref="IQ8:IR8" si="106">(IQ10-IQ5)/5*3+IQ5</f>
        <v>2393.9832002734047</v>
      </c>
      <c r="IR8" s="14">
        <f t="shared" si="106"/>
        <v>3651.2849165941338</v>
      </c>
      <c r="IS8" s="14">
        <f t="shared" ref="IS8:IY8" si="107">(IS10-IS5)/5*3+IS5</f>
        <v>2593.0880083337847</v>
      </c>
      <c r="IT8" s="14">
        <f t="shared" si="107"/>
        <v>3926.4432532822893</v>
      </c>
      <c r="IU8" s="14">
        <f t="shared" si="107"/>
        <v>2792.1928163941652</v>
      </c>
      <c r="IV8" s="14">
        <f t="shared" si="107"/>
        <v>4201.6015899704444</v>
      </c>
      <c r="IW8" s="14">
        <f t="shared" si="107"/>
        <v>3000.1918444779662</v>
      </c>
      <c r="IX8" s="14">
        <f t="shared" si="107"/>
        <v>4433.8941342247135</v>
      </c>
      <c r="IY8" s="14">
        <f t="shared" si="107"/>
        <v>3208.1908725617668</v>
      </c>
      <c r="IZ8" s="14">
        <f t="shared" ref="IZ8:JH8" si="108">(IZ10-IZ5)/5*3+IZ5</f>
        <v>4666.1866784789827</v>
      </c>
      <c r="JA8" s="14">
        <f t="shared" si="108"/>
        <v>3614.206012750376</v>
      </c>
      <c r="JB8" s="14">
        <f t="shared" si="108"/>
        <v>5005.899575435431</v>
      </c>
      <c r="JC8" s="14">
        <f t="shared" si="108"/>
        <v>1669.760576187226</v>
      </c>
      <c r="JD8" s="14">
        <f t="shared" si="108"/>
        <v>2370.2296784837886</v>
      </c>
      <c r="JE8" s="15">
        <f t="shared" si="29"/>
        <v>1841.8791702022495</v>
      </c>
      <c r="JF8" s="15">
        <f t="shared" si="30"/>
        <v>2656.2631170461696</v>
      </c>
      <c r="JG8" s="14">
        <f t="shared" si="108"/>
        <v>2013.9977642172732</v>
      </c>
      <c r="JH8" s="14">
        <f t="shared" si="108"/>
        <v>2942.2965556085505</v>
      </c>
      <c r="JI8" s="15">
        <f t="shared" si="33"/>
        <v>2197.8388122453389</v>
      </c>
      <c r="JJ8" s="15">
        <f t="shared" si="34"/>
        <v>3228.747041380172</v>
      </c>
      <c r="JK8" s="14">
        <f t="shared" ref="JK8:JL8" si="109">(JK10-JK5)/5*3+JK5</f>
        <v>2381.6798602734048</v>
      </c>
      <c r="JL8" s="14">
        <f t="shared" si="109"/>
        <v>3515.1975271517936</v>
      </c>
      <c r="JM8" s="14">
        <f t="shared" ref="JM8:JR8" si="110">(JM10-JM5)/5*3+JM5</f>
        <v>2578.0675363337846</v>
      </c>
      <c r="JN8" s="14">
        <f t="shared" si="110"/>
        <v>3780.333219073801</v>
      </c>
      <c r="JO8" s="14">
        <f t="shared" si="110"/>
        <v>2774.4552123941648</v>
      </c>
      <c r="JP8" s="14">
        <f t="shared" si="110"/>
        <v>4045.4689109958081</v>
      </c>
      <c r="JQ8" s="14">
        <f t="shared" si="110"/>
        <v>2978.6831584779661</v>
      </c>
      <c r="JR8" s="14">
        <f t="shared" si="110"/>
        <v>4269.2477632407654</v>
      </c>
      <c r="JS8" s="14">
        <f t="shared" ref="JS8:KB8" si="111">(JS10-JS5)/5*3+JS5</f>
        <v>3182.9111045617669</v>
      </c>
      <c r="JT8" s="14">
        <f t="shared" si="111"/>
        <v>4493.0266154857227</v>
      </c>
      <c r="JU8" s="14">
        <f t="shared" si="111"/>
        <v>3580.4387447503764</v>
      </c>
      <c r="JV8" s="14">
        <f t="shared" si="111"/>
        <v>4819.0049697975519</v>
      </c>
      <c r="JW8" s="14">
        <f t="shared" si="111"/>
        <v>1661.335324187226</v>
      </c>
      <c r="JX8" s="14">
        <f t="shared" si="111"/>
        <v>2279.1542024217174</v>
      </c>
      <c r="JY8" s="15">
        <f t="shared" si="43"/>
        <v>1832.7778502022497</v>
      </c>
      <c r="JZ8" s="15">
        <f t="shared" si="44"/>
        <v>2553.9399332296935</v>
      </c>
      <c r="KA8" s="14">
        <f t="shared" si="111"/>
        <v>2004.2203762172733</v>
      </c>
      <c r="KB8" s="14">
        <f t="shared" si="111"/>
        <v>2828.7256640376695</v>
      </c>
      <c r="KC8" s="15">
        <f t="shared" si="47"/>
        <v>2186.7984482453389</v>
      </c>
      <c r="KD8" s="15">
        <f t="shared" si="48"/>
        <v>3103.9179008735618</v>
      </c>
      <c r="KE8" s="14">
        <f t="shared" ref="KE8:KF8" si="112">(KE10-KE5)/5*3+KE5</f>
        <v>2369.3765202734048</v>
      </c>
      <c r="KF8" s="14">
        <f t="shared" si="112"/>
        <v>3379.1101377094537</v>
      </c>
      <c r="KG8" s="14">
        <f t="shared" ref="KG8:KL8" si="113">(KG10-KG5)/5*3+KG5</f>
        <v>2563.0470643337849</v>
      </c>
      <c r="KH8" s="14">
        <f t="shared" si="113"/>
        <v>3634.2231848653128</v>
      </c>
      <c r="KI8" s="14">
        <f t="shared" si="113"/>
        <v>2756.7176083941649</v>
      </c>
      <c r="KJ8" s="14">
        <f t="shared" si="113"/>
        <v>3889.3362320211722</v>
      </c>
      <c r="KK8" s="14">
        <f t="shared" si="113"/>
        <v>2957.174472477966</v>
      </c>
      <c r="KL8" s="14">
        <f t="shared" si="113"/>
        <v>4104.6013922568172</v>
      </c>
      <c r="KM8" s="14">
        <f t="shared" ref="KM8:KV8" si="114">(KM10-KM5)/5*3+KM5</f>
        <v>3157.6313365617671</v>
      </c>
      <c r="KN8" s="14">
        <f t="shared" si="114"/>
        <v>4319.8665524924627</v>
      </c>
      <c r="KO8" s="14">
        <f t="shared" si="114"/>
        <v>3546.6714767503763</v>
      </c>
      <c r="KP8" s="14">
        <f t="shared" si="114"/>
        <v>4632.1103641596719</v>
      </c>
      <c r="KQ8" s="14">
        <f t="shared" si="114"/>
        <v>1652.910072187226</v>
      </c>
      <c r="KR8" s="14">
        <f t="shared" si="114"/>
        <v>2188.0787263596462</v>
      </c>
      <c r="KS8" s="15">
        <f t="shared" si="57"/>
        <v>1823.6765302022495</v>
      </c>
      <c r="KT8" s="15">
        <f t="shared" si="58"/>
        <v>2451.6167494132178</v>
      </c>
      <c r="KU8" s="14">
        <f t="shared" si="114"/>
        <v>1994.4429882172731</v>
      </c>
      <c r="KV8" s="14">
        <f t="shared" si="114"/>
        <v>2715.1547724667889</v>
      </c>
      <c r="KW8" s="15">
        <f t="shared" si="61"/>
        <v>2175.758084245339</v>
      </c>
      <c r="KX8" s="15">
        <f t="shared" si="62"/>
        <v>2979.0887603669512</v>
      </c>
      <c r="KY8" s="14">
        <f t="shared" ref="KY8:KZ8" si="115">(KY10-KY5)/5*3+KY5</f>
        <v>2357.0731802734049</v>
      </c>
      <c r="KZ8" s="14">
        <f t="shared" si="115"/>
        <v>3243.0227482671135</v>
      </c>
      <c r="LA8" s="14">
        <f t="shared" ref="LA8:LF8" si="116">(LA10-LA5)/5*3+LA5</f>
        <v>2548.0265923337847</v>
      </c>
      <c r="LB8" s="14">
        <f t="shared" si="116"/>
        <v>3488.1131506568249</v>
      </c>
      <c r="LC8" s="14">
        <f t="shared" si="116"/>
        <v>2738.980004394165</v>
      </c>
      <c r="LD8" s="14">
        <f t="shared" si="116"/>
        <v>3733.2035530465359</v>
      </c>
      <c r="LE8" s="14">
        <f t="shared" si="116"/>
        <v>2935.6657864779659</v>
      </c>
      <c r="LF8" s="14">
        <f t="shared" si="116"/>
        <v>3939.9550212728691</v>
      </c>
      <c r="LG8" s="14">
        <f t="shared" ref="LG8:LP8" si="117">(LG10-LG5)/5*3+LG5</f>
        <v>3132.3515685617672</v>
      </c>
      <c r="LH8" s="14">
        <f t="shared" si="117"/>
        <v>4146.7064894992027</v>
      </c>
      <c r="LI8" s="14">
        <f t="shared" si="117"/>
        <v>3512.9042087503763</v>
      </c>
      <c r="LJ8" s="14">
        <f t="shared" si="117"/>
        <v>4445.2157585217919</v>
      </c>
      <c r="LK8" s="14">
        <f t="shared" si="117"/>
        <v>1644.4848199999999</v>
      </c>
      <c r="LL8" s="14">
        <f t="shared" si="117"/>
        <v>2097.0032482736956</v>
      </c>
      <c r="LM8" s="14">
        <f t="shared" si="71"/>
        <v>1814.57521</v>
      </c>
      <c r="LN8" s="14">
        <f t="shared" si="72"/>
        <v>2349.2935633229158</v>
      </c>
      <c r="LO8" s="14">
        <f t="shared" si="117"/>
        <v>1984.6655999999998</v>
      </c>
      <c r="LP8" s="14">
        <f t="shared" si="117"/>
        <v>2601.583878372136</v>
      </c>
      <c r="LQ8" s="14">
        <f t="shared" si="75"/>
        <v>2164.7177200000001</v>
      </c>
      <c r="LR8" s="14">
        <f t="shared" si="76"/>
        <v>2854.2596170863881</v>
      </c>
      <c r="LS8" s="14">
        <f t="shared" ref="LS8:LT8" si="118">(LS10-LS5)/5*3+LS5</f>
        <v>2344.7698400000004</v>
      </c>
      <c r="LT8" s="14">
        <f t="shared" si="118"/>
        <v>3106.9353558006396</v>
      </c>
      <c r="LU8" s="14">
        <f t="shared" ref="LU8:LZ8" si="119">(LU10-LU5)/5*3+LU5</f>
        <v>2533.00612</v>
      </c>
      <c r="LV8" s="14">
        <f t="shared" si="119"/>
        <v>3342.0031132014797</v>
      </c>
      <c r="LW8" s="14">
        <f t="shared" si="119"/>
        <v>2721.2424000000001</v>
      </c>
      <c r="LX8" s="14">
        <f t="shared" si="119"/>
        <v>3577.0708706023197</v>
      </c>
      <c r="LY8" s="14">
        <f t="shared" si="119"/>
        <v>2914.1570999999999</v>
      </c>
      <c r="LZ8" s="14">
        <f t="shared" si="119"/>
        <v>3775.3086466301493</v>
      </c>
      <c r="MA8" s="14">
        <f t="shared" ref="MA8:MD8" si="120">(MA10-MA5)/5*3+MA5</f>
        <v>3107.0718000000002</v>
      </c>
      <c r="MB8" s="14">
        <f t="shared" si="120"/>
        <v>3973.5464226579797</v>
      </c>
      <c r="MC8" s="14">
        <f t="shared" si="120"/>
        <v>3479.1369399999999</v>
      </c>
      <c r="MD8" s="14">
        <f t="shared" si="120"/>
        <v>4258.3211487307399</v>
      </c>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row>
    <row r="9" spans="1:502" s="11" customFormat="1" x14ac:dyDescent="0.25">
      <c r="A9" s="241"/>
      <c r="B9" s="4">
        <v>31</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4">
        <f t="shared" ref="HO9" si="121">(HO10-HO5)/5*4+HO5</f>
        <v>1717.9332400000001</v>
      </c>
      <c r="HP9" s="14">
        <f t="shared" ref="HP9" si="122">(HP10-HP5)/5*4+HP5</f>
        <v>2532.1838506001659</v>
      </c>
      <c r="HQ9" s="14">
        <f t="shared" si="2"/>
        <v>1894.3525300000001</v>
      </c>
      <c r="HR9" s="14">
        <f t="shared" si="3"/>
        <v>2838.0898734040929</v>
      </c>
      <c r="HS9" s="14">
        <f t="shared" ref="HS9" si="123">(HS10-HS5)/5*4+HS5</f>
        <v>2070.7718199999999</v>
      </c>
      <c r="HT9" s="14">
        <f t="shared" ref="HT9" si="124">(HT10-HT5)/5*4+HT5</f>
        <v>3143.9958962080195</v>
      </c>
      <c r="HU9" s="14">
        <f t="shared" si="6"/>
        <v>2260.0810700000002</v>
      </c>
      <c r="HV9" s="14">
        <f t="shared" si="7"/>
        <v>3450.2913899888699</v>
      </c>
      <c r="HW9" s="14">
        <f t="shared" ref="HW9" si="125">(HW10-HW5)/5*4+HW5</f>
        <v>2449.39032</v>
      </c>
      <c r="HX9" s="14">
        <f t="shared" ref="HX9:ID9" si="126">(HX10-HX5)/5*4+HX5</f>
        <v>3756.5868837697199</v>
      </c>
      <c r="HY9" s="14">
        <f t="shared" si="126"/>
        <v>2654.1971399999998</v>
      </c>
      <c r="HZ9" s="14">
        <f t="shared" si="126"/>
        <v>4039.13171976391</v>
      </c>
      <c r="IA9" s="14">
        <f t="shared" si="126"/>
        <v>2859.00396</v>
      </c>
      <c r="IB9" s="14">
        <f t="shared" si="126"/>
        <v>4321.6765557581002</v>
      </c>
      <c r="IC9" s="14">
        <f t="shared" si="126"/>
        <v>3073.9081900000001</v>
      </c>
      <c r="ID9" s="14">
        <f t="shared" si="126"/>
        <v>4559.84831710037</v>
      </c>
      <c r="IE9" s="14">
        <f t="shared" ref="IE9" si="127">(IE10-IE5)/5*4+IE5</f>
        <v>3288.8124199999997</v>
      </c>
      <c r="IF9" s="14">
        <f t="shared" ref="IF9" si="128">(IF10-IF5)/5*4+IF5</f>
        <v>4798.0200784426397</v>
      </c>
      <c r="IG9" s="14">
        <f t="shared" ref="IG9" si="129">(IG10-IG5)/5*4+IG5</f>
        <v>3709.1457399999999</v>
      </c>
      <c r="IH9" s="14">
        <f t="shared" ref="IH9" si="130">(IH10-IH5)/5*4+IH5</f>
        <v>5146.5176054737194</v>
      </c>
      <c r="II9" s="14">
        <f t="shared" ref="II9" si="131">(II10-II5)/5*4+II5</f>
        <v>1709.1073441961289</v>
      </c>
      <c r="IJ9" s="14">
        <f t="shared" ref="IJ9" si="132">(IJ10-IJ5)/5*4+IJ5</f>
        <v>2441.8727341086142</v>
      </c>
      <c r="IK9" s="14">
        <f t="shared" si="16"/>
        <v>1884.8126402119954</v>
      </c>
      <c r="IL9" s="14">
        <f t="shared" si="17"/>
        <v>2736.6284820653973</v>
      </c>
      <c r="IM9" s="14">
        <f t="shared" ref="IM9" si="133">(IM10-IM5)/5*4+IM5</f>
        <v>2060.5179362278618</v>
      </c>
      <c r="IN9" s="14">
        <f t="shared" ref="IN9" si="134">(IN10-IN5)/5*4+IN5</f>
        <v>3031.38423002218</v>
      </c>
      <c r="IO9" s="15">
        <f t="shared" si="20"/>
        <v>2248.549108256263</v>
      </c>
      <c r="IP9" s="15">
        <f t="shared" si="21"/>
        <v>3326.507285747512</v>
      </c>
      <c r="IQ9" s="14">
        <f t="shared" ref="IQ9" si="135">(IQ10-IQ5)/5*4+IQ5</f>
        <v>2436.5802802846647</v>
      </c>
      <c r="IR9" s="14">
        <f t="shared" ref="IR9:IY9" si="136">(IR10-IR5)/5*4+IR5</f>
        <v>3621.6303414728441</v>
      </c>
      <c r="IS9" s="14">
        <f t="shared" si="136"/>
        <v>2638.6488843455131</v>
      </c>
      <c r="IT9" s="14">
        <f t="shared" si="136"/>
        <v>3894.2333150398185</v>
      </c>
      <c r="IU9" s="14">
        <f t="shared" si="136"/>
        <v>2840.717488406362</v>
      </c>
      <c r="IV9" s="14">
        <f t="shared" si="136"/>
        <v>4166.8362886067926</v>
      </c>
      <c r="IW9" s="14">
        <f t="shared" si="136"/>
        <v>3051.7735924918752</v>
      </c>
      <c r="IX9" s="14">
        <f t="shared" si="136"/>
        <v>4396.5999692281912</v>
      </c>
      <c r="IY9" s="14">
        <f t="shared" si="136"/>
        <v>3262.8296965773879</v>
      </c>
      <c r="IZ9" s="14">
        <f t="shared" ref="IZ9" si="137">(IZ10-IZ5)/5*4+IZ5</f>
        <v>4626.3636498495889</v>
      </c>
      <c r="JA9" s="14">
        <f t="shared" ref="JA9" si="138">(JA10-JA5)/5*4+JA5</f>
        <v>3674.5117167696371</v>
      </c>
      <c r="JB9" s="14">
        <f t="shared" ref="JB9" si="139">(JB10-JB5)/5*4+JB5</f>
        <v>4961.3292638952944</v>
      </c>
      <c r="JC9" s="14">
        <f t="shared" ref="JC9" si="140">(JC10-JC5)/5*4+JC5</f>
        <v>1700.2814481961291</v>
      </c>
      <c r="JD9" s="14">
        <f t="shared" ref="JD9" si="141">(JD10-JD5)/5*4+JD5</f>
        <v>2351.5616156101682</v>
      </c>
      <c r="JE9" s="15">
        <f t="shared" si="29"/>
        <v>1875.2727502119956</v>
      </c>
      <c r="JF9" s="15">
        <f t="shared" si="30"/>
        <v>2635.1670884720261</v>
      </c>
      <c r="JG9" s="14">
        <f t="shared" ref="JG9" si="142">(JG10-JG5)/5*4+JG5</f>
        <v>2050.2640522278621</v>
      </c>
      <c r="JH9" s="14">
        <f t="shared" ref="JH9" si="143">(JH10-JH5)/5*4+JH5</f>
        <v>2918.7725613338835</v>
      </c>
      <c r="JI9" s="15">
        <f t="shared" si="33"/>
        <v>2237.0171462562635</v>
      </c>
      <c r="JJ9" s="15">
        <f t="shared" si="34"/>
        <v>3202.7231787554238</v>
      </c>
      <c r="JK9" s="14">
        <f t="shared" ref="JK9" si="144">(JK10-JK5)/5*4+JK5</f>
        <v>2423.7702402846649</v>
      </c>
      <c r="JL9" s="14">
        <f t="shared" ref="JL9:JR9" si="145">(JL10-JL5)/5*4+JL5</f>
        <v>3486.6737961769641</v>
      </c>
      <c r="JM9" s="14">
        <f t="shared" si="145"/>
        <v>2623.1006283455131</v>
      </c>
      <c r="JN9" s="14">
        <f t="shared" si="145"/>
        <v>3749.3349070957943</v>
      </c>
      <c r="JO9" s="14">
        <f t="shared" si="145"/>
        <v>2822.4310164063618</v>
      </c>
      <c r="JP9" s="14">
        <f t="shared" si="145"/>
        <v>4011.9960180146245</v>
      </c>
      <c r="JQ9" s="14">
        <f t="shared" si="145"/>
        <v>3029.6389944918751</v>
      </c>
      <c r="JR9" s="14">
        <f t="shared" si="145"/>
        <v>4233.3516177283072</v>
      </c>
      <c r="JS9" s="14">
        <f t="shared" ref="JS9" si="146">(JS10-JS5)/5*4+JS5</f>
        <v>3236.846972577388</v>
      </c>
      <c r="JT9" s="14">
        <f t="shared" ref="JT9" si="147">(JT10-JT5)/5*4+JT5</f>
        <v>4454.7072174419891</v>
      </c>
      <c r="JU9" s="14">
        <f t="shared" ref="JU9" si="148">(JU10-JU5)/5*4+JU5</f>
        <v>3639.8776927696372</v>
      </c>
      <c r="JV9" s="14">
        <f t="shared" ref="JV9" si="149">(JV10-JV5)/5*4+JV5</f>
        <v>4776.140918201615</v>
      </c>
      <c r="JW9" s="14">
        <f t="shared" ref="JW9" si="150">(JW10-JW5)/5*4+JW5</f>
        <v>1691.455552196129</v>
      </c>
      <c r="JX9" s="14">
        <f t="shared" ref="JX9" si="151">(JX10-JX5)/5*4+JX5</f>
        <v>2261.2504971117223</v>
      </c>
      <c r="JY9" s="15">
        <f t="shared" si="43"/>
        <v>1865.7328602119956</v>
      </c>
      <c r="JZ9" s="15">
        <f t="shared" si="44"/>
        <v>2533.7056948786549</v>
      </c>
      <c r="KA9" s="14">
        <f t="shared" ref="KA9" si="152">(KA10-KA5)/5*4+KA5</f>
        <v>2040.0101682278619</v>
      </c>
      <c r="KB9" s="14">
        <f t="shared" ref="KB9" si="153">(KB10-KB5)/5*4+KB5</f>
        <v>2806.160892645587</v>
      </c>
      <c r="KC9" s="15">
        <f t="shared" si="47"/>
        <v>2225.4851842562634</v>
      </c>
      <c r="KD9" s="15">
        <f t="shared" si="48"/>
        <v>3078.9390717633355</v>
      </c>
      <c r="KE9" s="14">
        <f t="shared" ref="KE9" si="154">(KE10-KE5)/5*4+KE5</f>
        <v>2410.960200284665</v>
      </c>
      <c r="KF9" s="14">
        <f t="shared" ref="KF9:KL9" si="155">(KF10-KF5)/5*4+KF5</f>
        <v>3351.7172508810841</v>
      </c>
      <c r="KG9" s="14">
        <f t="shared" si="155"/>
        <v>2607.552372345513</v>
      </c>
      <c r="KH9" s="14">
        <f t="shared" si="155"/>
        <v>3604.43649915177</v>
      </c>
      <c r="KI9" s="14">
        <f t="shared" si="155"/>
        <v>2804.1445444063615</v>
      </c>
      <c r="KJ9" s="14">
        <f t="shared" si="155"/>
        <v>3857.1557474224564</v>
      </c>
      <c r="KK9" s="14">
        <f t="shared" si="155"/>
        <v>3007.504396491875</v>
      </c>
      <c r="KL9" s="14">
        <f t="shared" si="155"/>
        <v>4070.1032662284224</v>
      </c>
      <c r="KM9" s="14">
        <f t="shared" ref="KM9" si="156">(KM10-KM5)/5*4+KM5</f>
        <v>3210.8642485773885</v>
      </c>
      <c r="KN9" s="14">
        <f t="shared" ref="KN9" si="157">(KN10-KN5)/5*4+KN5</f>
        <v>4283.0507850343884</v>
      </c>
      <c r="KO9" s="14">
        <f t="shared" ref="KO9" si="158">(KO10-KO5)/5*4+KO5</f>
        <v>3605.2436687696377</v>
      </c>
      <c r="KP9" s="14">
        <f t="shared" ref="KP9" si="159">(KP10-KP5)/5*4+KP5</f>
        <v>4590.9525725079347</v>
      </c>
      <c r="KQ9" s="14">
        <f t="shared" ref="KQ9" si="160">(KQ10-KQ5)/5*4+KQ5</f>
        <v>1682.629656196129</v>
      </c>
      <c r="KR9" s="14">
        <f t="shared" ref="KR9" si="161">(KR10-KR5)/5*4+KR5</f>
        <v>2170.9393786132773</v>
      </c>
      <c r="KS9" s="15">
        <f t="shared" si="57"/>
        <v>1856.1929702119953</v>
      </c>
      <c r="KT9" s="15">
        <f t="shared" si="58"/>
        <v>2432.2443012852841</v>
      </c>
      <c r="KU9" s="14">
        <f t="shared" ref="KU9" si="162">(KU10-KU5)/5*4+KU5</f>
        <v>2029.7562842278617</v>
      </c>
      <c r="KV9" s="14">
        <f t="shared" ref="KV9" si="163">(KV10-KV5)/5*4+KV5</f>
        <v>2693.5492239572909</v>
      </c>
      <c r="KW9" s="15">
        <f t="shared" si="61"/>
        <v>2213.953222256263</v>
      </c>
      <c r="KX9" s="15">
        <f t="shared" si="62"/>
        <v>2955.1549647712473</v>
      </c>
      <c r="KY9" s="14">
        <f t="shared" ref="KY9" si="164">(KY10-KY5)/5*4+KY5</f>
        <v>2398.1501602846647</v>
      </c>
      <c r="KZ9" s="14">
        <f t="shared" ref="KZ9:LF9" si="165">(KZ10-KZ5)/5*4+KZ5</f>
        <v>3216.7607055852041</v>
      </c>
      <c r="LA9" s="14">
        <f t="shared" si="165"/>
        <v>2592.0041163455135</v>
      </c>
      <c r="LB9" s="14">
        <f t="shared" si="165"/>
        <v>3459.5380912077462</v>
      </c>
      <c r="LC9" s="14">
        <f t="shared" si="165"/>
        <v>2785.8580724063622</v>
      </c>
      <c r="LD9" s="14">
        <f t="shared" si="165"/>
        <v>3702.3154768302884</v>
      </c>
      <c r="LE9" s="14">
        <f t="shared" si="165"/>
        <v>2985.3697984918749</v>
      </c>
      <c r="LF9" s="14">
        <f t="shared" si="165"/>
        <v>3906.8549147285385</v>
      </c>
      <c r="LG9" s="14">
        <f t="shared" ref="LG9" si="166">(LG10-LG5)/5*4+LG5</f>
        <v>3184.8815245773881</v>
      </c>
      <c r="LH9" s="14">
        <f t="shared" ref="LH9" si="167">(LH10-LH5)/5*4+LH5</f>
        <v>4111.3943526267885</v>
      </c>
      <c r="LI9" s="14">
        <f t="shared" ref="LI9" si="168">(LI10-LI5)/5*4+LI5</f>
        <v>3570.6096447696373</v>
      </c>
      <c r="LJ9" s="14">
        <f t="shared" ref="LJ9" si="169">(LJ10-LJ5)/5*4+LJ5</f>
        <v>4405.7642268142554</v>
      </c>
      <c r="LK9" s="14">
        <f t="shared" ref="LK9" si="170">(LK10-LK5)/5*4+LK5</f>
        <v>1673.80376</v>
      </c>
      <c r="LL9" s="14">
        <f t="shared" ref="LL9" si="171">(LL10-LL5)/5*4+LL5</f>
        <v>2080.6282581079377</v>
      </c>
      <c r="LM9" s="14">
        <f t="shared" si="71"/>
        <v>1846.65308</v>
      </c>
      <c r="LN9" s="14">
        <f t="shared" si="72"/>
        <v>2330.7829054372378</v>
      </c>
      <c r="LO9" s="14">
        <f t="shared" ref="LO9" si="172">(LO10-LO5)/5*4+LO5</f>
        <v>2019.5023999999999</v>
      </c>
      <c r="LP9" s="14">
        <f t="shared" ref="LP9" si="173">(LP10-LP5)/5*4+LP5</f>
        <v>2580.9375527665379</v>
      </c>
      <c r="LQ9" s="14">
        <f t="shared" si="75"/>
        <v>2202.4212600000001</v>
      </c>
      <c r="LR9" s="14">
        <f t="shared" si="76"/>
        <v>2831.3708550284291</v>
      </c>
      <c r="LS9" s="14">
        <f t="shared" ref="LS9" si="174">(LS10-LS5)/5*4+LS5</f>
        <v>2385.3401200000003</v>
      </c>
      <c r="LT9" s="14">
        <f t="shared" ref="LT9:LZ9" si="175">(LT10-LT5)/5*4+LT5</f>
        <v>3081.8041572903198</v>
      </c>
      <c r="LU9" s="14">
        <f t="shared" si="175"/>
        <v>2576.45586</v>
      </c>
      <c r="LV9" s="14">
        <f t="shared" si="175"/>
        <v>3314.6396800437897</v>
      </c>
      <c r="LW9" s="14">
        <f t="shared" si="175"/>
        <v>2767.5715999999998</v>
      </c>
      <c r="LX9" s="14">
        <f t="shared" si="175"/>
        <v>3547.4752027972595</v>
      </c>
      <c r="LY9" s="14">
        <f t="shared" si="175"/>
        <v>2963.2352000000001</v>
      </c>
      <c r="LZ9" s="14">
        <f t="shared" si="175"/>
        <v>3743.6065596009494</v>
      </c>
      <c r="MA9" s="14">
        <f t="shared" ref="MA9" si="176">(MA10-MA5)/5*4+MA5</f>
        <v>3158.8987999999999</v>
      </c>
      <c r="MB9" s="14">
        <f t="shared" ref="MB9" si="177">(MB10-MB5)/5*4+MB5</f>
        <v>3939.7379164046397</v>
      </c>
      <c r="MC9" s="14">
        <f t="shared" ref="MC9" si="178">(MC10-MC5)/5*4+MC5</f>
        <v>3535.9756200000002</v>
      </c>
      <c r="MD9" s="14">
        <f t="shared" ref="MD9" si="179">(MD10-MD5)/5*4+MD5</f>
        <v>4220.5758770053199</v>
      </c>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row>
    <row r="10" spans="1:502" s="11" customFormat="1" x14ac:dyDescent="0.25">
      <c r="A10" s="241"/>
      <c r="B10" s="4">
        <v>32</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8">
        <f>低2.5—10HP!D$119</f>
        <v>1749.2554</v>
      </c>
      <c r="HP10" s="8">
        <f>低2.5—10HP!E$119</f>
        <v>2511.9870726162799</v>
      </c>
      <c r="HQ10" s="8">
        <f>低2.5—10HP!F$119</f>
        <v>1928.6232500000001</v>
      </c>
      <c r="HR10" s="8">
        <f>低2.5—10HP!G$119</f>
        <v>2815.2702644028896</v>
      </c>
      <c r="HS10" s="8">
        <f>低2.5—10HP!H$119</f>
        <v>2107.9911000000002</v>
      </c>
      <c r="HT10" s="8">
        <f>低2.5—10HP!I$119</f>
        <v>3118.5534561894997</v>
      </c>
      <c r="HU10" s="8">
        <f>低2.5—10HP!J$119</f>
        <v>2300.2426</v>
      </c>
      <c r="HV10" s="8">
        <f>低2.5—10HP!K$119</f>
        <v>3422.1774603582999</v>
      </c>
      <c r="HW10" s="8">
        <f>低2.5—10HP!L$119</f>
        <v>2492.4940999999999</v>
      </c>
      <c r="HX10" s="8">
        <f>低2.5—10HP!M$119</f>
        <v>3725.8014645270996</v>
      </c>
      <c r="HY10" s="8">
        <f>低2.5—10HP!N$119</f>
        <v>2700.2857999999997</v>
      </c>
      <c r="HZ10" s="8">
        <f>低2.5—10HP!O$119</f>
        <v>4005.7101552838999</v>
      </c>
      <c r="IA10" s="8">
        <f>低2.5—10HP!P$119</f>
        <v>2908.0774999999999</v>
      </c>
      <c r="IB10" s="8">
        <f>低2.5—10HP!Q$119</f>
        <v>4285.6188460407002</v>
      </c>
      <c r="IC10" s="8">
        <f>低2.5—10HP!R$119</f>
        <v>3126.1158500000001</v>
      </c>
      <c r="ID10" s="8">
        <f>低2.5—10HP!S$119</f>
        <v>4521.1561326508499</v>
      </c>
      <c r="IE10" s="8">
        <f>低2.5—10HP!T$119</f>
        <v>3344.1541999999999</v>
      </c>
      <c r="IF10" s="8">
        <f>低2.5—10HP!U$119</f>
        <v>4756.6934192609997</v>
      </c>
      <c r="IG10" s="8">
        <f>低2.5—10HP!V$119</f>
        <v>3770.3182000000002</v>
      </c>
      <c r="IH10" s="8">
        <f>低2.5—10HP!W$119</f>
        <v>5100.2410340272991</v>
      </c>
      <c r="II10" s="8">
        <f>低2.5—10HP!D$120</f>
        <v>1740.0288602050321</v>
      </c>
      <c r="IJ10" s="8">
        <f>低2.5—10HP!E$120</f>
        <v>2422.4403136713681</v>
      </c>
      <c r="IK10" s="8">
        <f>低2.5—10HP!F$120</f>
        <v>1918.6447902217415</v>
      </c>
      <c r="IL10" s="8">
        <f>低2.5—10HP!G$120</f>
        <v>2714.670663268148</v>
      </c>
      <c r="IM10" s="8">
        <f>低2.5—10HP!H$120</f>
        <v>2097.2607202384506</v>
      </c>
      <c r="IN10" s="8">
        <f>低2.5—10HP!I$120</f>
        <v>3006.9010128649284</v>
      </c>
      <c r="IO10" s="8">
        <f>低2.5—10HP!J$120</f>
        <v>2288.2190402671877</v>
      </c>
      <c r="IP10" s="8">
        <f>低2.5—10HP!K$120</f>
        <v>3299.4383896082418</v>
      </c>
      <c r="IQ10" s="8">
        <f>低2.5—10HP!L$120</f>
        <v>2479.1773602959247</v>
      </c>
      <c r="IR10" s="8">
        <f>低2.5—10HP!M$120</f>
        <v>3591.9757663515543</v>
      </c>
      <c r="IS10" s="8">
        <f>低2.5—10HP!N$120</f>
        <v>2684.2097603572415</v>
      </c>
      <c r="IT10" s="8">
        <f>低2.5—10HP!O$120</f>
        <v>3862.0233767973477</v>
      </c>
      <c r="IU10" s="8">
        <f>低2.5—10HP!P$120</f>
        <v>2889.2421604185588</v>
      </c>
      <c r="IV10" s="8">
        <f>低2.5—10HP!Q$120</f>
        <v>4132.0709872431407</v>
      </c>
      <c r="IW10" s="8">
        <f>低2.5—10HP!R$120</f>
        <v>3103.3553405057842</v>
      </c>
      <c r="IX10" s="8">
        <f>低2.5—10HP!S$120</f>
        <v>4359.3058042316679</v>
      </c>
      <c r="IY10" s="8">
        <f>低2.5—10HP!T$120</f>
        <v>3317.4685205930091</v>
      </c>
      <c r="IZ10" s="8">
        <f>低2.5—10HP!U$120</f>
        <v>4586.5406212201951</v>
      </c>
      <c r="JA10" s="8">
        <f>低2.5—10HP!V$120</f>
        <v>3734.8174207888983</v>
      </c>
      <c r="JB10" s="8">
        <f>低2.5—10HP!W$120</f>
        <v>4916.7589523551578</v>
      </c>
      <c r="JC10" s="8">
        <f>低2.5—10HP!D$121</f>
        <v>1730.8023202050322</v>
      </c>
      <c r="JD10" s="8">
        <f>低2.5—10HP!E$121</f>
        <v>2332.8935527365479</v>
      </c>
      <c r="JE10" s="8">
        <f>低2.5—10HP!F$121</f>
        <v>1908.6663302217414</v>
      </c>
      <c r="JF10" s="8">
        <f>低2.5—10HP!G$121</f>
        <v>2614.0710598978822</v>
      </c>
      <c r="JG10" s="8">
        <f>低2.5—10HP!H$121</f>
        <v>2086.5303402384507</v>
      </c>
      <c r="JH10" s="8">
        <f>低2.5—10HP!I$121</f>
        <v>2895.2485670592164</v>
      </c>
      <c r="JI10" s="8">
        <f>低2.5—10HP!J$121</f>
        <v>2276.1954802671876</v>
      </c>
      <c r="JJ10" s="8">
        <f>低2.5—10HP!K$121</f>
        <v>3176.6993161306755</v>
      </c>
      <c r="JK10" s="8">
        <f>低2.5—10HP!L$121</f>
        <v>2465.8606202959245</v>
      </c>
      <c r="JL10" s="8">
        <f>低2.5—10HP!M$121</f>
        <v>3458.1500652021341</v>
      </c>
      <c r="JM10" s="8">
        <f>低2.5—10HP!N$121</f>
        <v>2668.1337203572416</v>
      </c>
      <c r="JN10" s="8">
        <f>低2.5—10HP!O$121</f>
        <v>3718.3365951177875</v>
      </c>
      <c r="JO10" s="8">
        <f>低2.5—10HP!P$121</f>
        <v>2870.4068204185587</v>
      </c>
      <c r="JP10" s="8">
        <f>低2.5—10HP!Q$121</f>
        <v>3978.5231250334405</v>
      </c>
      <c r="JQ10" s="8">
        <f>低2.5—10HP!R$121</f>
        <v>3080.5948305057841</v>
      </c>
      <c r="JR10" s="8">
        <f>低2.5—10HP!S$121</f>
        <v>4197.4554722158482</v>
      </c>
      <c r="JS10" s="8">
        <f>低2.5—10HP!T$121</f>
        <v>3290.782840593009</v>
      </c>
      <c r="JT10" s="8">
        <f>低2.5—10HP!U$121</f>
        <v>4416.3878193982555</v>
      </c>
      <c r="JU10" s="8">
        <f>低2.5—10HP!V$121</f>
        <v>3699.3166407888984</v>
      </c>
      <c r="JV10" s="8">
        <f>低2.5—10HP!W$121</f>
        <v>4733.2768666056782</v>
      </c>
      <c r="JW10" s="8">
        <f>低2.5—10HP!D$122</f>
        <v>1721.5757802050321</v>
      </c>
      <c r="JX10" s="8">
        <f>低2.5—10HP!E$122</f>
        <v>2243.3467918017277</v>
      </c>
      <c r="JY10" s="8">
        <f>低2.5—10HP!F$122</f>
        <v>1898.6878702217414</v>
      </c>
      <c r="JZ10" s="8">
        <f>低2.5—10HP!G$122</f>
        <v>2513.4714565276163</v>
      </c>
      <c r="KA10" s="8">
        <f>低2.5—10HP!H$122</f>
        <v>2075.7999602384507</v>
      </c>
      <c r="KB10" s="8">
        <f>低2.5—10HP!I$122</f>
        <v>2783.5961212535044</v>
      </c>
      <c r="KC10" s="8">
        <f>低2.5—10HP!J$122</f>
        <v>2264.1719202671875</v>
      </c>
      <c r="KD10" s="8">
        <f>低2.5—10HP!K$122</f>
        <v>3053.9602426531096</v>
      </c>
      <c r="KE10" s="8">
        <f>低2.5—10HP!L$122</f>
        <v>2452.5438802959247</v>
      </c>
      <c r="KF10" s="8">
        <f>低2.5—10HP!M$122</f>
        <v>3324.3243640527144</v>
      </c>
      <c r="KG10" s="8">
        <f>低2.5—10HP!N$122</f>
        <v>2652.0576803572417</v>
      </c>
      <c r="KH10" s="8">
        <f>低2.5—10HP!O$122</f>
        <v>3574.6498134382273</v>
      </c>
      <c r="KI10" s="8">
        <f>低2.5—10HP!P$122</f>
        <v>2851.5714804185586</v>
      </c>
      <c r="KJ10" s="8">
        <f>低2.5—10HP!Q$122</f>
        <v>3824.9752628237406</v>
      </c>
      <c r="KK10" s="8">
        <f>低2.5—10HP!R$122</f>
        <v>3057.834320505784</v>
      </c>
      <c r="KL10" s="8">
        <f>低2.5—10HP!S$122</f>
        <v>4035.6051402000276</v>
      </c>
      <c r="KM10" s="8">
        <f>低2.5—10HP!T$122</f>
        <v>3264.0971605930094</v>
      </c>
      <c r="KN10" s="8">
        <f>低2.5—10HP!U$122</f>
        <v>4246.2350175763149</v>
      </c>
      <c r="KO10" s="8">
        <f>低2.5—10HP!V$122</f>
        <v>3663.8158607888986</v>
      </c>
      <c r="KP10" s="8">
        <f>低2.5—10HP!W$122</f>
        <v>4549.7947808561985</v>
      </c>
      <c r="KQ10" s="8">
        <f>低2.5—10HP!D$123</f>
        <v>1712.3492402050322</v>
      </c>
      <c r="KR10" s="8">
        <f>低2.5—10HP!E$123</f>
        <v>2153.8000308669079</v>
      </c>
      <c r="KS10" s="8">
        <f>低2.5—10HP!F$123</f>
        <v>1888.7094102217413</v>
      </c>
      <c r="KT10" s="8">
        <f>低2.5—10HP!G$123</f>
        <v>2412.87185315735</v>
      </c>
      <c r="KU10" s="8">
        <f>低2.5—10HP!H$123</f>
        <v>2065.0695802384503</v>
      </c>
      <c r="KV10" s="8">
        <f>低2.5—10HP!I$123</f>
        <v>2671.9436754477924</v>
      </c>
      <c r="KW10" s="8">
        <f>低2.5—10HP!J$123</f>
        <v>2252.1483602671874</v>
      </c>
      <c r="KX10" s="8">
        <f>低2.5—10HP!K$123</f>
        <v>2931.2211691755433</v>
      </c>
      <c r="KY10" s="8">
        <f>低2.5—10HP!L$123</f>
        <v>2439.2271402959245</v>
      </c>
      <c r="KZ10" s="8">
        <f>低2.5—10HP!M$123</f>
        <v>3190.4986629032942</v>
      </c>
      <c r="LA10" s="8">
        <f>低2.5—10HP!N$123</f>
        <v>2635.9816403572418</v>
      </c>
      <c r="LB10" s="8">
        <f>低2.5—10HP!O$123</f>
        <v>3430.9630317586675</v>
      </c>
      <c r="LC10" s="8">
        <f>低2.5—10HP!P$123</f>
        <v>2832.736140418559</v>
      </c>
      <c r="LD10" s="8">
        <f>低2.5—10HP!Q$123</f>
        <v>3671.4274006140404</v>
      </c>
      <c r="LE10" s="8">
        <f>低2.5—10HP!R$123</f>
        <v>3035.073810505784</v>
      </c>
      <c r="LF10" s="8">
        <f>低2.5—10HP!S$123</f>
        <v>3873.7548081842078</v>
      </c>
      <c r="LG10" s="8">
        <f>低2.5—10HP!T$123</f>
        <v>3237.4114805930094</v>
      </c>
      <c r="LH10" s="8">
        <f>低2.5—10HP!U$123</f>
        <v>4076.0822157543753</v>
      </c>
      <c r="LI10" s="8">
        <f>低2.5—10HP!V$123</f>
        <v>3628.3150807888983</v>
      </c>
      <c r="LJ10" s="8">
        <f>低2.5—10HP!W$123</f>
        <v>4366.3126951067188</v>
      </c>
      <c r="LK10" s="8">
        <f>低2.5—10HP!D$124</f>
        <v>1703.1226999999999</v>
      </c>
      <c r="LL10" s="8">
        <f>低2.5—10HP!E$124</f>
        <v>2064.2532679421797</v>
      </c>
      <c r="LM10" s="8">
        <f>低2.5—10HP!F$124</f>
        <v>1878.7309499999999</v>
      </c>
      <c r="LN10" s="8">
        <f>低2.5—10HP!G$124</f>
        <v>2312.2722475515598</v>
      </c>
      <c r="LO10" s="8">
        <f>低2.5—10HP!H$124</f>
        <v>2054.3391999999999</v>
      </c>
      <c r="LP10" s="8">
        <f>低2.5—10HP!I$124</f>
        <v>2560.2912271609398</v>
      </c>
      <c r="LQ10" s="8">
        <f>低2.5—10HP!J$124</f>
        <v>2240.1248000000001</v>
      </c>
      <c r="LR10" s="8">
        <f>低2.5—10HP!K$124</f>
        <v>2808.4820929704697</v>
      </c>
      <c r="LS10" s="8">
        <f>低2.5—10HP!L$124</f>
        <v>2425.9104000000002</v>
      </c>
      <c r="LT10" s="8">
        <f>低2.5—10HP!M$124</f>
        <v>3056.6729587799996</v>
      </c>
      <c r="LU10" s="8">
        <f>低2.5—10HP!N$124</f>
        <v>2619.9056</v>
      </c>
      <c r="LV10" s="8">
        <f>低2.5—10HP!O$124</f>
        <v>3287.2762468860997</v>
      </c>
      <c r="LW10" s="8">
        <f>低2.5—10HP!P$124</f>
        <v>2813.9007999999999</v>
      </c>
      <c r="LX10" s="8">
        <f>低2.5—10HP!Q$124</f>
        <v>3517.8795349921998</v>
      </c>
      <c r="LY10" s="8">
        <f>低2.5—10HP!R$124</f>
        <v>3012.3132999999998</v>
      </c>
      <c r="LZ10" s="8">
        <f>低2.5—10HP!S$124</f>
        <v>3711.9044725717495</v>
      </c>
      <c r="MA10" s="8">
        <f>低2.5—10HP!T$124</f>
        <v>3210.7258000000002</v>
      </c>
      <c r="MB10" s="8">
        <f>低2.5—10HP!U$124</f>
        <v>3905.9294101512996</v>
      </c>
      <c r="MC10" s="8">
        <f>低2.5—10HP!V$124</f>
        <v>3592.8143</v>
      </c>
      <c r="MD10" s="8">
        <f>低2.5—10HP!W$124</f>
        <v>4182.8306052798998</v>
      </c>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row>
    <row r="11" spans="1:502" s="11" customFormat="1" x14ac:dyDescent="0.25">
      <c r="A11" s="241"/>
      <c r="B11" s="4">
        <v>33</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14">
        <f t="shared" ref="HO11:HP11" si="180">(HO16-HO10)/6+HO10</f>
        <v>1782.4342999999999</v>
      </c>
      <c r="HP11" s="14">
        <f t="shared" si="180"/>
        <v>2490.7647440938381</v>
      </c>
      <c r="HQ11" s="14">
        <f t="shared" si="2"/>
        <v>1964.9029666666668</v>
      </c>
      <c r="HR11" s="14">
        <f t="shared" si="3"/>
        <v>2791.3187967407689</v>
      </c>
      <c r="HS11" s="14">
        <f t="shared" ref="HS11" si="181">(HS16-HS10)/6+HS10</f>
        <v>2147.3716333333336</v>
      </c>
      <c r="HT11" s="14">
        <f t="shared" ref="HT11" si="182">(HT16-HT10)/6+HT10</f>
        <v>3091.8728493876997</v>
      </c>
      <c r="HU11" s="14">
        <f t="shared" si="6"/>
        <v>2342.8081499999998</v>
      </c>
      <c r="HV11" s="14">
        <f t="shared" si="7"/>
        <v>3392.692505045783</v>
      </c>
      <c r="HW11" s="14">
        <f t="shared" ref="HW11" si="183">(HW16-HW10)/6+HW10</f>
        <v>2538.2446666666665</v>
      </c>
      <c r="HX11" s="14">
        <f t="shared" ref="HX11:ID11" si="184">(HX16-HX10)/6+HX10</f>
        <v>3693.5121607038664</v>
      </c>
      <c r="HY11" s="14">
        <f t="shared" si="184"/>
        <v>2749.068033333333</v>
      </c>
      <c r="HZ11" s="14">
        <f t="shared" si="184"/>
        <v>3970.792565413275</v>
      </c>
      <c r="IA11" s="14">
        <f t="shared" si="184"/>
        <v>2959.8914</v>
      </c>
      <c r="IB11" s="14">
        <f t="shared" si="184"/>
        <v>4248.0729701226837</v>
      </c>
      <c r="IC11" s="14">
        <f t="shared" si="184"/>
        <v>3181.059025</v>
      </c>
      <c r="ID11" s="14">
        <f t="shared" si="184"/>
        <v>4481.0208514513752</v>
      </c>
      <c r="IE11" s="14">
        <f t="shared" ref="IE11" si="185">(IE16-IE10)/6+IE10</f>
        <v>3402.2266500000001</v>
      </c>
      <c r="IF11" s="14">
        <f t="shared" ref="IF11" si="186">(IF16-IF10)/6+IF10</f>
        <v>4713.9687327800666</v>
      </c>
      <c r="IG11" s="14">
        <f t="shared" ref="IG11" si="187">(IG16-IG10)/6+IG10</f>
        <v>3834.2238166666666</v>
      </c>
      <c r="IH11" s="14">
        <f t="shared" ref="IH11" si="188">(IH16-IH10)/6+IH10</f>
        <v>5052.7146217987829</v>
      </c>
      <c r="II11" s="14">
        <f t="shared" ref="II11" si="189">(II16-II10)/6+II10</f>
        <v>1772.7857568810764</v>
      </c>
      <c r="IJ11" s="14">
        <f t="shared" ref="IJ11" si="190">(IJ16-IJ10)/6+IJ10</f>
        <v>2402.0174948148037</v>
      </c>
      <c r="IK11" s="14">
        <f t="shared" si="16"/>
        <v>1954.4629852319972</v>
      </c>
      <c r="IL11" s="14">
        <f t="shared" si="17"/>
        <v>2691.6209685223625</v>
      </c>
      <c r="IM11" s="14">
        <f t="shared" ref="IM11" si="191">(IM16-IM10)/6+IM10</f>
        <v>2136.140213582918</v>
      </c>
      <c r="IN11" s="14">
        <f t="shared" ref="IN11" si="192">(IN16-IN10)/6+IN10</f>
        <v>2981.2244422299214</v>
      </c>
      <c r="IO11" s="15">
        <f t="shared" si="20"/>
        <v>2330.2527652790059</v>
      </c>
      <c r="IP11" s="15">
        <f t="shared" si="21"/>
        <v>3271.0535777546565</v>
      </c>
      <c r="IQ11" s="14">
        <f t="shared" ref="IQ11" si="193">(IQ16-IQ10)/6+IQ10</f>
        <v>2524.3653169750937</v>
      </c>
      <c r="IR11" s="14">
        <f t="shared" ref="IR11:IX11" si="194">(IR16-IR10)/6+IR10</f>
        <v>3560.8827132793922</v>
      </c>
      <c r="IS11" s="14">
        <f t="shared" si="194"/>
        <v>2732.4373403695672</v>
      </c>
      <c r="IT11" s="14">
        <f t="shared" si="194"/>
        <v>3828.3651051117567</v>
      </c>
      <c r="IU11" s="14">
        <f t="shared" si="194"/>
        <v>2940.5093637640407</v>
      </c>
      <c r="IV11" s="14">
        <f t="shared" si="194"/>
        <v>4095.8474969441213</v>
      </c>
      <c r="IW11" s="14">
        <f t="shared" si="194"/>
        <v>3157.6993405190992</v>
      </c>
      <c r="IX11" s="14">
        <f t="shared" si="194"/>
        <v>4320.585138124311</v>
      </c>
      <c r="IY11" s="14">
        <f t="shared" ref="IY11" si="195">(IY16-IY10)/6+IY10</f>
        <v>3374.8893172741568</v>
      </c>
      <c r="IZ11" s="14">
        <f t="shared" ref="IZ11" si="196">(IZ16-IZ10)/6+IZ10</f>
        <v>4545.3227793044998</v>
      </c>
      <c r="JA11" s="14">
        <f t="shared" ref="JA11" si="197">(JA16-JA10)/6+JA10</f>
        <v>3797.9082141403387</v>
      </c>
      <c r="JB11" s="14">
        <f t="shared" ref="JB11" si="198">(JB16-JB10)/6+JB10</f>
        <v>4870.9375984414419</v>
      </c>
      <c r="JC11" s="14">
        <f t="shared" ref="JC11" si="199">(JC16-JC10)/6+JC10</f>
        <v>1763.1372135477432</v>
      </c>
      <c r="JD11" s="14">
        <f t="shared" ref="JD11" si="200">(JD16-JD10)/6+JD10</f>
        <v>2313.2702435636274</v>
      </c>
      <c r="JE11" s="15">
        <f t="shared" si="29"/>
        <v>1944.0230035653306</v>
      </c>
      <c r="JF11" s="15">
        <f t="shared" si="30"/>
        <v>2591.9231380884708</v>
      </c>
      <c r="JG11" s="14">
        <f t="shared" ref="JG11" si="201">(JG16-JG10)/6+JG10</f>
        <v>2124.908793582918</v>
      </c>
      <c r="JH11" s="14">
        <f t="shared" ref="JH11" si="202">(JH16-JH10)/6+JH10</f>
        <v>2870.5760326133141</v>
      </c>
      <c r="JI11" s="15">
        <f t="shared" si="33"/>
        <v>2317.6973802790058</v>
      </c>
      <c r="JJ11" s="15">
        <f t="shared" si="34"/>
        <v>3149.41464776047</v>
      </c>
      <c r="JK11" s="14">
        <f t="shared" ref="JK11" si="203">(JK16-JK10)/6+JK10</f>
        <v>2510.4859669750936</v>
      </c>
      <c r="JL11" s="14">
        <f t="shared" ref="JL11:JR11" si="204">(JL16-JL10)/6+JL10</f>
        <v>3428.2532629076263</v>
      </c>
      <c r="JM11" s="14">
        <f t="shared" si="204"/>
        <v>2715.8066470362337</v>
      </c>
      <c r="JN11" s="14">
        <f t="shared" si="204"/>
        <v>3685.9376416452155</v>
      </c>
      <c r="JO11" s="14">
        <f t="shared" si="204"/>
        <v>2921.1273270973743</v>
      </c>
      <c r="JP11" s="14">
        <f t="shared" si="204"/>
        <v>3943.6220203828043</v>
      </c>
      <c r="JQ11" s="14">
        <f t="shared" si="204"/>
        <v>3134.3396555190989</v>
      </c>
      <c r="JR11" s="14">
        <f t="shared" si="204"/>
        <v>4160.149421232044</v>
      </c>
      <c r="JS11" s="14">
        <f t="shared" ref="JS11" si="205">(JS16-JS10)/6+JS10</f>
        <v>3347.5519839408234</v>
      </c>
      <c r="JT11" s="14">
        <f t="shared" ref="JT11" si="206">(JT16-JT10)/6+JT10</f>
        <v>4376.6768220812837</v>
      </c>
      <c r="JU11" s="14">
        <f t="shared" ref="JU11" si="207">(JU16-JU10)/6+JU10</f>
        <v>3761.5926108070053</v>
      </c>
      <c r="JV11" s="14">
        <f t="shared" ref="JV11" si="208">(JV16-JV10)/6+JV10</f>
        <v>4689.160571044652</v>
      </c>
      <c r="JW11" s="14">
        <f t="shared" ref="JW11" si="209">(JW16-JW10)/6+JW10</f>
        <v>1753.4886702144099</v>
      </c>
      <c r="JX11" s="14">
        <f t="shared" ref="JX11" si="210">(JX16-JX10)/6+JX10</f>
        <v>2224.5229923124516</v>
      </c>
      <c r="JY11" s="15">
        <f t="shared" si="43"/>
        <v>1933.5830218986641</v>
      </c>
      <c r="JZ11" s="15">
        <f t="shared" si="44"/>
        <v>2492.2253076545794</v>
      </c>
      <c r="KA11" s="14">
        <f t="shared" ref="KA11" si="211">(KA16-KA10)/6+KA10</f>
        <v>2113.6773735829183</v>
      </c>
      <c r="KB11" s="14">
        <f t="shared" ref="KB11" si="212">(KB16-KB10)/6+KB10</f>
        <v>2759.9276229967068</v>
      </c>
      <c r="KC11" s="15">
        <f t="shared" si="47"/>
        <v>2305.1419952790061</v>
      </c>
      <c r="KD11" s="15">
        <f t="shared" si="48"/>
        <v>3027.7757177662838</v>
      </c>
      <c r="KE11" s="14">
        <f t="shared" ref="KE11" si="213">(KE16-KE10)/6+KE10</f>
        <v>2496.6066169750939</v>
      </c>
      <c r="KF11" s="14">
        <f t="shared" ref="KF11:KL11" si="214">(KF16-KF10)/6+KF10</f>
        <v>3295.6238125358609</v>
      </c>
      <c r="KG11" s="14">
        <f t="shared" si="214"/>
        <v>2699.1759537029006</v>
      </c>
      <c r="KH11" s="14">
        <f t="shared" si="214"/>
        <v>3543.5101781786743</v>
      </c>
      <c r="KI11" s="14">
        <f t="shared" si="214"/>
        <v>2901.7452904307074</v>
      </c>
      <c r="KJ11" s="14">
        <f t="shared" si="214"/>
        <v>3791.3965438214877</v>
      </c>
      <c r="KK11" s="14">
        <f t="shared" si="214"/>
        <v>3110.979970519099</v>
      </c>
      <c r="KL11" s="14">
        <f t="shared" si="214"/>
        <v>3999.713704339777</v>
      </c>
      <c r="KM11" s="14">
        <f t="shared" ref="KM11" si="215">(KM16-KM10)/6+KM10</f>
        <v>3320.2146506074905</v>
      </c>
      <c r="KN11" s="14">
        <f t="shared" ref="KN11" si="216">(KN16-KN10)/6+KN10</f>
        <v>4208.0308648580667</v>
      </c>
      <c r="KO11" s="14">
        <f t="shared" ref="KO11" si="217">(KO16-KO10)/6+KO10</f>
        <v>3725.2770074736723</v>
      </c>
      <c r="KP11" s="14">
        <f t="shared" ref="KP11" si="218">(KP16-KP10)/6+KP10</f>
        <v>4507.3835436478621</v>
      </c>
      <c r="KQ11" s="14">
        <f t="shared" ref="KQ11" si="219">(KQ16-KQ10)/6+KQ10</f>
        <v>1743.8401268810767</v>
      </c>
      <c r="KR11" s="14">
        <f t="shared" ref="KR11" si="220">(KR16-KR10)/6+KR10</f>
        <v>2135.7757410612758</v>
      </c>
      <c r="KS11" s="15">
        <f t="shared" si="57"/>
        <v>1923.1430402319972</v>
      </c>
      <c r="KT11" s="15">
        <f t="shared" si="58"/>
        <v>2392.5274772206876</v>
      </c>
      <c r="KU11" s="14">
        <f t="shared" ref="KU11" si="221">(KU16-KU10)/6+KU10</f>
        <v>2102.4459535829178</v>
      </c>
      <c r="KV11" s="14">
        <f t="shared" ref="KV11" si="222">(KV16-KV10)/6+KV10</f>
        <v>2649.2792133800995</v>
      </c>
      <c r="KW11" s="15">
        <f t="shared" si="61"/>
        <v>2292.586610279006</v>
      </c>
      <c r="KX11" s="15">
        <f t="shared" si="62"/>
        <v>2906.1367877720973</v>
      </c>
      <c r="KY11" s="14">
        <f t="shared" ref="KY11" si="223">(KY16-KY10)/6+KY10</f>
        <v>2482.7272669750937</v>
      </c>
      <c r="KZ11" s="14">
        <f t="shared" ref="KZ11:LF11" si="224">(KZ16-KZ10)/6+KZ10</f>
        <v>3162.994362164095</v>
      </c>
      <c r="LA11" s="14">
        <f t="shared" si="224"/>
        <v>2682.5452603695671</v>
      </c>
      <c r="LB11" s="14">
        <f t="shared" si="224"/>
        <v>3401.0827147121331</v>
      </c>
      <c r="LC11" s="14">
        <f t="shared" si="224"/>
        <v>2882.363253764041</v>
      </c>
      <c r="LD11" s="14">
        <f t="shared" si="224"/>
        <v>3639.1710672601712</v>
      </c>
      <c r="LE11" s="14">
        <f t="shared" si="224"/>
        <v>3087.6202855190986</v>
      </c>
      <c r="LF11" s="14">
        <f t="shared" si="224"/>
        <v>3839.2779874475104</v>
      </c>
      <c r="LG11" s="14">
        <f t="shared" ref="LG11" si="225">(LG16-LG10)/6+LG10</f>
        <v>3292.8773172741571</v>
      </c>
      <c r="LH11" s="14">
        <f t="shared" ref="LH11" si="226">(LH16-LH10)/6+LH10</f>
        <v>4039.3849076348502</v>
      </c>
      <c r="LI11" s="14">
        <f t="shared" ref="LI11" si="227">(LI16-LI10)/6+LI10</f>
        <v>3688.9614041403388</v>
      </c>
      <c r="LJ11" s="14">
        <f t="shared" ref="LJ11" si="228">(LJ16-LJ10)/6+LJ10</f>
        <v>4325.6065162510722</v>
      </c>
      <c r="LK11" s="14">
        <f t="shared" ref="LK11" si="229">(LK16-LK10)/6+LK10</f>
        <v>1734.1915833333333</v>
      </c>
      <c r="LL11" s="14">
        <f t="shared" ref="LL11" si="230">(LL16-LL10)/6+LL10</f>
        <v>2047.028487837958</v>
      </c>
      <c r="LM11" s="14">
        <f t="shared" si="71"/>
        <v>1912.7030583333333</v>
      </c>
      <c r="LN11" s="14">
        <f t="shared" si="72"/>
        <v>2292.8296445713104</v>
      </c>
      <c r="LO11" s="14">
        <f t="shared" ref="LO11" si="231">(LO16-LO10)/6+LO10</f>
        <v>2091.2145333333333</v>
      </c>
      <c r="LP11" s="14">
        <f t="shared" ref="LP11" si="232">(LP16-LP10)/6+LP10</f>
        <v>2538.6308013046632</v>
      </c>
      <c r="LQ11" s="14">
        <f t="shared" si="75"/>
        <v>2280.0312249999997</v>
      </c>
      <c r="LR11" s="14">
        <f t="shared" si="76"/>
        <v>2784.4978550748506</v>
      </c>
      <c r="LS11" s="14">
        <f t="shared" ref="LS11" si="233">(LS16-LS10)/6+LS10</f>
        <v>2468.8479166666666</v>
      </c>
      <c r="LT11" s="14">
        <f t="shared" ref="LT11:LZ11" si="234">(LT16-LT10)/6+LT10</f>
        <v>3030.3649088450379</v>
      </c>
      <c r="LU11" s="14">
        <f t="shared" si="234"/>
        <v>2665.9145666666668</v>
      </c>
      <c r="LV11" s="14">
        <f t="shared" si="234"/>
        <v>3258.655248080569</v>
      </c>
      <c r="LW11" s="14">
        <f t="shared" si="234"/>
        <v>2862.9812166666666</v>
      </c>
      <c r="LX11" s="14">
        <f t="shared" si="234"/>
        <v>3486.9455873160996</v>
      </c>
      <c r="LY11" s="14">
        <f t="shared" si="234"/>
        <v>3064.2605999999996</v>
      </c>
      <c r="LZ11" s="14">
        <f t="shared" si="234"/>
        <v>3678.842266990041</v>
      </c>
      <c r="MA11" s="14">
        <f t="shared" ref="MA11" si="235">(MA16-MA10)/6+MA10</f>
        <v>3265.5399833333336</v>
      </c>
      <c r="MB11" s="14">
        <f t="shared" ref="MB11" si="236">(MB16-MB10)/6+MB10</f>
        <v>3870.7389466639829</v>
      </c>
      <c r="MC11" s="14">
        <f t="shared" ref="MC11" si="237">(MC16-MC10)/6+MC10</f>
        <v>3652.6458000000002</v>
      </c>
      <c r="MD11" s="14">
        <f t="shared" ref="MD11" si="238">(MD16-MD10)/6+MD10</f>
        <v>4143.8294848148334</v>
      </c>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row>
    <row r="12" spans="1:502" s="11" customFormat="1" x14ac:dyDescent="0.25">
      <c r="A12" s="241"/>
      <c r="B12" s="4">
        <v>34</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14">
        <f t="shared" ref="HO12:HP12" si="239">(HO16-HO10)/6*2+HO10</f>
        <v>1815.6132</v>
      </c>
      <c r="HP12" s="14">
        <f t="shared" si="239"/>
        <v>2469.5424155713963</v>
      </c>
      <c r="HQ12" s="14">
        <f t="shared" si="2"/>
        <v>2001.1826833333334</v>
      </c>
      <c r="HR12" s="14">
        <f t="shared" si="3"/>
        <v>2767.3673290786483</v>
      </c>
      <c r="HS12" s="14">
        <f t="shared" ref="HS12:HT12" si="240">(HS16-HS10)/6*2+HS10</f>
        <v>2186.7521666666667</v>
      </c>
      <c r="HT12" s="14">
        <f t="shared" si="240"/>
        <v>3065.1922425858997</v>
      </c>
      <c r="HU12" s="14">
        <f t="shared" si="6"/>
        <v>2385.3737000000001</v>
      </c>
      <c r="HV12" s="14">
        <f t="shared" si="7"/>
        <v>3363.2075497332662</v>
      </c>
      <c r="HW12" s="14">
        <f t="shared" ref="HW12:HX12" si="241">(HW16-HW10)/6*2+HW10</f>
        <v>2583.9952333333331</v>
      </c>
      <c r="HX12" s="14">
        <f t="shared" si="241"/>
        <v>3661.2228568806327</v>
      </c>
      <c r="HY12" s="14">
        <f t="shared" ref="HY12:ID12" si="242">(HY16-HY10)/6*2+HY10</f>
        <v>2797.8502666666664</v>
      </c>
      <c r="HZ12" s="14">
        <f t="shared" si="242"/>
        <v>3935.8749755426497</v>
      </c>
      <c r="IA12" s="14">
        <f t="shared" si="242"/>
        <v>3011.7053000000001</v>
      </c>
      <c r="IB12" s="14">
        <f t="shared" si="242"/>
        <v>4210.5270942046664</v>
      </c>
      <c r="IC12" s="14">
        <f t="shared" si="242"/>
        <v>3236.0022000000004</v>
      </c>
      <c r="ID12" s="14">
        <f t="shared" si="242"/>
        <v>4440.8855702518995</v>
      </c>
      <c r="IE12" s="14">
        <f t="shared" ref="IE12:IN12" si="243">(IE16-IE10)/6*2+IE10</f>
        <v>3460.2991000000002</v>
      </c>
      <c r="IF12" s="14">
        <f t="shared" si="243"/>
        <v>4671.2440462991326</v>
      </c>
      <c r="IG12" s="14">
        <f t="shared" si="243"/>
        <v>3898.1294333333335</v>
      </c>
      <c r="IH12" s="14">
        <f t="shared" si="243"/>
        <v>5005.1882095702658</v>
      </c>
      <c r="II12" s="14">
        <f t="shared" si="243"/>
        <v>1805.542653557121</v>
      </c>
      <c r="IJ12" s="14">
        <f t="shared" si="243"/>
        <v>2381.5946759582393</v>
      </c>
      <c r="IK12" s="14">
        <f t="shared" si="16"/>
        <v>1990.2811802422532</v>
      </c>
      <c r="IL12" s="14">
        <f t="shared" si="17"/>
        <v>2668.5712737765771</v>
      </c>
      <c r="IM12" s="14">
        <f t="shared" si="243"/>
        <v>2175.0197069273854</v>
      </c>
      <c r="IN12" s="14">
        <f t="shared" si="243"/>
        <v>2955.5478715949143</v>
      </c>
      <c r="IO12" s="15">
        <f t="shared" si="20"/>
        <v>2372.2864902908241</v>
      </c>
      <c r="IP12" s="15">
        <f t="shared" si="21"/>
        <v>3242.6687659010722</v>
      </c>
      <c r="IQ12" s="14">
        <f t="shared" ref="IQ12:IR12" si="244">(IQ16-IQ10)/6*2+IQ10</f>
        <v>2569.5532736542627</v>
      </c>
      <c r="IR12" s="14">
        <f t="shared" si="244"/>
        <v>3529.7896602072301</v>
      </c>
      <c r="IS12" s="14">
        <f t="shared" ref="IS12:IX12" si="245">(IS16-IS10)/6*2+IS10</f>
        <v>2780.6649203818924</v>
      </c>
      <c r="IT12" s="14">
        <f t="shared" si="245"/>
        <v>3794.7068334261662</v>
      </c>
      <c r="IU12" s="14">
        <f t="shared" si="245"/>
        <v>2991.7765671095231</v>
      </c>
      <c r="IV12" s="14">
        <f t="shared" si="245"/>
        <v>4059.6240066451019</v>
      </c>
      <c r="IW12" s="14">
        <f t="shared" si="245"/>
        <v>3212.0433405324138</v>
      </c>
      <c r="IX12" s="14">
        <f t="shared" si="245"/>
        <v>4281.8644720169532</v>
      </c>
      <c r="IY12" s="14">
        <f t="shared" ref="IY12:JH12" si="246">(IY16-IY10)/6*2+IY10</f>
        <v>3432.3101139553046</v>
      </c>
      <c r="IZ12" s="14">
        <f t="shared" si="246"/>
        <v>4504.1049373888045</v>
      </c>
      <c r="JA12" s="14">
        <f t="shared" si="246"/>
        <v>3860.9990074917791</v>
      </c>
      <c r="JB12" s="14">
        <f t="shared" si="246"/>
        <v>4825.116244527725</v>
      </c>
      <c r="JC12" s="14">
        <f t="shared" si="246"/>
        <v>1795.4721068904544</v>
      </c>
      <c r="JD12" s="14">
        <f t="shared" si="246"/>
        <v>2293.646934390707</v>
      </c>
      <c r="JE12" s="15">
        <f t="shared" si="29"/>
        <v>1979.3796769089199</v>
      </c>
      <c r="JF12" s="15">
        <f t="shared" si="30"/>
        <v>2569.7752162790594</v>
      </c>
      <c r="JG12" s="14">
        <f t="shared" si="246"/>
        <v>2163.2872469273857</v>
      </c>
      <c r="JH12" s="14">
        <f t="shared" si="246"/>
        <v>2845.9034981674117</v>
      </c>
      <c r="JI12" s="15">
        <f t="shared" si="33"/>
        <v>2359.1992802908244</v>
      </c>
      <c r="JJ12" s="15">
        <f t="shared" si="34"/>
        <v>3122.1299793902654</v>
      </c>
      <c r="JK12" s="14">
        <f t="shared" ref="JK12:JL12" si="247">(JK16-JK10)/6*2+JK10</f>
        <v>2555.1113136542626</v>
      </c>
      <c r="JL12" s="14">
        <f t="shared" si="247"/>
        <v>3398.3564606131185</v>
      </c>
      <c r="JM12" s="14">
        <f t="shared" ref="JM12:JR12" si="248">(JM16-JM10)/6*2+JM10</f>
        <v>2763.4795737152258</v>
      </c>
      <c r="JN12" s="14">
        <f t="shared" si="248"/>
        <v>3653.5386881726436</v>
      </c>
      <c r="JO12" s="14">
        <f t="shared" si="248"/>
        <v>2971.8478337761894</v>
      </c>
      <c r="JP12" s="14">
        <f t="shared" si="248"/>
        <v>3908.7209157321681</v>
      </c>
      <c r="JQ12" s="14">
        <f t="shared" si="248"/>
        <v>3188.0844805324141</v>
      </c>
      <c r="JR12" s="14">
        <f t="shared" si="248"/>
        <v>4122.8433702482398</v>
      </c>
      <c r="JS12" s="14">
        <f t="shared" ref="JS12:KB12" si="249">(JS16-JS10)/6*2+JS10</f>
        <v>3404.3211272886379</v>
      </c>
      <c r="JT12" s="14">
        <f t="shared" si="249"/>
        <v>4336.9658247643119</v>
      </c>
      <c r="JU12" s="14">
        <f t="shared" si="249"/>
        <v>3823.8685808251125</v>
      </c>
      <c r="JV12" s="14">
        <f t="shared" si="249"/>
        <v>4645.0442754836249</v>
      </c>
      <c r="JW12" s="14">
        <f t="shared" si="249"/>
        <v>1785.4015602237876</v>
      </c>
      <c r="JX12" s="14">
        <f t="shared" si="249"/>
        <v>2205.6991928231751</v>
      </c>
      <c r="JY12" s="15">
        <f t="shared" si="43"/>
        <v>1968.4781735755864</v>
      </c>
      <c r="JZ12" s="15">
        <f t="shared" si="44"/>
        <v>2470.9791587815421</v>
      </c>
      <c r="KA12" s="14">
        <f t="shared" si="249"/>
        <v>2151.5547869273855</v>
      </c>
      <c r="KB12" s="14">
        <f t="shared" si="249"/>
        <v>2736.2591247399091</v>
      </c>
      <c r="KC12" s="15">
        <f t="shared" si="47"/>
        <v>2346.1120702908238</v>
      </c>
      <c r="KD12" s="15">
        <f t="shared" si="48"/>
        <v>3001.5911928794585</v>
      </c>
      <c r="KE12" s="14">
        <f t="shared" ref="KE12:KF12" si="250">(KE16-KE10)/6*2+KE10</f>
        <v>2540.6693536542625</v>
      </c>
      <c r="KF12" s="14">
        <f t="shared" si="250"/>
        <v>3266.9232610190074</v>
      </c>
      <c r="KG12" s="14">
        <f t="shared" ref="KG12:KL12" si="251">(KG16-KG10)/6*2+KG10</f>
        <v>2746.2942270485592</v>
      </c>
      <c r="KH12" s="14">
        <f t="shared" si="251"/>
        <v>3512.3705429191214</v>
      </c>
      <c r="KI12" s="14">
        <f t="shared" si="251"/>
        <v>2951.9191004428562</v>
      </c>
      <c r="KJ12" s="14">
        <f t="shared" si="251"/>
        <v>3757.8178248192353</v>
      </c>
      <c r="KK12" s="14">
        <f t="shared" si="251"/>
        <v>3164.1256205324139</v>
      </c>
      <c r="KL12" s="14">
        <f t="shared" si="251"/>
        <v>3963.8222684795264</v>
      </c>
      <c r="KM12" s="14">
        <f t="shared" ref="KM12:KV12" si="252">(KM16-KM10)/6*2+KM10</f>
        <v>3376.3321406219716</v>
      </c>
      <c r="KN12" s="14">
        <f t="shared" si="252"/>
        <v>4169.8267121398185</v>
      </c>
      <c r="KO12" s="14">
        <f t="shared" si="252"/>
        <v>3786.7381541584459</v>
      </c>
      <c r="KP12" s="14">
        <f t="shared" si="252"/>
        <v>4464.9723064395257</v>
      </c>
      <c r="KQ12" s="14">
        <f t="shared" si="252"/>
        <v>1775.331013557121</v>
      </c>
      <c r="KR12" s="14">
        <f t="shared" si="252"/>
        <v>2117.7514512556431</v>
      </c>
      <c r="KS12" s="15">
        <f t="shared" si="57"/>
        <v>1957.5766702422532</v>
      </c>
      <c r="KT12" s="15">
        <f t="shared" si="58"/>
        <v>2372.1831012840248</v>
      </c>
      <c r="KU12" s="14">
        <f t="shared" si="252"/>
        <v>2139.8223269273853</v>
      </c>
      <c r="KV12" s="14">
        <f t="shared" si="252"/>
        <v>2626.6147513124065</v>
      </c>
      <c r="KW12" s="15">
        <f t="shared" si="61"/>
        <v>2333.0248602908241</v>
      </c>
      <c r="KX12" s="15">
        <f t="shared" si="62"/>
        <v>2881.0524063686516</v>
      </c>
      <c r="KY12" s="14">
        <f t="shared" ref="KY12:KZ12" si="253">(KY16-KY10)/6*2+KY10</f>
        <v>2526.2273936542624</v>
      </c>
      <c r="KZ12" s="14">
        <f t="shared" si="253"/>
        <v>3135.4900614248963</v>
      </c>
      <c r="LA12" s="14">
        <f t="shared" ref="LA12:LF12" si="254">(LA16-LA10)/6*2+LA10</f>
        <v>2729.1088803818925</v>
      </c>
      <c r="LB12" s="14">
        <f t="shared" si="254"/>
        <v>3371.2023976655992</v>
      </c>
      <c r="LC12" s="14">
        <f t="shared" si="254"/>
        <v>2931.990367109523</v>
      </c>
      <c r="LD12" s="14">
        <f t="shared" si="254"/>
        <v>3606.9147339063015</v>
      </c>
      <c r="LE12" s="14">
        <f t="shared" si="254"/>
        <v>3140.1667605324137</v>
      </c>
      <c r="LF12" s="14">
        <f t="shared" si="254"/>
        <v>3804.8011667108135</v>
      </c>
      <c r="LG12" s="14">
        <f t="shared" ref="LG12:LP12" si="255">(LG16-LG10)/6*2+LG10</f>
        <v>3348.3431539553048</v>
      </c>
      <c r="LH12" s="14">
        <f t="shared" si="255"/>
        <v>4002.687599515325</v>
      </c>
      <c r="LI12" s="14">
        <f t="shared" si="255"/>
        <v>3749.6077274917789</v>
      </c>
      <c r="LJ12" s="14">
        <f t="shared" si="255"/>
        <v>4284.9003373954256</v>
      </c>
      <c r="LK12" s="14">
        <f t="shared" si="255"/>
        <v>1765.2604666666666</v>
      </c>
      <c r="LL12" s="14">
        <f t="shared" si="255"/>
        <v>2029.8037077337365</v>
      </c>
      <c r="LM12" s="14">
        <f t="shared" si="71"/>
        <v>1946.6751666666667</v>
      </c>
      <c r="LN12" s="14">
        <f t="shared" si="72"/>
        <v>2273.3870415910615</v>
      </c>
      <c r="LO12" s="14">
        <f t="shared" si="255"/>
        <v>2128.0898666666667</v>
      </c>
      <c r="LP12" s="14">
        <f t="shared" si="255"/>
        <v>2516.9703754483862</v>
      </c>
      <c r="LQ12" s="14">
        <f t="shared" si="75"/>
        <v>2319.9376499999998</v>
      </c>
      <c r="LR12" s="14">
        <f t="shared" si="76"/>
        <v>2760.513617179231</v>
      </c>
      <c r="LS12" s="14">
        <f t="shared" ref="LS12:LT12" si="256">(LS16-LS10)/6*2+LS10</f>
        <v>2511.7854333333335</v>
      </c>
      <c r="LT12" s="14">
        <f t="shared" si="256"/>
        <v>3004.0568589100762</v>
      </c>
      <c r="LU12" s="14">
        <f t="shared" ref="LU12:LZ12" si="257">(LU16-LU10)/6*2+LU10</f>
        <v>2711.9235333333331</v>
      </c>
      <c r="LV12" s="14">
        <f t="shared" si="257"/>
        <v>3230.0342492750383</v>
      </c>
      <c r="LW12" s="14">
        <f t="shared" si="257"/>
        <v>2912.0616333333332</v>
      </c>
      <c r="LX12" s="14">
        <f t="shared" si="257"/>
        <v>3456.0116396399999</v>
      </c>
      <c r="LY12" s="14">
        <f t="shared" si="257"/>
        <v>3116.2078999999999</v>
      </c>
      <c r="LZ12" s="14">
        <f t="shared" si="257"/>
        <v>3645.780061408333</v>
      </c>
      <c r="MA12" s="14">
        <f t="shared" ref="MA12:MD12" si="258">(MA16-MA10)/6*2+MA10</f>
        <v>3320.354166666667</v>
      </c>
      <c r="MB12" s="14">
        <f t="shared" si="258"/>
        <v>3835.5484831766662</v>
      </c>
      <c r="MC12" s="14">
        <f t="shared" si="258"/>
        <v>3712.4773</v>
      </c>
      <c r="MD12" s="14">
        <f t="shared" si="258"/>
        <v>4104.8283643497662</v>
      </c>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row>
    <row r="13" spans="1:502" s="11" customFormat="1" x14ac:dyDescent="0.25">
      <c r="A13" s="241"/>
      <c r="B13" s="4">
        <v>35</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14">
        <f t="shared" ref="HO13:HP13" si="259">(HO16-HO10)/6*3+HO10</f>
        <v>1848.7921000000001</v>
      </c>
      <c r="HP13" s="14">
        <f t="shared" si="259"/>
        <v>2448.3200870489545</v>
      </c>
      <c r="HQ13" s="14">
        <f t="shared" si="2"/>
        <v>2037.4624000000001</v>
      </c>
      <c r="HR13" s="14">
        <f t="shared" si="3"/>
        <v>2743.4158614165272</v>
      </c>
      <c r="HS13" s="14">
        <f t="shared" ref="HS13:HT13" si="260">(HS16-HS10)/6*3+HS10</f>
        <v>2226.1327000000001</v>
      </c>
      <c r="HT13" s="14">
        <f t="shared" si="260"/>
        <v>3038.5116357840998</v>
      </c>
      <c r="HU13" s="14">
        <f t="shared" si="6"/>
        <v>2427.9392499999999</v>
      </c>
      <c r="HV13" s="14">
        <f t="shared" si="7"/>
        <v>3333.7225944207494</v>
      </c>
      <c r="HW13" s="14">
        <f t="shared" ref="HW13:HX13" si="261">(HW16-HW10)/6*3+HW10</f>
        <v>2629.7457999999997</v>
      </c>
      <c r="HX13" s="14">
        <f t="shared" si="261"/>
        <v>3628.9335530573994</v>
      </c>
      <c r="HY13" s="14">
        <f t="shared" ref="HY13:ID13" si="262">(HY16-HY10)/6*3+HY10</f>
        <v>2846.6324999999997</v>
      </c>
      <c r="HZ13" s="14">
        <f t="shared" si="262"/>
        <v>3900.9573856720244</v>
      </c>
      <c r="IA13" s="14">
        <f t="shared" si="262"/>
        <v>3063.5191999999997</v>
      </c>
      <c r="IB13" s="14">
        <f t="shared" si="262"/>
        <v>4172.9812182866499</v>
      </c>
      <c r="IC13" s="14">
        <f t="shared" si="262"/>
        <v>3290.9453750000002</v>
      </c>
      <c r="ID13" s="14">
        <f t="shared" si="262"/>
        <v>4400.7502890524247</v>
      </c>
      <c r="IE13" s="14">
        <f t="shared" ref="IE13:IN13" si="263">(IE16-IE10)/6*3+IE10</f>
        <v>3518.3715499999998</v>
      </c>
      <c r="IF13" s="14">
        <f t="shared" si="263"/>
        <v>4628.5193598181995</v>
      </c>
      <c r="IG13" s="14">
        <f t="shared" si="263"/>
        <v>3962.0350500000004</v>
      </c>
      <c r="IH13" s="14">
        <f t="shared" si="263"/>
        <v>4957.6617973417488</v>
      </c>
      <c r="II13" s="14">
        <f t="shared" si="263"/>
        <v>1838.2995502331655</v>
      </c>
      <c r="IJ13" s="14">
        <f t="shared" si="263"/>
        <v>2361.171857101675</v>
      </c>
      <c r="IK13" s="14">
        <f t="shared" si="16"/>
        <v>2026.0993752525092</v>
      </c>
      <c r="IL13" s="14">
        <f t="shared" si="17"/>
        <v>2645.5215790307911</v>
      </c>
      <c r="IM13" s="14">
        <f t="shared" si="263"/>
        <v>2213.8992002718528</v>
      </c>
      <c r="IN13" s="14">
        <f t="shared" si="263"/>
        <v>2929.8713009599073</v>
      </c>
      <c r="IO13" s="15">
        <f t="shared" si="20"/>
        <v>2414.3202153026423</v>
      </c>
      <c r="IP13" s="15">
        <f t="shared" si="21"/>
        <v>3214.2839540474879</v>
      </c>
      <c r="IQ13" s="14">
        <f t="shared" ref="IQ13:IR13" si="264">(IQ16-IQ10)/6*3+IQ10</f>
        <v>2614.7412303334313</v>
      </c>
      <c r="IR13" s="14">
        <f t="shared" si="264"/>
        <v>3498.696607135068</v>
      </c>
      <c r="IS13" s="14">
        <f t="shared" ref="IS13:IX13" si="265">(IS16-IS10)/6*3+IS10</f>
        <v>2828.8925003942181</v>
      </c>
      <c r="IT13" s="14">
        <f t="shared" si="265"/>
        <v>3761.0485617405752</v>
      </c>
      <c r="IU13" s="14">
        <f t="shared" si="265"/>
        <v>3043.043770455005</v>
      </c>
      <c r="IV13" s="14">
        <f t="shared" si="265"/>
        <v>4023.4005163460824</v>
      </c>
      <c r="IW13" s="14">
        <f t="shared" si="265"/>
        <v>3266.3873405457289</v>
      </c>
      <c r="IX13" s="14">
        <f t="shared" si="265"/>
        <v>4243.1438059095963</v>
      </c>
      <c r="IY13" s="14">
        <f t="shared" ref="IY13:JH13" si="266">(IY16-IY10)/6*3+IY10</f>
        <v>3489.7309106364523</v>
      </c>
      <c r="IZ13" s="14">
        <f t="shared" si="266"/>
        <v>4462.8870954731101</v>
      </c>
      <c r="JA13" s="14">
        <f t="shared" si="266"/>
        <v>3924.0898008432196</v>
      </c>
      <c r="JB13" s="14">
        <f t="shared" si="266"/>
        <v>4779.2948906140082</v>
      </c>
      <c r="JC13" s="14">
        <f t="shared" si="266"/>
        <v>1827.8070002331656</v>
      </c>
      <c r="JD13" s="14">
        <f t="shared" si="266"/>
        <v>2274.0236252177865</v>
      </c>
      <c r="JE13" s="15">
        <f t="shared" si="29"/>
        <v>2014.7363502525093</v>
      </c>
      <c r="JF13" s="15">
        <f t="shared" si="30"/>
        <v>2547.6272944696479</v>
      </c>
      <c r="JG13" s="14">
        <f t="shared" si="266"/>
        <v>2201.665700271853</v>
      </c>
      <c r="JH13" s="14">
        <f t="shared" si="266"/>
        <v>2821.2309637215094</v>
      </c>
      <c r="JI13" s="15">
        <f t="shared" si="33"/>
        <v>2400.7011803026421</v>
      </c>
      <c r="JJ13" s="15">
        <f t="shared" si="34"/>
        <v>3094.8453110200603</v>
      </c>
      <c r="JK13" s="14">
        <f t="shared" ref="JK13:JL13" si="267">(JK16-JK10)/6*3+JK10</f>
        <v>2599.7366603334312</v>
      </c>
      <c r="JL13" s="14">
        <f t="shared" si="267"/>
        <v>3368.4596583186112</v>
      </c>
      <c r="JM13" s="14">
        <f t="shared" ref="JM13:JR13" si="268">(JM16-JM10)/6*3+JM10</f>
        <v>2811.1525003942179</v>
      </c>
      <c r="JN13" s="14">
        <f t="shared" si="268"/>
        <v>3621.139734700072</v>
      </c>
      <c r="JO13" s="14">
        <f t="shared" si="268"/>
        <v>3022.568340455005</v>
      </c>
      <c r="JP13" s="14">
        <f t="shared" si="268"/>
        <v>3873.819811081532</v>
      </c>
      <c r="JQ13" s="14">
        <f t="shared" si="268"/>
        <v>3241.8293055457289</v>
      </c>
      <c r="JR13" s="14">
        <f t="shared" si="268"/>
        <v>4085.5373192644365</v>
      </c>
      <c r="JS13" s="14">
        <f t="shared" ref="JS13:KB13" si="269">(JS16-JS10)/6*3+JS10</f>
        <v>3461.0902706364523</v>
      </c>
      <c r="JT13" s="14">
        <f t="shared" si="269"/>
        <v>4297.2548274473402</v>
      </c>
      <c r="JU13" s="14">
        <f t="shared" si="269"/>
        <v>3886.1445508432198</v>
      </c>
      <c r="JV13" s="14">
        <f t="shared" si="269"/>
        <v>4600.9279799225988</v>
      </c>
      <c r="JW13" s="14">
        <f t="shared" si="269"/>
        <v>1817.3144502331654</v>
      </c>
      <c r="JX13" s="14">
        <f t="shared" si="269"/>
        <v>2186.8753933338985</v>
      </c>
      <c r="JY13" s="15">
        <f t="shared" si="43"/>
        <v>2003.3733252525089</v>
      </c>
      <c r="JZ13" s="15">
        <f t="shared" si="44"/>
        <v>2449.7330099085048</v>
      </c>
      <c r="KA13" s="14">
        <f t="shared" si="269"/>
        <v>2189.4322002718527</v>
      </c>
      <c r="KB13" s="14">
        <f t="shared" si="269"/>
        <v>2712.590626483111</v>
      </c>
      <c r="KC13" s="15">
        <f t="shared" si="47"/>
        <v>2387.0821453026419</v>
      </c>
      <c r="KD13" s="15">
        <f t="shared" si="48"/>
        <v>2975.4066679926327</v>
      </c>
      <c r="KE13" s="14">
        <f t="shared" ref="KE13:KF13" si="270">(KE16-KE10)/6*3+KE10</f>
        <v>2584.7320903334316</v>
      </c>
      <c r="KF13" s="14">
        <f t="shared" si="270"/>
        <v>3238.2227095021544</v>
      </c>
      <c r="KG13" s="14">
        <f t="shared" ref="KG13:KL13" si="271">(KG16-KG10)/6*3+KG10</f>
        <v>2793.4125003942181</v>
      </c>
      <c r="KH13" s="14">
        <f t="shared" si="271"/>
        <v>3481.2309076595684</v>
      </c>
      <c r="KI13" s="14">
        <f t="shared" si="271"/>
        <v>3002.092910455005</v>
      </c>
      <c r="KJ13" s="14">
        <f t="shared" si="271"/>
        <v>3724.2391058169824</v>
      </c>
      <c r="KK13" s="14">
        <f t="shared" si="271"/>
        <v>3217.2712705457288</v>
      </c>
      <c r="KL13" s="14">
        <f t="shared" si="271"/>
        <v>3927.9308326192759</v>
      </c>
      <c r="KM13" s="14">
        <f t="shared" ref="KM13:KV13" si="272">(KM16-KM10)/6*3+KM10</f>
        <v>3432.4496306364526</v>
      </c>
      <c r="KN13" s="14">
        <f t="shared" si="272"/>
        <v>4131.6225594215703</v>
      </c>
      <c r="KO13" s="14">
        <f t="shared" si="272"/>
        <v>3848.1993008432196</v>
      </c>
      <c r="KP13" s="14">
        <f t="shared" si="272"/>
        <v>4422.5610692311893</v>
      </c>
      <c r="KQ13" s="14">
        <f t="shared" si="272"/>
        <v>1806.8219002331655</v>
      </c>
      <c r="KR13" s="14">
        <f t="shared" si="272"/>
        <v>2099.7271614500105</v>
      </c>
      <c r="KS13" s="15">
        <f t="shared" si="57"/>
        <v>1992.0103002525088</v>
      </c>
      <c r="KT13" s="15">
        <f t="shared" si="58"/>
        <v>2351.838725347362</v>
      </c>
      <c r="KU13" s="14">
        <f t="shared" si="272"/>
        <v>2177.1987002718524</v>
      </c>
      <c r="KV13" s="14">
        <f t="shared" si="272"/>
        <v>2603.9502892447135</v>
      </c>
      <c r="KW13" s="15">
        <f t="shared" si="61"/>
        <v>2373.4631103026422</v>
      </c>
      <c r="KX13" s="15">
        <f t="shared" si="62"/>
        <v>2855.9680249652056</v>
      </c>
      <c r="KY13" s="14">
        <f t="shared" ref="KY13:KZ13" si="273">(KY16-KY10)/6*3+KY10</f>
        <v>2569.7275203334316</v>
      </c>
      <c r="KZ13" s="14">
        <f t="shared" si="273"/>
        <v>3107.9857606856972</v>
      </c>
      <c r="LA13" s="14">
        <f t="shared" ref="LA13:LF13" si="274">(LA16-LA10)/6*3+LA10</f>
        <v>2775.6725003942183</v>
      </c>
      <c r="LB13" s="14">
        <f t="shared" si="274"/>
        <v>3341.3220806190648</v>
      </c>
      <c r="LC13" s="14">
        <f t="shared" si="274"/>
        <v>2981.6174804550051</v>
      </c>
      <c r="LD13" s="14">
        <f t="shared" si="274"/>
        <v>3574.6584005524323</v>
      </c>
      <c r="LE13" s="14">
        <f t="shared" si="274"/>
        <v>3192.7132355457288</v>
      </c>
      <c r="LF13" s="14">
        <f t="shared" si="274"/>
        <v>3770.3243459741161</v>
      </c>
      <c r="LG13" s="14">
        <f t="shared" ref="LG13:LP13" si="275">(LG16-LG10)/6*3+LG10</f>
        <v>3403.8089906364526</v>
      </c>
      <c r="LH13" s="14">
        <f t="shared" si="275"/>
        <v>3965.9902913957999</v>
      </c>
      <c r="LI13" s="14">
        <f t="shared" si="275"/>
        <v>3810.2540508432194</v>
      </c>
      <c r="LJ13" s="14">
        <f t="shared" si="275"/>
        <v>4244.1941585397799</v>
      </c>
      <c r="LK13" s="14">
        <f t="shared" si="275"/>
        <v>1796.32935</v>
      </c>
      <c r="LL13" s="14">
        <f t="shared" si="275"/>
        <v>2012.5789276295147</v>
      </c>
      <c r="LM13" s="14">
        <f t="shared" si="71"/>
        <v>1980.6472749999998</v>
      </c>
      <c r="LN13" s="14">
        <f t="shared" si="72"/>
        <v>2253.9444386108121</v>
      </c>
      <c r="LO13" s="14">
        <f t="shared" si="275"/>
        <v>2164.9651999999996</v>
      </c>
      <c r="LP13" s="14">
        <f t="shared" si="275"/>
        <v>2495.3099495921097</v>
      </c>
      <c r="LQ13" s="14">
        <f t="shared" si="75"/>
        <v>2359.844075</v>
      </c>
      <c r="LR13" s="14">
        <f t="shared" si="76"/>
        <v>2736.5293792836123</v>
      </c>
      <c r="LS13" s="14">
        <f t="shared" ref="LS13:LT13" si="276">(LS16-LS10)/6*3+LS10</f>
        <v>2554.7229500000003</v>
      </c>
      <c r="LT13" s="14">
        <f t="shared" si="276"/>
        <v>2977.748808975115</v>
      </c>
      <c r="LU13" s="14">
        <f t="shared" ref="LU13:LZ13" si="277">(LU16-LU10)/6*3+LU10</f>
        <v>2757.9324999999999</v>
      </c>
      <c r="LV13" s="14">
        <f t="shared" si="277"/>
        <v>3201.4132504695071</v>
      </c>
      <c r="LW13" s="14">
        <f t="shared" si="277"/>
        <v>2961.1420499999999</v>
      </c>
      <c r="LX13" s="14">
        <f t="shared" si="277"/>
        <v>3425.0776919638997</v>
      </c>
      <c r="LY13" s="14">
        <f t="shared" si="277"/>
        <v>3168.1552000000001</v>
      </c>
      <c r="LZ13" s="14">
        <f t="shared" si="277"/>
        <v>3612.7178558266246</v>
      </c>
      <c r="MA13" s="14">
        <f t="shared" ref="MA13:MD13" si="278">(MA16-MA10)/6*3+MA10</f>
        <v>3375.1683499999999</v>
      </c>
      <c r="MB13" s="14">
        <f t="shared" si="278"/>
        <v>3800.3580196893499</v>
      </c>
      <c r="MC13" s="14">
        <f t="shared" si="278"/>
        <v>3772.3087999999998</v>
      </c>
      <c r="MD13" s="14">
        <f t="shared" si="278"/>
        <v>4065.8272438846998</v>
      </c>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row>
    <row r="14" spans="1:502" s="11" customFormat="1" x14ac:dyDescent="0.25">
      <c r="A14" s="241"/>
      <c r="B14" s="4">
        <v>36</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14">
        <f t="shared" ref="HO14:HP14" si="279">(HO16-HO10)/6*4+HO10</f>
        <v>1881.971</v>
      </c>
      <c r="HP14" s="14">
        <f t="shared" si="279"/>
        <v>2427.0977585265132</v>
      </c>
      <c r="HQ14" s="14">
        <f t="shared" si="2"/>
        <v>2073.7421166666668</v>
      </c>
      <c r="HR14" s="14">
        <f t="shared" si="3"/>
        <v>2719.4643937544065</v>
      </c>
      <c r="HS14" s="14">
        <f t="shared" ref="HS14:HT14" si="280">(HS16-HS10)/6*4+HS10</f>
        <v>2265.5132333333336</v>
      </c>
      <c r="HT14" s="14">
        <f t="shared" si="280"/>
        <v>3011.8310289822998</v>
      </c>
      <c r="HU14" s="14">
        <f t="shared" si="6"/>
        <v>2470.5048000000002</v>
      </c>
      <c r="HV14" s="14">
        <f t="shared" si="7"/>
        <v>3304.237639108233</v>
      </c>
      <c r="HW14" s="14">
        <f t="shared" ref="HW14:HX14" si="281">(HW16-HW10)/6*4+HW10</f>
        <v>2675.4963666666667</v>
      </c>
      <c r="HX14" s="14">
        <f t="shared" si="281"/>
        <v>3596.6442492341662</v>
      </c>
      <c r="HY14" s="14">
        <f t="shared" ref="HY14:ID14" si="282">(HY16-HY10)/6*4+HY10</f>
        <v>2895.4147333333331</v>
      </c>
      <c r="HZ14" s="14">
        <f t="shared" si="282"/>
        <v>3866.0397958013996</v>
      </c>
      <c r="IA14" s="14">
        <f t="shared" si="282"/>
        <v>3115.3330999999998</v>
      </c>
      <c r="IB14" s="14">
        <f t="shared" si="282"/>
        <v>4135.4353423686334</v>
      </c>
      <c r="IC14" s="14">
        <f t="shared" si="282"/>
        <v>3345.8885500000001</v>
      </c>
      <c r="ID14" s="14">
        <f t="shared" si="282"/>
        <v>4360.6150078529499</v>
      </c>
      <c r="IE14" s="14">
        <f t="shared" ref="IE14:IN14" si="283">(IE16-IE10)/6*4+IE10</f>
        <v>3576.444</v>
      </c>
      <c r="IF14" s="14">
        <f t="shared" si="283"/>
        <v>4585.7946733372664</v>
      </c>
      <c r="IG14" s="14">
        <f t="shared" si="283"/>
        <v>4025.9406666666669</v>
      </c>
      <c r="IH14" s="14">
        <f t="shared" si="283"/>
        <v>4910.1353851132326</v>
      </c>
      <c r="II14" s="14">
        <f t="shared" si="283"/>
        <v>1871.0564469092099</v>
      </c>
      <c r="IJ14" s="14">
        <f t="shared" si="283"/>
        <v>2340.7490382451106</v>
      </c>
      <c r="IK14" s="14">
        <f t="shared" si="16"/>
        <v>2061.9175702627649</v>
      </c>
      <c r="IL14" s="14">
        <f t="shared" si="17"/>
        <v>2622.4718842850052</v>
      </c>
      <c r="IM14" s="14">
        <f t="shared" si="283"/>
        <v>2252.7786936163202</v>
      </c>
      <c r="IN14" s="14">
        <f t="shared" si="283"/>
        <v>2904.1947303249003</v>
      </c>
      <c r="IO14" s="15">
        <f t="shared" si="20"/>
        <v>2456.3539403144605</v>
      </c>
      <c r="IP14" s="15">
        <f t="shared" si="21"/>
        <v>3185.8991421939031</v>
      </c>
      <c r="IQ14" s="14">
        <f t="shared" ref="IQ14:IR14" si="284">(IQ16-IQ10)/6*4+IQ10</f>
        <v>2659.9291870126003</v>
      </c>
      <c r="IR14" s="14">
        <f t="shared" si="284"/>
        <v>3467.6035540629059</v>
      </c>
      <c r="IS14" s="14">
        <f t="shared" ref="IS14:IX14" si="285">(IS16-IS10)/6*4+IS10</f>
        <v>2877.1200804065438</v>
      </c>
      <c r="IT14" s="14">
        <f t="shared" si="285"/>
        <v>3727.3902900549842</v>
      </c>
      <c r="IU14" s="14">
        <f t="shared" si="285"/>
        <v>3094.3109738004869</v>
      </c>
      <c r="IV14" s="14">
        <f t="shared" si="285"/>
        <v>3987.177026047063</v>
      </c>
      <c r="IW14" s="14">
        <f t="shared" si="285"/>
        <v>3320.7313405590439</v>
      </c>
      <c r="IX14" s="14">
        <f t="shared" si="285"/>
        <v>4204.4231398022393</v>
      </c>
      <c r="IY14" s="14">
        <f t="shared" ref="IY14:JH14" si="286">(IY16-IY10)/6*4+IY10</f>
        <v>3547.1517073176001</v>
      </c>
      <c r="IZ14" s="14">
        <f t="shared" si="286"/>
        <v>4421.6692535574148</v>
      </c>
      <c r="JA14" s="14">
        <f t="shared" si="286"/>
        <v>3987.1805941946595</v>
      </c>
      <c r="JB14" s="14">
        <f t="shared" si="286"/>
        <v>4733.4735367002922</v>
      </c>
      <c r="JC14" s="14">
        <f t="shared" si="286"/>
        <v>1860.1418935758766</v>
      </c>
      <c r="JD14" s="14">
        <f t="shared" si="286"/>
        <v>2254.4003160448665</v>
      </c>
      <c r="JE14" s="15">
        <f t="shared" si="29"/>
        <v>2050.0930235960986</v>
      </c>
      <c r="JF14" s="15">
        <f t="shared" si="30"/>
        <v>2525.4793726602365</v>
      </c>
      <c r="JG14" s="14">
        <f t="shared" si="286"/>
        <v>2240.0441536163203</v>
      </c>
      <c r="JH14" s="14">
        <f t="shared" si="286"/>
        <v>2796.5584292756071</v>
      </c>
      <c r="JI14" s="15">
        <f t="shared" si="33"/>
        <v>2442.2030803144603</v>
      </c>
      <c r="JJ14" s="15">
        <f t="shared" si="34"/>
        <v>3067.5606426498553</v>
      </c>
      <c r="JK14" s="14">
        <f t="shared" ref="JK14:JL14" si="287">(JK16-JK10)/6*4+JK10</f>
        <v>2644.3620070126003</v>
      </c>
      <c r="JL14" s="14">
        <f t="shared" si="287"/>
        <v>3338.5628560241034</v>
      </c>
      <c r="JM14" s="14">
        <f t="shared" ref="JM14:JR14" si="288">(JM16-JM10)/6*4+JM10</f>
        <v>2858.8254270732104</v>
      </c>
      <c r="JN14" s="14">
        <f t="shared" si="288"/>
        <v>3588.7407812275001</v>
      </c>
      <c r="JO14" s="14">
        <f t="shared" si="288"/>
        <v>3073.2888471338206</v>
      </c>
      <c r="JP14" s="14">
        <f t="shared" si="288"/>
        <v>3838.9187064308962</v>
      </c>
      <c r="JQ14" s="14">
        <f t="shared" si="288"/>
        <v>3295.5741305590436</v>
      </c>
      <c r="JR14" s="14">
        <f t="shared" si="288"/>
        <v>4048.2312682806323</v>
      </c>
      <c r="JS14" s="14">
        <f t="shared" ref="JS14:KB14" si="289">(JS16-JS10)/6*4+JS10</f>
        <v>3517.8594139842667</v>
      </c>
      <c r="JT14" s="14">
        <f t="shared" si="289"/>
        <v>4257.5438301303684</v>
      </c>
      <c r="JU14" s="14">
        <f t="shared" si="289"/>
        <v>3948.4205208613266</v>
      </c>
      <c r="JV14" s="14">
        <f t="shared" si="289"/>
        <v>4556.8116843615726</v>
      </c>
      <c r="JW14" s="14">
        <f t="shared" si="289"/>
        <v>1849.2273402425433</v>
      </c>
      <c r="JX14" s="14">
        <f t="shared" si="289"/>
        <v>2168.0515938446224</v>
      </c>
      <c r="JY14" s="15">
        <f t="shared" si="43"/>
        <v>2038.2684769294319</v>
      </c>
      <c r="JZ14" s="15">
        <f t="shared" si="44"/>
        <v>2428.4868610354679</v>
      </c>
      <c r="KA14" s="14">
        <f t="shared" si="289"/>
        <v>2227.3096136163203</v>
      </c>
      <c r="KB14" s="14">
        <f t="shared" si="289"/>
        <v>2688.9221282263134</v>
      </c>
      <c r="KC14" s="15">
        <f t="shared" si="47"/>
        <v>2428.0522203144606</v>
      </c>
      <c r="KD14" s="15">
        <f t="shared" si="48"/>
        <v>2949.2221431058069</v>
      </c>
      <c r="KE14" s="14">
        <f t="shared" ref="KE14:KF14" si="290">(KE16-KE10)/6*4+KE10</f>
        <v>2628.7948270126008</v>
      </c>
      <c r="KF14" s="14">
        <f t="shared" si="290"/>
        <v>3209.522157985301</v>
      </c>
      <c r="KG14" s="14">
        <f t="shared" ref="KG14:KL14" si="291">(KG16-KG10)/6*4+KG10</f>
        <v>2840.5307737398771</v>
      </c>
      <c r="KH14" s="14">
        <f t="shared" si="291"/>
        <v>3450.091272400015</v>
      </c>
      <c r="KI14" s="14">
        <f t="shared" si="291"/>
        <v>3052.2667204671534</v>
      </c>
      <c r="KJ14" s="14">
        <f t="shared" si="291"/>
        <v>3690.6603868147295</v>
      </c>
      <c r="KK14" s="14">
        <f t="shared" si="291"/>
        <v>3270.4169205590433</v>
      </c>
      <c r="KL14" s="14">
        <f t="shared" si="291"/>
        <v>3892.0393967590253</v>
      </c>
      <c r="KM14" s="14">
        <f t="shared" ref="KM14:KV14" si="292">(KM16-KM10)/6*4+KM10</f>
        <v>3488.5671206509332</v>
      </c>
      <c r="KN14" s="14">
        <f t="shared" si="292"/>
        <v>4093.4184067033216</v>
      </c>
      <c r="KO14" s="14">
        <f t="shared" si="292"/>
        <v>3909.6604475279933</v>
      </c>
      <c r="KP14" s="14">
        <f t="shared" si="292"/>
        <v>4380.1498320228529</v>
      </c>
      <c r="KQ14" s="14">
        <f t="shared" si="292"/>
        <v>1838.31278690921</v>
      </c>
      <c r="KR14" s="14">
        <f t="shared" si="292"/>
        <v>2081.7028716443783</v>
      </c>
      <c r="KS14" s="15">
        <f t="shared" si="57"/>
        <v>2026.443930262765</v>
      </c>
      <c r="KT14" s="15">
        <f t="shared" si="58"/>
        <v>2331.4943494106992</v>
      </c>
      <c r="KU14" s="14">
        <f t="shared" si="292"/>
        <v>2214.57507361632</v>
      </c>
      <c r="KV14" s="14">
        <f t="shared" si="292"/>
        <v>2581.2858271770201</v>
      </c>
      <c r="KW14" s="15">
        <f t="shared" si="61"/>
        <v>2413.9013603144604</v>
      </c>
      <c r="KX14" s="15">
        <f t="shared" si="62"/>
        <v>2830.8836435617591</v>
      </c>
      <c r="KY14" s="14">
        <f t="shared" ref="KY14:KZ14" si="293">(KY16-KY10)/6*4+KY10</f>
        <v>2613.2276470126008</v>
      </c>
      <c r="KZ14" s="14">
        <f t="shared" si="293"/>
        <v>3080.481459946498</v>
      </c>
      <c r="LA14" s="14">
        <f t="shared" ref="LA14:LF14" si="294">(LA16-LA10)/6*4+LA10</f>
        <v>2822.2361204065437</v>
      </c>
      <c r="LB14" s="14">
        <f t="shared" si="294"/>
        <v>3311.4417635725304</v>
      </c>
      <c r="LC14" s="14">
        <f t="shared" si="294"/>
        <v>3031.2445938004871</v>
      </c>
      <c r="LD14" s="14">
        <f t="shared" si="294"/>
        <v>3542.4020671985631</v>
      </c>
      <c r="LE14" s="14">
        <f t="shared" si="294"/>
        <v>3245.2597105590435</v>
      </c>
      <c r="LF14" s="14">
        <f t="shared" si="294"/>
        <v>3735.8475252374187</v>
      </c>
      <c r="LG14" s="14">
        <f t="shared" ref="LG14:LP14" si="295">(LG16-LG10)/6*4+LG10</f>
        <v>3459.2748273176003</v>
      </c>
      <c r="LH14" s="14">
        <f t="shared" si="295"/>
        <v>3929.2929832762748</v>
      </c>
      <c r="LI14" s="14">
        <f t="shared" si="295"/>
        <v>3870.9003741946599</v>
      </c>
      <c r="LJ14" s="14">
        <f t="shared" si="295"/>
        <v>4203.4879796841333</v>
      </c>
      <c r="LK14" s="14">
        <f t="shared" si="295"/>
        <v>1827.3982333333333</v>
      </c>
      <c r="LL14" s="14">
        <f t="shared" si="295"/>
        <v>1995.354147525293</v>
      </c>
      <c r="LM14" s="14">
        <f t="shared" si="71"/>
        <v>2014.6193833333332</v>
      </c>
      <c r="LN14" s="14">
        <f t="shared" si="72"/>
        <v>2234.5018356305632</v>
      </c>
      <c r="LO14" s="14">
        <f t="shared" si="295"/>
        <v>2201.840533333333</v>
      </c>
      <c r="LP14" s="14">
        <f t="shared" si="295"/>
        <v>2473.6495237358331</v>
      </c>
      <c r="LQ14" s="14">
        <f t="shared" si="75"/>
        <v>2399.7505000000001</v>
      </c>
      <c r="LR14" s="14">
        <f t="shared" si="76"/>
        <v>2712.5451413879932</v>
      </c>
      <c r="LS14" s="14">
        <f t="shared" ref="LS14:LT14" si="296">(LS16-LS10)/6*4+LS10</f>
        <v>2597.6604666666667</v>
      </c>
      <c r="LT14" s="14">
        <f t="shared" si="296"/>
        <v>2951.4407590401534</v>
      </c>
      <c r="LU14" s="14">
        <f t="shared" ref="LU14:LZ14" si="297">(LU16-LU10)/6*4+LU10</f>
        <v>2803.9414666666667</v>
      </c>
      <c r="LV14" s="14">
        <f t="shared" si="297"/>
        <v>3172.7922516639765</v>
      </c>
      <c r="LW14" s="14">
        <f t="shared" si="297"/>
        <v>3010.2224666666666</v>
      </c>
      <c r="LX14" s="14">
        <f t="shared" si="297"/>
        <v>3394.1437442877996</v>
      </c>
      <c r="LY14" s="14">
        <f t="shared" si="297"/>
        <v>3220.1025</v>
      </c>
      <c r="LZ14" s="14">
        <f t="shared" si="297"/>
        <v>3579.6556502449162</v>
      </c>
      <c r="MA14" s="14">
        <f t="shared" ref="MA14:MD14" si="298">(MA16-MA10)/6*4+MA10</f>
        <v>3429.9825333333333</v>
      </c>
      <c r="MB14" s="14">
        <f t="shared" si="298"/>
        <v>3765.1675562020332</v>
      </c>
      <c r="MC14" s="14">
        <f t="shared" si="298"/>
        <v>3832.1403</v>
      </c>
      <c r="MD14" s="14">
        <f t="shared" si="298"/>
        <v>4026.8261234196329</v>
      </c>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row>
    <row r="15" spans="1:502" s="11" customFormat="1" x14ac:dyDescent="0.25">
      <c r="A15" s="241"/>
      <c r="B15" s="4">
        <v>37</v>
      </c>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14">
        <f t="shared" ref="HO15:HP15" si="299">(HO16-HO10)/6*5+HO10</f>
        <v>1915.1498999999999</v>
      </c>
      <c r="HP15" s="14">
        <f t="shared" si="299"/>
        <v>2405.8754300040714</v>
      </c>
      <c r="HQ15" s="14">
        <f t="shared" si="2"/>
        <v>2110.0218333333332</v>
      </c>
      <c r="HR15" s="14">
        <f t="shared" si="3"/>
        <v>2695.5129260922859</v>
      </c>
      <c r="HS15" s="14">
        <f t="shared" ref="HS15" si="300">(HS16-HS10)/6*5+HS10</f>
        <v>2304.8937666666666</v>
      </c>
      <c r="HT15" s="14">
        <f t="shared" ref="HT15" si="301">(HT16-HT10)/6*5+HT10</f>
        <v>2985.1504221804998</v>
      </c>
      <c r="HU15" s="14">
        <f t="shared" si="6"/>
        <v>2513.07035</v>
      </c>
      <c r="HV15" s="14">
        <f t="shared" si="7"/>
        <v>3274.7526837957162</v>
      </c>
      <c r="HW15" s="14">
        <f t="shared" ref="HW15" si="302">(HW16-HW10)/6*5+HW10</f>
        <v>2721.2469333333333</v>
      </c>
      <c r="HX15" s="14">
        <f t="shared" ref="HX15:ID15" si="303">(HX16-HX10)/6*5+HX10</f>
        <v>3564.3549454109325</v>
      </c>
      <c r="HY15" s="14">
        <f t="shared" si="303"/>
        <v>2944.1969666666664</v>
      </c>
      <c r="HZ15" s="14">
        <f t="shared" si="303"/>
        <v>3831.1222059307747</v>
      </c>
      <c r="IA15" s="14">
        <f t="shared" si="303"/>
        <v>3167.1469999999999</v>
      </c>
      <c r="IB15" s="14">
        <f t="shared" si="303"/>
        <v>4097.8894664506161</v>
      </c>
      <c r="IC15" s="14">
        <f t="shared" si="303"/>
        <v>3400.8317250000005</v>
      </c>
      <c r="ID15" s="14">
        <f t="shared" si="303"/>
        <v>4320.4797266534742</v>
      </c>
      <c r="IE15" s="14">
        <f t="shared" ref="IE15" si="304">(IE16-IE10)/6*5+IE10</f>
        <v>3634.5164500000001</v>
      </c>
      <c r="IF15" s="14">
        <f t="shared" ref="IF15" si="305">(IF16-IF10)/6*5+IF10</f>
        <v>4543.0699868563324</v>
      </c>
      <c r="IG15" s="14">
        <f t="shared" ref="IG15" si="306">(IG16-IG10)/6*5+IG10</f>
        <v>4089.8462833333333</v>
      </c>
      <c r="IH15" s="14">
        <f t="shared" ref="IH15" si="307">(IH16-IH10)/6*5+IH10</f>
        <v>4862.6089728847164</v>
      </c>
      <c r="II15" s="14">
        <f t="shared" ref="II15" si="308">(II16-II10)/6*5+II10</f>
        <v>1903.8133435852542</v>
      </c>
      <c r="IJ15" s="14">
        <f t="shared" ref="IJ15" si="309">(IJ16-IJ10)/6*5+IJ10</f>
        <v>2320.3262193885462</v>
      </c>
      <c r="IK15" s="14">
        <f t="shared" si="16"/>
        <v>2097.7357652730207</v>
      </c>
      <c r="IL15" s="14">
        <f t="shared" si="17"/>
        <v>2599.4221895392197</v>
      </c>
      <c r="IM15" s="14">
        <f t="shared" ref="IM15" si="310">(IM16-IM10)/6*5+IM10</f>
        <v>2291.6581869607876</v>
      </c>
      <c r="IN15" s="14">
        <f t="shared" ref="IN15" si="311">(IN16-IN10)/6*5+IN10</f>
        <v>2878.5181596898933</v>
      </c>
      <c r="IO15" s="15">
        <f t="shared" si="20"/>
        <v>2498.3876653262787</v>
      </c>
      <c r="IP15" s="15">
        <f t="shared" si="21"/>
        <v>3157.5143303403183</v>
      </c>
      <c r="IQ15" s="14">
        <f t="shared" ref="IQ15" si="312">(IQ16-IQ10)/6*5+IQ10</f>
        <v>2705.1171436917693</v>
      </c>
      <c r="IR15" s="14">
        <f t="shared" ref="IR15:IX15" si="313">(IR16-IR10)/6*5+IR10</f>
        <v>3436.5105009907438</v>
      </c>
      <c r="IS15" s="14">
        <f t="shared" si="313"/>
        <v>2925.3476604188691</v>
      </c>
      <c r="IT15" s="14">
        <f t="shared" si="313"/>
        <v>3693.7320183693937</v>
      </c>
      <c r="IU15" s="14">
        <f t="shared" si="313"/>
        <v>3145.5781771459692</v>
      </c>
      <c r="IV15" s="14">
        <f t="shared" si="313"/>
        <v>3950.9535357480436</v>
      </c>
      <c r="IW15" s="14">
        <f t="shared" si="313"/>
        <v>3375.0753405723585</v>
      </c>
      <c r="IX15" s="14">
        <f t="shared" si="313"/>
        <v>4165.7024736948815</v>
      </c>
      <c r="IY15" s="14">
        <f t="shared" ref="IY15" si="314">(IY16-IY10)/6*5+IY10</f>
        <v>3604.5725039987478</v>
      </c>
      <c r="IZ15" s="14">
        <f t="shared" ref="IZ15" si="315">(IZ16-IZ10)/6*5+IZ10</f>
        <v>4380.4514116417195</v>
      </c>
      <c r="JA15" s="14">
        <f t="shared" ref="JA15" si="316">(JA16-JA10)/6*5+JA10</f>
        <v>4050.2713875461</v>
      </c>
      <c r="JB15" s="14">
        <f t="shared" ref="JB15" si="317">(JB16-JB10)/6*5+JB10</f>
        <v>4687.6521827865763</v>
      </c>
      <c r="JC15" s="14">
        <f t="shared" ref="JC15" si="318">(JC16-JC10)/6*5+JC10</f>
        <v>1892.4767869185875</v>
      </c>
      <c r="JD15" s="14">
        <f t="shared" ref="JD15" si="319">(JD16-JD10)/6*5+JD10</f>
        <v>2234.777006871946</v>
      </c>
      <c r="JE15" s="15">
        <f t="shared" si="29"/>
        <v>2085.4496969396878</v>
      </c>
      <c r="JF15" s="15">
        <f t="shared" si="30"/>
        <v>2503.3314508508256</v>
      </c>
      <c r="JG15" s="14">
        <f t="shared" ref="JG15" si="320">(JG16-JG10)/6*5+JG10</f>
        <v>2278.422606960788</v>
      </c>
      <c r="JH15" s="14">
        <f t="shared" ref="JH15" si="321">(JH16-JH10)/6*5+JH10</f>
        <v>2771.8858948297047</v>
      </c>
      <c r="JI15" s="15">
        <f t="shared" si="33"/>
        <v>2483.7049803262789</v>
      </c>
      <c r="JJ15" s="15">
        <f t="shared" si="34"/>
        <v>3040.2759742796502</v>
      </c>
      <c r="JK15" s="14">
        <f t="shared" ref="JK15" si="322">(JK16-JK10)/6*5+JK10</f>
        <v>2688.9873536917694</v>
      </c>
      <c r="JL15" s="14">
        <f t="shared" ref="JL15:JR15" si="323">(JL16-JL10)/6*5+JL10</f>
        <v>3308.6660537295957</v>
      </c>
      <c r="JM15" s="14">
        <f t="shared" si="323"/>
        <v>2906.4983537522025</v>
      </c>
      <c r="JN15" s="14">
        <f t="shared" si="323"/>
        <v>3556.3418277549281</v>
      </c>
      <c r="JO15" s="14">
        <f t="shared" si="323"/>
        <v>3124.0093538126357</v>
      </c>
      <c r="JP15" s="14">
        <f t="shared" si="323"/>
        <v>3804.0176017802601</v>
      </c>
      <c r="JQ15" s="14">
        <f t="shared" si="323"/>
        <v>3349.3189555723588</v>
      </c>
      <c r="JR15" s="14">
        <f t="shared" si="323"/>
        <v>4010.9252172968281</v>
      </c>
      <c r="JS15" s="14">
        <f t="shared" ref="JS15" si="324">(JS16-JS10)/6*5+JS10</f>
        <v>3574.6285573320811</v>
      </c>
      <c r="JT15" s="14">
        <f t="shared" ref="JT15" si="325">(JT16-JT10)/6*5+JT10</f>
        <v>4217.8328328133966</v>
      </c>
      <c r="JU15" s="14">
        <f t="shared" ref="JU15" si="326">(JU16-JU10)/6*5+JU10</f>
        <v>4010.6964908794334</v>
      </c>
      <c r="JV15" s="14">
        <f t="shared" ref="JV15" si="327">(JV16-JV10)/6*5+JV10</f>
        <v>4512.6953888005455</v>
      </c>
      <c r="JW15" s="14">
        <f t="shared" ref="JW15" si="328">(JW16-JW10)/6*5+JW10</f>
        <v>1881.1402302519209</v>
      </c>
      <c r="JX15" s="14">
        <f t="shared" ref="JX15" si="329">(JX16-JX10)/6*5+JX10</f>
        <v>2149.2277943553463</v>
      </c>
      <c r="JY15" s="15">
        <f t="shared" si="43"/>
        <v>2073.1636286063545</v>
      </c>
      <c r="JZ15" s="15">
        <f t="shared" si="44"/>
        <v>2407.240712162431</v>
      </c>
      <c r="KA15" s="14">
        <f t="shared" ref="KA15" si="330">(KA16-KA10)/6*5+KA10</f>
        <v>2265.187026960788</v>
      </c>
      <c r="KB15" s="14">
        <f t="shared" ref="KB15" si="331">(KB16-KB10)/6*5+KB10</f>
        <v>2665.2536299695157</v>
      </c>
      <c r="KC15" s="15">
        <f t="shared" si="47"/>
        <v>2469.0222953262787</v>
      </c>
      <c r="KD15" s="15">
        <f t="shared" si="48"/>
        <v>2923.0376182189816</v>
      </c>
      <c r="KE15" s="14">
        <f t="shared" ref="KE15" si="332">(KE16-KE10)/6*5+KE10</f>
        <v>2672.8575636917694</v>
      </c>
      <c r="KF15" s="14">
        <f t="shared" ref="KF15:KL15" si="333">(KF16-KF10)/6*5+KF10</f>
        <v>3180.8216064684475</v>
      </c>
      <c r="KG15" s="14">
        <f t="shared" si="333"/>
        <v>2887.6490470855356</v>
      </c>
      <c r="KH15" s="14">
        <f t="shared" si="333"/>
        <v>3418.951637140462</v>
      </c>
      <c r="KI15" s="14">
        <f t="shared" si="333"/>
        <v>3102.4405304793022</v>
      </c>
      <c r="KJ15" s="14">
        <f t="shared" si="333"/>
        <v>3657.081667812477</v>
      </c>
      <c r="KK15" s="14">
        <f t="shared" si="333"/>
        <v>3323.5625705723583</v>
      </c>
      <c r="KL15" s="14">
        <f t="shared" si="333"/>
        <v>3856.1479608987747</v>
      </c>
      <c r="KM15" s="14">
        <f t="shared" ref="KM15" si="334">(KM16-KM10)/6*5+KM10</f>
        <v>3544.6846106654143</v>
      </c>
      <c r="KN15" s="14">
        <f t="shared" ref="KN15" si="335">(KN16-KN10)/6*5+KN10</f>
        <v>4055.2142539850729</v>
      </c>
      <c r="KO15" s="14">
        <f t="shared" ref="KO15" si="336">(KO16-KO10)/6*5+KO10</f>
        <v>3971.1215942127669</v>
      </c>
      <c r="KP15" s="14">
        <f t="shared" ref="KP15" si="337">(KP16-KP10)/6*5+KP10</f>
        <v>4337.7385948145165</v>
      </c>
      <c r="KQ15" s="14">
        <f t="shared" ref="KQ15" si="338">(KQ16-KQ10)/6*5+KQ10</f>
        <v>1869.8036735852543</v>
      </c>
      <c r="KR15" s="14">
        <f t="shared" ref="KR15" si="339">(KR16-KR10)/6*5+KR10</f>
        <v>2063.6785818387461</v>
      </c>
      <c r="KS15" s="15">
        <f t="shared" si="57"/>
        <v>2060.8775602730211</v>
      </c>
      <c r="KT15" s="15">
        <f t="shared" si="58"/>
        <v>2311.1499734740364</v>
      </c>
      <c r="KU15" s="14">
        <f t="shared" ref="KU15" si="340">(KU16-KU10)/6*5+KU10</f>
        <v>2251.9514469607875</v>
      </c>
      <c r="KV15" s="14">
        <f t="shared" ref="KV15" si="341">(KV16-KV10)/6*5+KV10</f>
        <v>2558.6213651093271</v>
      </c>
      <c r="KW15" s="15">
        <f t="shared" si="61"/>
        <v>2454.3396103262785</v>
      </c>
      <c r="KX15" s="15">
        <f t="shared" si="62"/>
        <v>2805.7992621583135</v>
      </c>
      <c r="KY15" s="14">
        <f t="shared" ref="KY15" si="342">(KY16-KY10)/6*5+KY10</f>
        <v>2656.7277736917695</v>
      </c>
      <c r="KZ15" s="14">
        <f t="shared" ref="KZ15:LF15" si="343">(KZ16-KZ10)/6*5+KZ10</f>
        <v>3052.9771592072993</v>
      </c>
      <c r="LA15" s="14">
        <f t="shared" si="343"/>
        <v>2868.7997404188691</v>
      </c>
      <c r="LB15" s="14">
        <f t="shared" si="343"/>
        <v>3281.5614465259964</v>
      </c>
      <c r="LC15" s="14">
        <f t="shared" si="343"/>
        <v>3080.8717071459691</v>
      </c>
      <c r="LD15" s="14">
        <f t="shared" si="343"/>
        <v>3510.1457338446935</v>
      </c>
      <c r="LE15" s="14">
        <f t="shared" si="343"/>
        <v>3297.8061855723581</v>
      </c>
      <c r="LF15" s="14">
        <f t="shared" si="343"/>
        <v>3701.3707045007218</v>
      </c>
      <c r="LG15" s="14">
        <f t="shared" ref="LG15" si="344">(LG16-LG10)/6*5+LG10</f>
        <v>3514.740663998748</v>
      </c>
      <c r="LH15" s="14">
        <f t="shared" ref="LH15" si="345">(LH16-LH10)/6*5+LH10</f>
        <v>3892.5956751567496</v>
      </c>
      <c r="LI15" s="14">
        <f t="shared" ref="LI15" si="346">(LI16-LI10)/6*5+LI10</f>
        <v>3931.5466975460999</v>
      </c>
      <c r="LJ15" s="14">
        <f t="shared" ref="LJ15" si="347">(LJ16-LJ10)/6*5+LJ10</f>
        <v>4162.7818008284867</v>
      </c>
      <c r="LK15" s="14">
        <f t="shared" ref="LK15" si="348">(LK16-LK10)/6*5+LK10</f>
        <v>1858.4671166666667</v>
      </c>
      <c r="LL15" s="14">
        <f t="shared" ref="LL15" si="349">(LL16-LL10)/6*5+LL10</f>
        <v>1978.1293674210715</v>
      </c>
      <c r="LM15" s="14">
        <f t="shared" si="71"/>
        <v>2048.5914916666666</v>
      </c>
      <c r="LN15" s="14">
        <f t="shared" si="72"/>
        <v>2215.0592326503138</v>
      </c>
      <c r="LO15" s="14">
        <f t="shared" ref="LO15" si="350">(LO16-LO10)/6*5+LO10</f>
        <v>2238.7158666666664</v>
      </c>
      <c r="LP15" s="14">
        <f t="shared" ref="LP15" si="351">(LP16-LP10)/6*5+LP10</f>
        <v>2451.9890978795561</v>
      </c>
      <c r="LQ15" s="14">
        <f t="shared" si="75"/>
        <v>2439.6569249999998</v>
      </c>
      <c r="LR15" s="14">
        <f t="shared" si="76"/>
        <v>2688.5609034923737</v>
      </c>
      <c r="LS15" s="14">
        <f t="shared" ref="LS15" si="352">(LS16-LS10)/6*5+LS10</f>
        <v>2640.5979833333331</v>
      </c>
      <c r="LT15" s="14">
        <f t="shared" ref="LT15:LZ15" si="353">(LT16-LT10)/6*5+LT10</f>
        <v>2925.1327091051917</v>
      </c>
      <c r="LU15" s="14">
        <f t="shared" si="353"/>
        <v>2849.950433333333</v>
      </c>
      <c r="LV15" s="14">
        <f t="shared" si="353"/>
        <v>3144.1712528584458</v>
      </c>
      <c r="LW15" s="14">
        <f t="shared" si="353"/>
        <v>3059.3028833333333</v>
      </c>
      <c r="LX15" s="14">
        <f t="shared" si="353"/>
        <v>3363.2097966116999</v>
      </c>
      <c r="LY15" s="14">
        <f t="shared" si="353"/>
        <v>3272.0497999999998</v>
      </c>
      <c r="LZ15" s="14">
        <f t="shared" si="353"/>
        <v>3546.5934446632082</v>
      </c>
      <c r="MA15" s="14">
        <f t="shared" ref="MA15" si="354">(MA16-MA10)/6*5+MA10</f>
        <v>3484.7967166666667</v>
      </c>
      <c r="MB15" s="14">
        <f t="shared" ref="MB15" si="355">(MB16-MB10)/6*5+MB10</f>
        <v>3729.9770927147165</v>
      </c>
      <c r="MC15" s="14">
        <f t="shared" ref="MC15" si="356">(MC16-MC10)/6*5+MC10</f>
        <v>3891.9718000000003</v>
      </c>
      <c r="MD15" s="14">
        <f t="shared" ref="MD15" si="357">(MD16-MD10)/6*5+MD10</f>
        <v>3987.8250029545666</v>
      </c>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row>
    <row r="16" spans="1:502" s="11" customFormat="1" x14ac:dyDescent="0.25">
      <c r="A16" s="241"/>
      <c r="B16" s="4">
        <v>38</v>
      </c>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8">
        <f>低2.5—10HP!D$131</f>
        <v>1948.3288</v>
      </c>
      <c r="HP16" s="8">
        <f>低2.5—10HP!E$131</f>
        <v>2384.6531014816296</v>
      </c>
      <c r="HQ16" s="8">
        <f>低2.5—10HP!F$131</f>
        <v>2146.3015500000001</v>
      </c>
      <c r="HR16" s="8">
        <f>低2.5—10HP!G$131</f>
        <v>2671.5614584301647</v>
      </c>
      <c r="HS16" s="8">
        <f>低2.5—10HP!H$131</f>
        <v>2344.2743</v>
      </c>
      <c r="HT16" s="8">
        <f>低2.5—10HP!I$131</f>
        <v>2958.4698153786999</v>
      </c>
      <c r="HU16" s="8">
        <f>低2.5—10HP!J$131</f>
        <v>2555.6359000000002</v>
      </c>
      <c r="HV16" s="8">
        <f>低2.5—10HP!K$131</f>
        <v>3245.2677284831998</v>
      </c>
      <c r="HW16" s="8">
        <f>低2.5—10HP!L$131</f>
        <v>2766.9974999999999</v>
      </c>
      <c r="HX16" s="8">
        <f>低2.5—10HP!M$131</f>
        <v>3532.0656415876992</v>
      </c>
      <c r="HY16" s="8">
        <f>低2.5—10HP!N$131</f>
        <v>2992.9791999999998</v>
      </c>
      <c r="HZ16" s="8">
        <f>低2.5—10HP!O$131</f>
        <v>3796.2046160601494</v>
      </c>
      <c r="IA16" s="8">
        <f>低2.5—10HP!P$131</f>
        <v>3218.9609</v>
      </c>
      <c r="IB16" s="8">
        <f>低2.5—10HP!Q$131</f>
        <v>4060.3435905325996</v>
      </c>
      <c r="IC16" s="8">
        <f>低2.5—10HP!R$131</f>
        <v>3455.7749000000003</v>
      </c>
      <c r="ID16" s="8">
        <f>低2.5—10HP!S$131</f>
        <v>4280.3444454539995</v>
      </c>
      <c r="IE16" s="8">
        <f>低2.5—10HP!T$131</f>
        <v>3692.5889000000002</v>
      </c>
      <c r="IF16" s="8">
        <f>低2.5—10HP!U$131</f>
        <v>4500.3453003753993</v>
      </c>
      <c r="IG16" s="8">
        <f>低2.5—10HP!V$131</f>
        <v>4153.7519000000002</v>
      </c>
      <c r="IH16" s="8">
        <f>低2.5—10HP!W$131</f>
        <v>4815.0825606561993</v>
      </c>
      <c r="II16" s="8">
        <f>低2.5—10HP!D$132</f>
        <v>1936.5702402612987</v>
      </c>
      <c r="IJ16" s="8">
        <f>低2.5—10HP!E$132</f>
        <v>2299.9034005319818</v>
      </c>
      <c r="IK16" s="8">
        <f>低2.5—10HP!F$132</f>
        <v>2133.5539602832769</v>
      </c>
      <c r="IL16" s="8">
        <f>低2.5—10HP!G$132</f>
        <v>2576.3724947934338</v>
      </c>
      <c r="IM16" s="8">
        <f>低2.5—10HP!H$132</f>
        <v>2330.537680305255</v>
      </c>
      <c r="IN16" s="8">
        <f>低2.5—10HP!I$132</f>
        <v>2852.8415890548863</v>
      </c>
      <c r="IO16" s="8">
        <f>低2.5—10HP!J$132</f>
        <v>2540.4213903380969</v>
      </c>
      <c r="IP16" s="8">
        <f>低2.5—10HP!K$132</f>
        <v>3129.129518486734</v>
      </c>
      <c r="IQ16" s="8">
        <f>低2.5—10HP!L$132</f>
        <v>2750.3051003709384</v>
      </c>
      <c r="IR16" s="8">
        <f>低2.5—10HP!M$132</f>
        <v>3405.4174479185817</v>
      </c>
      <c r="IS16" s="8">
        <f>低2.5—10HP!N$132</f>
        <v>2973.5752404311947</v>
      </c>
      <c r="IT16" s="8">
        <f>低2.5—10HP!O$132</f>
        <v>3660.0737466838027</v>
      </c>
      <c r="IU16" s="8">
        <f>低2.5—10HP!P$132</f>
        <v>3196.8453804914511</v>
      </c>
      <c r="IV16" s="8">
        <f>低2.5—10HP!Q$132</f>
        <v>3914.7300454490241</v>
      </c>
      <c r="IW16" s="8">
        <f>低2.5—10HP!R$132</f>
        <v>3429.4193405856736</v>
      </c>
      <c r="IX16" s="8">
        <f>低2.5—10HP!S$132</f>
        <v>4126.9818075875246</v>
      </c>
      <c r="IY16" s="8">
        <f>低2.5—10HP!T$132</f>
        <v>3661.9933006798956</v>
      </c>
      <c r="IZ16" s="8">
        <f>低2.5—10HP!U$132</f>
        <v>4339.2335697260241</v>
      </c>
      <c r="JA16" s="8">
        <f>低2.5—10HP!V$132</f>
        <v>4113.3621808975404</v>
      </c>
      <c r="JB16" s="8">
        <f>低2.5—10HP!W$132</f>
        <v>4641.8308288728595</v>
      </c>
      <c r="JC16" s="8">
        <f>低2.5—10HP!D$133</f>
        <v>1924.8116802612988</v>
      </c>
      <c r="JD16" s="8">
        <f>低2.5—10HP!E$133</f>
        <v>2215.1536976990255</v>
      </c>
      <c r="JE16" s="8">
        <f>低2.5—10HP!F$133</f>
        <v>2120.8063702832769</v>
      </c>
      <c r="JF16" s="8">
        <f>低2.5—10HP!G$133</f>
        <v>2481.1835290414142</v>
      </c>
      <c r="JG16" s="8">
        <f>低2.5—10HP!H$133</f>
        <v>2316.8010603052553</v>
      </c>
      <c r="JH16" s="8">
        <f>低2.5—10HP!I$133</f>
        <v>2747.2133603838024</v>
      </c>
      <c r="JI16" s="8">
        <f>低2.5—10HP!J$133</f>
        <v>2525.2068803380971</v>
      </c>
      <c r="JJ16" s="8">
        <f>低2.5—10HP!K$133</f>
        <v>3012.9913059094451</v>
      </c>
      <c r="JK16" s="8">
        <f>低2.5—10HP!L$133</f>
        <v>2733.6127003709385</v>
      </c>
      <c r="JL16" s="8">
        <f>低2.5—10HP!M$133</f>
        <v>3278.7692514350879</v>
      </c>
      <c r="JM16" s="8">
        <f>低2.5—10HP!N$133</f>
        <v>2954.1712804311946</v>
      </c>
      <c r="JN16" s="8">
        <f>低2.5—10HP!O$133</f>
        <v>3523.9428742823561</v>
      </c>
      <c r="JO16" s="8">
        <f>低2.5—10HP!P$133</f>
        <v>3174.7298604914513</v>
      </c>
      <c r="JP16" s="8">
        <f>低2.5—10HP!Q$133</f>
        <v>3769.1164971296239</v>
      </c>
      <c r="JQ16" s="8">
        <f>低2.5—10HP!R$133</f>
        <v>3403.0637805856736</v>
      </c>
      <c r="JR16" s="8">
        <f>低2.5—10HP!S$133</f>
        <v>3973.6191663130244</v>
      </c>
      <c r="JS16" s="8">
        <f>低2.5—10HP!T$133</f>
        <v>3631.3977006798955</v>
      </c>
      <c r="JT16" s="8">
        <f>低2.5—10HP!U$133</f>
        <v>4178.1218354964249</v>
      </c>
      <c r="JU16" s="8">
        <f>低2.5—10HP!V$133</f>
        <v>4072.9724608975407</v>
      </c>
      <c r="JV16" s="8">
        <f>低2.5—10HP!W$133</f>
        <v>4468.5790932395194</v>
      </c>
      <c r="JW16" s="8">
        <f>低2.5—10HP!D$134</f>
        <v>1913.0531202612988</v>
      </c>
      <c r="JX16" s="8">
        <f>低2.5—10HP!E$134</f>
        <v>2130.4039948660698</v>
      </c>
      <c r="JY16" s="8">
        <f>低2.5—10HP!F$134</f>
        <v>2108.058780283277</v>
      </c>
      <c r="JZ16" s="8">
        <f>低2.5—10HP!G$134</f>
        <v>2385.9945632893941</v>
      </c>
      <c r="KA16" s="8">
        <f>低2.5—10HP!H$134</f>
        <v>2303.0644403052552</v>
      </c>
      <c r="KB16" s="8">
        <f>低2.5—10HP!I$134</f>
        <v>2641.5851317127181</v>
      </c>
      <c r="KC16" s="8">
        <f>低2.5—10HP!J$134</f>
        <v>2509.9923703380969</v>
      </c>
      <c r="KD16" s="8">
        <f>低2.5—10HP!K$134</f>
        <v>2896.8530933321558</v>
      </c>
      <c r="KE16" s="8">
        <f>低2.5—10HP!L$134</f>
        <v>2716.9203003709385</v>
      </c>
      <c r="KF16" s="8">
        <f>低2.5—10HP!M$134</f>
        <v>3152.121054951594</v>
      </c>
      <c r="KG16" s="8">
        <f>低2.5—10HP!N$134</f>
        <v>2934.7673204311945</v>
      </c>
      <c r="KH16" s="8">
        <f>低2.5—10HP!O$134</f>
        <v>3387.8120018809091</v>
      </c>
      <c r="KI16" s="8">
        <f>低2.5—10HP!P$134</f>
        <v>3152.614340491451</v>
      </c>
      <c r="KJ16" s="8">
        <f>低2.5—10HP!Q$134</f>
        <v>3623.5029488102241</v>
      </c>
      <c r="KK16" s="8">
        <f>低2.5—10HP!R$134</f>
        <v>3376.7082205856732</v>
      </c>
      <c r="KL16" s="8">
        <f>低2.5—10HP!S$134</f>
        <v>3820.2565250385242</v>
      </c>
      <c r="KM16" s="8">
        <f>低2.5—10HP!T$134</f>
        <v>3600.8021006798954</v>
      </c>
      <c r="KN16" s="8">
        <f>低2.5—10HP!U$134</f>
        <v>4017.0101012668247</v>
      </c>
      <c r="KO16" s="8">
        <f>低2.5—10HP!V$134</f>
        <v>4032.5827408975406</v>
      </c>
      <c r="KP16" s="8">
        <f>低2.5—10HP!W$134</f>
        <v>4295.3273576061802</v>
      </c>
      <c r="KQ16" s="8">
        <f>低2.5—10HP!D$135</f>
        <v>1901.2945602612988</v>
      </c>
      <c r="KR16" s="8">
        <f>低2.5—10HP!E$135</f>
        <v>2045.6542920331135</v>
      </c>
      <c r="KS16" s="8">
        <f>低2.5—10HP!F$135</f>
        <v>2095.311190283277</v>
      </c>
      <c r="KT16" s="8">
        <f>低2.5—10HP!G$135</f>
        <v>2290.8055975373741</v>
      </c>
      <c r="KU16" s="8">
        <f>低2.5—10HP!H$135</f>
        <v>2289.327820305255</v>
      </c>
      <c r="KV16" s="8">
        <f>低2.5—10HP!I$135</f>
        <v>2535.9569030416342</v>
      </c>
      <c r="KW16" s="8">
        <f>低2.5—10HP!J$135</f>
        <v>2494.7778603380966</v>
      </c>
      <c r="KX16" s="8">
        <f>低2.5—10HP!K$135</f>
        <v>2780.714880754867</v>
      </c>
      <c r="KY16" s="8">
        <f>低2.5—10HP!L$135</f>
        <v>2700.2279003709386</v>
      </c>
      <c r="KZ16" s="8">
        <f>低2.5—10HP!M$135</f>
        <v>3025.4728584681002</v>
      </c>
      <c r="LA16" s="8">
        <f>低2.5—10HP!N$135</f>
        <v>2915.3633604311945</v>
      </c>
      <c r="LB16" s="8">
        <f>低2.5—10HP!O$135</f>
        <v>3251.681129479462</v>
      </c>
      <c r="LC16" s="8">
        <f>低2.5—10HP!P$135</f>
        <v>3130.4988204914512</v>
      </c>
      <c r="LD16" s="8">
        <f>低2.5—10HP!Q$135</f>
        <v>3477.8894004908243</v>
      </c>
      <c r="LE16" s="8">
        <f>低2.5—10HP!R$135</f>
        <v>3350.3526605856732</v>
      </c>
      <c r="LF16" s="8">
        <f>低2.5—10HP!S$135</f>
        <v>3666.8938837640244</v>
      </c>
      <c r="LG16" s="8">
        <f>低2.5—10HP!T$135</f>
        <v>3570.2065006798957</v>
      </c>
      <c r="LH16" s="8">
        <f>低2.5—10HP!U$135</f>
        <v>3855.8983670372245</v>
      </c>
      <c r="LI16" s="8">
        <f>低2.5—10HP!V$135</f>
        <v>3992.1930208975405</v>
      </c>
      <c r="LJ16" s="8">
        <f>低2.5—10HP!W$135</f>
        <v>4122.0756219728401</v>
      </c>
      <c r="LK16" s="8">
        <f>低2.5—10HP!D$136</f>
        <v>1889.5360000000001</v>
      </c>
      <c r="LL16" s="8">
        <f>低2.5—10HP!E$136</f>
        <v>1960.9045873168498</v>
      </c>
      <c r="LM16" s="8">
        <f>低2.5—10HP!F$136</f>
        <v>2082.5636</v>
      </c>
      <c r="LN16" s="8">
        <f>低2.5—10HP!G$136</f>
        <v>2195.6166296700649</v>
      </c>
      <c r="LO16" s="8">
        <f>低2.5—10HP!H$136</f>
        <v>2275.5911999999998</v>
      </c>
      <c r="LP16" s="8">
        <f>低2.5—10HP!I$136</f>
        <v>2430.3286720232795</v>
      </c>
      <c r="LQ16" s="8">
        <f>低2.5—10HP!J$136</f>
        <v>2479.5633499999999</v>
      </c>
      <c r="LR16" s="8">
        <f>低2.5—10HP!K$136</f>
        <v>2664.5766655967545</v>
      </c>
      <c r="LS16" s="8">
        <f>低2.5—10HP!L$136</f>
        <v>2683.5355</v>
      </c>
      <c r="LT16" s="8">
        <f>低2.5—10HP!M$136</f>
        <v>2898.82465917023</v>
      </c>
      <c r="LU16" s="8">
        <f>低2.5—10HP!N$136</f>
        <v>2895.9593999999997</v>
      </c>
      <c r="LV16" s="8">
        <f>低2.5—10HP!O$136</f>
        <v>3115.5502540529151</v>
      </c>
      <c r="LW16" s="8">
        <f>低2.5—10HP!P$136</f>
        <v>3108.3833</v>
      </c>
      <c r="LX16" s="8">
        <f>低2.5—10HP!Q$136</f>
        <v>3332.2758489355997</v>
      </c>
      <c r="LY16" s="8">
        <f>低2.5—10HP!R$136</f>
        <v>3323.9971</v>
      </c>
      <c r="LZ16" s="8">
        <f>低2.5—10HP!S$136</f>
        <v>3513.5312390814997</v>
      </c>
      <c r="MA16" s="8">
        <f>低2.5—10HP!T$136</f>
        <v>3539.6109000000001</v>
      </c>
      <c r="MB16" s="8">
        <f>低2.5—10HP!U$136</f>
        <v>3694.7866292273998</v>
      </c>
      <c r="MC16" s="8">
        <f>低2.5—10HP!V$136</f>
        <v>3951.8033</v>
      </c>
      <c r="MD16" s="8">
        <f>低2.5—10HP!W$136</f>
        <v>3948.8238824894997</v>
      </c>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row>
    <row r="17" spans="1:502" s="11" customFormat="1" x14ac:dyDescent="0.25">
      <c r="A17" s="241"/>
      <c r="B17" s="4">
        <v>39</v>
      </c>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14">
        <f t="shared" ref="HO17" si="358">(HO21-HO16)/5+HO16</f>
        <v>2003.26304</v>
      </c>
      <c r="HP17" s="14">
        <f t="shared" ref="HP17" si="359">(HP21-HP16)/5+HP16</f>
        <v>2332.5293011853037</v>
      </c>
      <c r="HQ17" s="14">
        <f t="shared" si="2"/>
        <v>2193.8773794034969</v>
      </c>
      <c r="HR17" s="14">
        <f t="shared" si="3"/>
        <v>2604.9394267441321</v>
      </c>
      <c r="HS17" s="14">
        <f t="shared" ref="HS17" si="360">(HS21-HS16)/5+HS16</f>
        <v>2384.491718806994</v>
      </c>
      <c r="HT17" s="14">
        <f t="shared" ref="HT17" si="361">(HT21-HT16)/5+HT16</f>
        <v>2877.3495523029601</v>
      </c>
      <c r="HU17" s="14">
        <f t="shared" si="6"/>
        <v>2608.0581143270201</v>
      </c>
      <c r="HV17" s="14">
        <f t="shared" si="7"/>
        <v>3152.4283227865599</v>
      </c>
      <c r="HW17" s="14">
        <f t="shared" ref="HW17" si="362">(HW21-HW16)/5+HW16</f>
        <v>2831.6245098470467</v>
      </c>
      <c r="HX17" s="14">
        <f t="shared" ref="HX17:ID17" si="363">(HX21-HX16)/5+HX16</f>
        <v>3427.5070932701592</v>
      </c>
      <c r="HY17" s="14">
        <f t="shared" si="363"/>
        <v>3066.8393950164996</v>
      </c>
      <c r="HZ17" s="14">
        <f t="shared" si="363"/>
        <v>3687.2190328481197</v>
      </c>
      <c r="IA17" s="14">
        <f t="shared" si="363"/>
        <v>3297.73657210596</v>
      </c>
      <c r="IB17" s="14">
        <f t="shared" si="363"/>
        <v>3946.9309724260797</v>
      </c>
      <c r="IC17" s="14">
        <f t="shared" si="363"/>
        <v>3537.2995891954201</v>
      </c>
      <c r="ID17" s="14">
        <f t="shared" si="363"/>
        <v>4173.3851563631997</v>
      </c>
      <c r="IE17" s="14">
        <f t="shared" ref="IE17" si="364">(IE21-IE16)/5+IE16</f>
        <v>3768.2311934761201</v>
      </c>
      <c r="IF17" s="14">
        <f t="shared" ref="IF17" si="365">(IF21-IF16)/5+IF16</f>
        <v>4399.8393403003192</v>
      </c>
      <c r="IG17" s="14">
        <f t="shared" ref="IG17" si="366">(IG21-IG16)/5+IG16</f>
        <v>4178.6419977568203</v>
      </c>
      <c r="IH17" s="14">
        <f t="shared" ref="IH17" si="367">(IH21-IH16)/5+IH16</f>
        <v>4749.6090685249592</v>
      </c>
      <c r="II17" s="14">
        <f t="shared" ref="II17" si="368">(II21-II16)/5+II16</f>
        <v>1971.2641082712362</v>
      </c>
      <c r="IJ17" s="14">
        <f t="shared" ref="IJ17" si="369">(IJ21-IJ16)/5+IJ16</f>
        <v>2278.3597076115134</v>
      </c>
      <c r="IK17" s="14">
        <f t="shared" si="16"/>
        <v>2171.4891362942717</v>
      </c>
      <c r="IL17" s="14">
        <f t="shared" si="17"/>
        <v>2552.0807075759517</v>
      </c>
      <c r="IM17" s="14">
        <f t="shared" ref="IM17" si="370">(IM21-IM16)/5+IM16</f>
        <v>2371.7141643173072</v>
      </c>
      <c r="IN17" s="14">
        <f t="shared" ref="IN17" si="371">(IN21-IN16)/5+IN16</f>
        <v>2825.80170754039</v>
      </c>
      <c r="IO17" s="15">
        <f t="shared" si="20"/>
        <v>2584.9331383508788</v>
      </c>
      <c r="IP17" s="15">
        <f t="shared" si="21"/>
        <v>3099.262743476409</v>
      </c>
      <c r="IQ17" s="14">
        <f t="shared" ref="IQ17" si="372">(IQ21-IQ16)/5+IQ16</f>
        <v>2798.1521123844509</v>
      </c>
      <c r="IR17" s="14">
        <f t="shared" ref="IR17:IX17" si="373">(IR21-IR16)/5+IR16</f>
        <v>3372.7237794124285</v>
      </c>
      <c r="IS17" s="14">
        <f t="shared" si="373"/>
        <v>3024.6292284446504</v>
      </c>
      <c r="IT17" s="14">
        <f t="shared" si="373"/>
        <v>3624.7315090686902</v>
      </c>
      <c r="IU17" s="14">
        <f t="shared" si="373"/>
        <v>3251.1063445048499</v>
      </c>
      <c r="IV17" s="14">
        <f t="shared" si="373"/>
        <v>3876.7392387249524</v>
      </c>
      <c r="IW17" s="14">
        <f t="shared" si="373"/>
        <v>3486.756800599388</v>
      </c>
      <c r="IX17" s="14">
        <f t="shared" si="373"/>
        <v>4086.5391094251245</v>
      </c>
      <c r="IY17" s="14">
        <f t="shared" ref="IY17" si="374">(IY21-IY16)/5+IY16</f>
        <v>3722.4072566939258</v>
      </c>
      <c r="IZ17" s="14">
        <f t="shared" ref="IZ17" si="375">(IZ21-IZ16)/5+IZ16</f>
        <v>4296.3389801252961</v>
      </c>
      <c r="JA17" s="14">
        <f t="shared" ref="JA17" si="376">(JA21-JA16)/5+JA16</f>
        <v>4179.4124449140372</v>
      </c>
      <c r="JB17" s="14">
        <f t="shared" ref="JB17" si="377">(JB21-JB16)/5+JB16</f>
        <v>4594.4995531140512</v>
      </c>
      <c r="JC17" s="14">
        <f t="shared" ref="JC17" si="378">(JC21-JC16)/5+JC16</f>
        <v>1959.0583562712363</v>
      </c>
      <c r="JD17" s="14">
        <f t="shared" ref="JD17" si="379">(JD21-JD16)/5+JD16</f>
        <v>2194.4493592366725</v>
      </c>
      <c r="JE17" s="15">
        <f t="shared" si="29"/>
        <v>2158.246772294272</v>
      </c>
      <c r="JF17" s="15">
        <f t="shared" si="30"/>
        <v>2457.8399675065593</v>
      </c>
      <c r="JG17" s="14">
        <f t="shared" ref="JG17" si="380">(JG21-JG16)/5+JG16</f>
        <v>2357.4351883173076</v>
      </c>
      <c r="JH17" s="14">
        <f t="shared" ref="JH17" si="381">(JH21-JH16)/5+JH16</f>
        <v>2721.2305757764461</v>
      </c>
      <c r="JI17" s="15">
        <f t="shared" si="33"/>
        <v>2569.1434163508793</v>
      </c>
      <c r="JJ17" s="15">
        <f t="shared" si="34"/>
        <v>2984.2847917641716</v>
      </c>
      <c r="JK17" s="14">
        <f t="shared" ref="JK17" si="382">(JK21-JK16)/5+JK16</f>
        <v>2780.851644384451</v>
      </c>
      <c r="JL17" s="14">
        <f t="shared" ref="JL17:JR17" si="383">(JL21-JL16)/5+JL16</f>
        <v>3247.339007751897</v>
      </c>
      <c r="JM17" s="14">
        <f t="shared" si="383"/>
        <v>3004.6197564446502</v>
      </c>
      <c r="JN17" s="14">
        <f t="shared" si="383"/>
        <v>3489.9314701877747</v>
      </c>
      <c r="JO17" s="14">
        <f t="shared" si="383"/>
        <v>3228.3878685048503</v>
      </c>
      <c r="JP17" s="14">
        <f t="shared" si="383"/>
        <v>3732.5239326236519</v>
      </c>
      <c r="JQ17" s="14">
        <f t="shared" si="383"/>
        <v>3459.7840805993878</v>
      </c>
      <c r="JR17" s="14">
        <f t="shared" si="383"/>
        <v>3934.6425856354845</v>
      </c>
      <c r="JS17" s="14">
        <f t="shared" ref="JS17" si="384">(JS21-JS16)/5+JS16</f>
        <v>3691.1802926939258</v>
      </c>
      <c r="JT17" s="14">
        <f t="shared" ref="JT17" si="385">(JT21-JT16)/5+JT16</f>
        <v>4136.7612386473165</v>
      </c>
      <c r="JU17" s="14">
        <f t="shared" ref="JU17" si="386">(JU21-JU16)/5+JU16</f>
        <v>4138.2803489140379</v>
      </c>
      <c r="JV17" s="14">
        <f t="shared" ref="JV17" si="387">(JV21-JV16)/5+JV16</f>
        <v>4422.9446991497116</v>
      </c>
      <c r="JW17" s="14">
        <f t="shared" ref="JW17" si="388">(JW21-JW16)/5+JW16</f>
        <v>1946.8526042712363</v>
      </c>
      <c r="JX17" s="14">
        <f t="shared" ref="JX17" si="389">(JX21-JX16)/5+JX16</f>
        <v>2110.5390108618326</v>
      </c>
      <c r="JY17" s="15">
        <f t="shared" si="43"/>
        <v>2145.0044082942718</v>
      </c>
      <c r="JZ17" s="15">
        <f t="shared" si="44"/>
        <v>2363.5992274371674</v>
      </c>
      <c r="KA17" s="14">
        <f t="shared" ref="KA17" si="390">(KA21-KA16)/5+KA16</f>
        <v>2343.1562123173076</v>
      </c>
      <c r="KB17" s="14">
        <f t="shared" ref="KB17" si="391">(KB21-KB16)/5+KB16</f>
        <v>2616.6594440125023</v>
      </c>
      <c r="KC17" s="15">
        <f t="shared" si="47"/>
        <v>2553.3536943508793</v>
      </c>
      <c r="KD17" s="15">
        <f t="shared" si="48"/>
        <v>2869.3068400519342</v>
      </c>
      <c r="KE17" s="14">
        <f t="shared" ref="KE17" si="392">(KE21-KE16)/5+KE16</f>
        <v>2763.5511763844511</v>
      </c>
      <c r="KF17" s="14">
        <f t="shared" ref="KF17:KL17" si="393">(KF21-KF16)/5+KF16</f>
        <v>3121.9542360913656</v>
      </c>
      <c r="KG17" s="14">
        <f t="shared" si="393"/>
        <v>2984.6102844446505</v>
      </c>
      <c r="KH17" s="14">
        <f t="shared" si="393"/>
        <v>3355.1314313068588</v>
      </c>
      <c r="KI17" s="14">
        <f t="shared" si="393"/>
        <v>3205.6693925048498</v>
      </c>
      <c r="KJ17" s="14">
        <f t="shared" si="393"/>
        <v>3588.3086265223524</v>
      </c>
      <c r="KK17" s="14">
        <f t="shared" si="393"/>
        <v>3432.8113605993876</v>
      </c>
      <c r="KL17" s="14">
        <f t="shared" si="393"/>
        <v>3782.746061845844</v>
      </c>
      <c r="KM17" s="14">
        <f t="shared" ref="KM17" si="394">(KM21-KM16)/5+KM16</f>
        <v>3659.9533286939254</v>
      </c>
      <c r="KN17" s="14">
        <f t="shared" ref="KN17" si="395">(KN21-KN16)/5+KN16</f>
        <v>3977.1834971693361</v>
      </c>
      <c r="KO17" s="14">
        <f t="shared" ref="KO17" si="396">(KO21-KO16)/5+KO16</f>
        <v>4097.1482529140376</v>
      </c>
      <c r="KP17" s="14">
        <f t="shared" ref="KP17" si="397">(KP21-KP16)/5+KP16</f>
        <v>4251.389845185372</v>
      </c>
      <c r="KQ17" s="14">
        <f t="shared" ref="KQ17" si="398">(KQ21-KQ16)/5+KQ16</f>
        <v>1934.6468522712362</v>
      </c>
      <c r="KR17" s="14">
        <f t="shared" ref="KR17" si="399">(KR21-KR16)/5+KR16</f>
        <v>2026.6286624869917</v>
      </c>
      <c r="KS17" s="15">
        <f t="shared" si="57"/>
        <v>2131.7620442942716</v>
      </c>
      <c r="KT17" s="15">
        <f t="shared" si="58"/>
        <v>2269.3584873677755</v>
      </c>
      <c r="KU17" s="14">
        <f t="shared" ref="KU17" si="400">(KU21-KU16)/5+KU16</f>
        <v>2328.8772363173075</v>
      </c>
      <c r="KV17" s="14">
        <f t="shared" ref="KV17" si="401">(KV21-KV16)/5+KV16</f>
        <v>2512.0883122485589</v>
      </c>
      <c r="KW17" s="15">
        <f t="shared" si="61"/>
        <v>2537.5639723508793</v>
      </c>
      <c r="KX17" s="15">
        <f t="shared" si="62"/>
        <v>2754.3288883396963</v>
      </c>
      <c r="KY17" s="14">
        <f t="shared" ref="KY17" si="402">(KY21-KY16)/5+KY16</f>
        <v>2746.2507083844512</v>
      </c>
      <c r="KZ17" s="14">
        <f t="shared" ref="KZ17:LF17" si="403">(KZ21-KZ16)/5+KZ16</f>
        <v>2996.5694644308337</v>
      </c>
      <c r="LA17" s="14">
        <f t="shared" si="403"/>
        <v>2964.6008124446503</v>
      </c>
      <c r="LB17" s="14">
        <f t="shared" si="403"/>
        <v>3220.3313924259432</v>
      </c>
      <c r="LC17" s="14">
        <f t="shared" si="403"/>
        <v>3182.9509165048498</v>
      </c>
      <c r="LD17" s="14">
        <f t="shared" si="403"/>
        <v>3444.0933204210523</v>
      </c>
      <c r="LE17" s="14">
        <f t="shared" si="403"/>
        <v>3405.8386405993879</v>
      </c>
      <c r="LF17" s="14">
        <f t="shared" si="403"/>
        <v>3630.8495380562044</v>
      </c>
      <c r="LG17" s="14">
        <f t="shared" ref="LG17" si="404">(LG21-LG16)/5+LG16</f>
        <v>3628.7263646939259</v>
      </c>
      <c r="LH17" s="14">
        <f t="shared" ref="LH17" si="405">(LH21-LH16)/5+LH16</f>
        <v>3817.6057556913561</v>
      </c>
      <c r="LI17" s="14">
        <f t="shared" ref="LI17" si="406">(LI21-LI16)/5+LI16</f>
        <v>4056.0161569140373</v>
      </c>
      <c r="LJ17" s="14">
        <f t="shared" ref="LJ17" si="407">(LJ21-LJ16)/5+LJ16</f>
        <v>4079.8349912210319</v>
      </c>
      <c r="LK17" s="14">
        <f t="shared" ref="LK17" si="408">(LK21-LK16)/5+LK16</f>
        <v>1922.4411</v>
      </c>
      <c r="LL17" s="14">
        <f t="shared" ref="LL17" si="409">(LL21-LL16)/5+LL16</f>
        <v>1942.7183122474958</v>
      </c>
      <c r="LM17" s="14">
        <f t="shared" si="71"/>
        <v>2118.5196799999999</v>
      </c>
      <c r="LN17" s="14">
        <f t="shared" si="72"/>
        <v>2175.1177452041657</v>
      </c>
      <c r="LO17" s="14">
        <f t="shared" ref="LO17" si="410">(LO21-LO16)/5+LO16</f>
        <v>2314.5982599999998</v>
      </c>
      <c r="LP17" s="14">
        <f t="shared" ref="LP17" si="411">(LP21-LP16)/5+LP16</f>
        <v>2407.5171781608356</v>
      </c>
      <c r="LQ17" s="14">
        <f t="shared" si="75"/>
        <v>2521.7742499999999</v>
      </c>
      <c r="LR17" s="14">
        <f t="shared" si="76"/>
        <v>2639.3509340724186</v>
      </c>
      <c r="LS17" s="14">
        <f t="shared" ref="LS17" si="412">(LS21-LS16)/5+LS16</f>
        <v>2728.9502400000001</v>
      </c>
      <c r="LT17" s="14">
        <f t="shared" ref="LT17:LZ17" si="413">(LT21-LT16)/5+LT16</f>
        <v>2871.184689984002</v>
      </c>
      <c r="LU17" s="14">
        <f t="shared" si="413"/>
        <v>2944.5913399999999</v>
      </c>
      <c r="LV17" s="14">
        <f t="shared" si="413"/>
        <v>3085.531350549501</v>
      </c>
      <c r="LW17" s="14">
        <f t="shared" si="413"/>
        <v>3160.2324399999998</v>
      </c>
      <c r="LX17" s="14">
        <f t="shared" si="413"/>
        <v>3299.8780111149999</v>
      </c>
      <c r="LY17" s="14">
        <f t="shared" si="413"/>
        <v>3378.8659200000002</v>
      </c>
      <c r="LZ17" s="14">
        <f t="shared" si="413"/>
        <v>3478.9530108911199</v>
      </c>
      <c r="MA17" s="14">
        <f t="shared" ref="MA17" si="414">(MA21-MA16)/5+MA16</f>
        <v>3597.4994000000002</v>
      </c>
      <c r="MB17" s="14">
        <f t="shared" ref="MB17" si="415">(MB21-MB16)/5+MB16</f>
        <v>3658.0280106672399</v>
      </c>
      <c r="MC17" s="14">
        <f t="shared" ref="MC17" si="416">(MC21-MC16)/5+MC16</f>
        <v>4014.8840599999999</v>
      </c>
      <c r="MD17" s="14">
        <f t="shared" ref="MD17" si="417">(MD21-MD16)/5+MD16</f>
        <v>3908.2801334443998</v>
      </c>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row>
    <row r="18" spans="1:502" s="11" customFormat="1" x14ac:dyDescent="0.25">
      <c r="A18" s="241"/>
      <c r="B18" s="4">
        <v>40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14">
        <f t="shared" ref="HO18:KP18" si="418">(HO21-HO16)/5*2+HO16</f>
        <v>2058.1972799999999</v>
      </c>
      <c r="HP18" s="14">
        <f t="shared" si="418"/>
        <v>2280.4055008889777</v>
      </c>
      <c r="HQ18" s="14">
        <f t="shared" si="2"/>
        <v>2241.4532088069936</v>
      </c>
      <c r="HR18" s="14">
        <f t="shared" si="3"/>
        <v>2538.3173950580986</v>
      </c>
      <c r="HS18" s="14">
        <f t="shared" si="418"/>
        <v>2424.7091376139879</v>
      </c>
      <c r="HT18" s="14">
        <f t="shared" si="418"/>
        <v>2796.2292892272199</v>
      </c>
      <c r="HU18" s="14">
        <f t="shared" si="6"/>
        <v>2660.4803286540409</v>
      </c>
      <c r="HV18" s="14">
        <f t="shared" si="7"/>
        <v>3059.58891708992</v>
      </c>
      <c r="HW18" s="14">
        <f t="shared" si="418"/>
        <v>2896.2515196940935</v>
      </c>
      <c r="HX18" s="14">
        <f t="shared" si="418"/>
        <v>3322.9485449526196</v>
      </c>
      <c r="HY18" s="14">
        <f t="shared" ref="HY18:ID18" si="419">(HY21-HY16)/5*2+HY16</f>
        <v>3140.6995900329998</v>
      </c>
      <c r="HZ18" s="14">
        <f t="shared" si="419"/>
        <v>3578.2334496360895</v>
      </c>
      <c r="IA18" s="14">
        <f t="shared" si="419"/>
        <v>3376.51224421192</v>
      </c>
      <c r="IB18" s="14">
        <f t="shared" si="419"/>
        <v>3833.5183543195599</v>
      </c>
      <c r="IC18" s="14">
        <f t="shared" si="419"/>
        <v>3618.8242783908399</v>
      </c>
      <c r="ID18" s="14">
        <f t="shared" si="419"/>
        <v>4066.4258672723995</v>
      </c>
      <c r="IE18" s="14">
        <f t="shared" si="418"/>
        <v>3843.87348695224</v>
      </c>
      <c r="IF18" s="14">
        <f t="shared" si="418"/>
        <v>4299.33338022524</v>
      </c>
      <c r="IG18" s="14">
        <f t="shared" si="418"/>
        <v>4203.5320955136403</v>
      </c>
      <c r="IH18" s="14">
        <f t="shared" si="418"/>
        <v>4684.1355763937199</v>
      </c>
      <c r="II18" s="14">
        <f t="shared" si="418"/>
        <v>2005.9579762811736</v>
      </c>
      <c r="IJ18" s="14">
        <f t="shared" si="418"/>
        <v>2256.8160146910445</v>
      </c>
      <c r="IK18" s="14">
        <f t="shared" si="16"/>
        <v>2209.4243123052665</v>
      </c>
      <c r="IL18" s="14">
        <f t="shared" si="17"/>
        <v>2527.7889203584691</v>
      </c>
      <c r="IM18" s="14">
        <f t="shared" si="418"/>
        <v>2412.8906483293595</v>
      </c>
      <c r="IN18" s="14">
        <f t="shared" si="418"/>
        <v>2798.7618260258932</v>
      </c>
      <c r="IO18" s="15">
        <f t="shared" si="20"/>
        <v>2629.4448863636617</v>
      </c>
      <c r="IP18" s="15">
        <f t="shared" si="21"/>
        <v>3069.395968466084</v>
      </c>
      <c r="IQ18" s="14">
        <f t="shared" si="418"/>
        <v>2845.9991243979634</v>
      </c>
      <c r="IR18" s="14">
        <f t="shared" si="418"/>
        <v>3340.0301109062748</v>
      </c>
      <c r="IS18" s="14">
        <f t="shared" ref="IS18:IX18" si="420">(IS21-IS16)/5*2+IS16</f>
        <v>3075.683216458106</v>
      </c>
      <c r="IT18" s="14">
        <f t="shared" si="420"/>
        <v>3589.3892714535777</v>
      </c>
      <c r="IU18" s="14">
        <f t="shared" si="420"/>
        <v>3305.3673085182486</v>
      </c>
      <c r="IV18" s="14">
        <f t="shared" si="420"/>
        <v>3838.7484320008807</v>
      </c>
      <c r="IW18" s="14">
        <f t="shared" si="420"/>
        <v>3544.0942606131025</v>
      </c>
      <c r="IX18" s="14">
        <f t="shared" si="420"/>
        <v>4046.0964112627244</v>
      </c>
      <c r="IY18" s="14">
        <f t="shared" si="418"/>
        <v>3782.821212707956</v>
      </c>
      <c r="IZ18" s="14">
        <f t="shared" si="418"/>
        <v>4253.444390524568</v>
      </c>
      <c r="JA18" s="14">
        <f t="shared" si="418"/>
        <v>4245.462708930535</v>
      </c>
      <c r="JB18" s="14">
        <f t="shared" si="418"/>
        <v>4547.1682773552429</v>
      </c>
      <c r="JC18" s="14">
        <f t="shared" si="418"/>
        <v>1993.3050322811737</v>
      </c>
      <c r="JD18" s="14">
        <f t="shared" si="418"/>
        <v>2173.7450207743195</v>
      </c>
      <c r="JE18" s="15">
        <f t="shared" si="29"/>
        <v>2195.687174305267</v>
      </c>
      <c r="JF18" s="15">
        <f t="shared" si="30"/>
        <v>2434.4964059717049</v>
      </c>
      <c r="JG18" s="14">
        <f t="shared" si="418"/>
        <v>2398.0693163293599</v>
      </c>
      <c r="JH18" s="14">
        <f t="shared" si="418"/>
        <v>2695.2477911690903</v>
      </c>
      <c r="JI18" s="15">
        <f t="shared" si="33"/>
        <v>2613.0799523636615</v>
      </c>
      <c r="JJ18" s="15">
        <f t="shared" si="34"/>
        <v>2955.578277618898</v>
      </c>
      <c r="JK18" s="14">
        <f t="shared" si="418"/>
        <v>2828.0905883979635</v>
      </c>
      <c r="JL18" s="14">
        <f t="shared" si="418"/>
        <v>3215.9087640687058</v>
      </c>
      <c r="JM18" s="14">
        <f t="shared" ref="JM18:JR18" si="421">(JM21-JM16)/5*2+JM16</f>
        <v>3055.0682324581062</v>
      </c>
      <c r="JN18" s="14">
        <f t="shared" si="421"/>
        <v>3455.9200660931933</v>
      </c>
      <c r="JO18" s="14">
        <f t="shared" si="421"/>
        <v>3282.0458765182489</v>
      </c>
      <c r="JP18" s="14">
        <f t="shared" si="421"/>
        <v>3695.9313681176804</v>
      </c>
      <c r="JQ18" s="14">
        <f t="shared" si="421"/>
        <v>3516.5043806131025</v>
      </c>
      <c r="JR18" s="14">
        <f t="shared" si="421"/>
        <v>3895.6660049579441</v>
      </c>
      <c r="JS18" s="14">
        <f t="shared" si="418"/>
        <v>3750.9628847079557</v>
      </c>
      <c r="JT18" s="14">
        <f t="shared" si="418"/>
        <v>4095.4006417982082</v>
      </c>
      <c r="JU18" s="14">
        <f t="shared" si="418"/>
        <v>4203.5882369305345</v>
      </c>
      <c r="JV18" s="14">
        <f t="shared" si="418"/>
        <v>4377.3103050599029</v>
      </c>
      <c r="JW18" s="14">
        <f t="shared" si="418"/>
        <v>1980.6520882811737</v>
      </c>
      <c r="JX18" s="14">
        <f t="shared" si="418"/>
        <v>2090.674026857595</v>
      </c>
      <c r="JY18" s="15">
        <f t="shared" si="43"/>
        <v>2181.9500363052666</v>
      </c>
      <c r="JZ18" s="15">
        <f t="shared" si="44"/>
        <v>2341.2038915849407</v>
      </c>
      <c r="KA18" s="14">
        <f t="shared" si="418"/>
        <v>2383.2479843293595</v>
      </c>
      <c r="KB18" s="14">
        <f t="shared" si="418"/>
        <v>2591.7337563122869</v>
      </c>
      <c r="KC18" s="15">
        <f t="shared" si="47"/>
        <v>2596.7150183636613</v>
      </c>
      <c r="KD18" s="15">
        <f t="shared" si="48"/>
        <v>2841.760586771712</v>
      </c>
      <c r="KE18" s="14">
        <f t="shared" si="418"/>
        <v>2810.1820523979636</v>
      </c>
      <c r="KF18" s="14">
        <f t="shared" si="418"/>
        <v>3091.7874172311367</v>
      </c>
      <c r="KG18" s="14">
        <f t="shared" ref="KG18:KL18" si="422">(KG21-KG16)/5*2+KG16</f>
        <v>3034.4532484581059</v>
      </c>
      <c r="KH18" s="14">
        <f t="shared" si="422"/>
        <v>3322.4508607328089</v>
      </c>
      <c r="KI18" s="14">
        <f t="shared" si="422"/>
        <v>3258.7244445182487</v>
      </c>
      <c r="KJ18" s="14">
        <f t="shared" si="422"/>
        <v>3553.1143042344806</v>
      </c>
      <c r="KK18" s="14">
        <f t="shared" si="422"/>
        <v>3488.9145006131021</v>
      </c>
      <c r="KL18" s="14">
        <f t="shared" si="422"/>
        <v>3745.2355986531638</v>
      </c>
      <c r="KM18" s="14">
        <f t="shared" si="418"/>
        <v>3719.1045567079555</v>
      </c>
      <c r="KN18" s="14">
        <f t="shared" si="418"/>
        <v>3937.3568930718479</v>
      </c>
      <c r="KO18" s="14">
        <f t="shared" si="418"/>
        <v>4161.713764930535</v>
      </c>
      <c r="KP18" s="14">
        <f t="shared" si="418"/>
        <v>4207.4523327645638</v>
      </c>
      <c r="KQ18" s="14">
        <f t="shared" ref="KQ18:MD18" si="423">(KQ21-KQ16)/5*2+KQ16</f>
        <v>1967.9991442811738</v>
      </c>
      <c r="KR18" s="14">
        <f t="shared" si="423"/>
        <v>2007.6030329408702</v>
      </c>
      <c r="KS18" s="15">
        <f t="shared" si="57"/>
        <v>2168.2128983052667</v>
      </c>
      <c r="KT18" s="15">
        <f t="shared" si="58"/>
        <v>2247.911377198177</v>
      </c>
      <c r="KU18" s="14">
        <f t="shared" si="423"/>
        <v>2368.4266523293595</v>
      </c>
      <c r="KV18" s="14">
        <f t="shared" si="423"/>
        <v>2488.2197214554835</v>
      </c>
      <c r="KW18" s="15">
        <f t="shared" si="61"/>
        <v>2580.3500843636616</v>
      </c>
      <c r="KX18" s="15">
        <f t="shared" si="62"/>
        <v>2727.9428959245256</v>
      </c>
      <c r="KY18" s="14">
        <f t="shared" si="423"/>
        <v>2792.2735163979637</v>
      </c>
      <c r="KZ18" s="14">
        <f t="shared" si="423"/>
        <v>2967.6660703935677</v>
      </c>
      <c r="LA18" s="14">
        <f t="shared" ref="LA18:LF18" si="424">(LA21-LA16)/5*2+LA16</f>
        <v>3013.8382644581061</v>
      </c>
      <c r="LB18" s="14">
        <f t="shared" si="424"/>
        <v>3188.981655372424</v>
      </c>
      <c r="LC18" s="14">
        <f t="shared" si="424"/>
        <v>3235.4030125182489</v>
      </c>
      <c r="LD18" s="14">
        <f t="shared" si="424"/>
        <v>3410.2972403512808</v>
      </c>
      <c r="LE18" s="14">
        <f t="shared" si="424"/>
        <v>3461.3246206131021</v>
      </c>
      <c r="LF18" s="14">
        <f t="shared" si="424"/>
        <v>3594.8051923483845</v>
      </c>
      <c r="LG18" s="14">
        <f t="shared" si="423"/>
        <v>3687.2462287079561</v>
      </c>
      <c r="LH18" s="14">
        <f t="shared" si="423"/>
        <v>3779.3131443454877</v>
      </c>
      <c r="LI18" s="14">
        <f t="shared" si="423"/>
        <v>4119.8392929305346</v>
      </c>
      <c r="LJ18" s="14">
        <f t="shared" si="423"/>
        <v>4037.5943604692238</v>
      </c>
      <c r="LK18" s="14">
        <f t="shared" si="423"/>
        <v>1955.3462</v>
      </c>
      <c r="LL18" s="14">
        <f t="shared" si="423"/>
        <v>1924.5320371781418</v>
      </c>
      <c r="LM18" s="14">
        <f t="shared" si="71"/>
        <v>2154.4757599999998</v>
      </c>
      <c r="LN18" s="14">
        <f t="shared" si="72"/>
        <v>2154.6188607382664</v>
      </c>
      <c r="LO18" s="14">
        <f t="shared" si="423"/>
        <v>2353.6053199999997</v>
      </c>
      <c r="LP18" s="14">
        <f t="shared" si="423"/>
        <v>2384.7056842983916</v>
      </c>
      <c r="LQ18" s="14">
        <f t="shared" si="75"/>
        <v>2563.9851499999995</v>
      </c>
      <c r="LR18" s="14">
        <f t="shared" si="76"/>
        <v>2614.1252025480826</v>
      </c>
      <c r="LS18" s="14">
        <f t="shared" si="423"/>
        <v>2774.3649799999998</v>
      </c>
      <c r="LT18" s="14">
        <f t="shared" si="423"/>
        <v>2843.5447207977741</v>
      </c>
      <c r="LU18" s="14">
        <f t="shared" ref="LU18:LZ18" si="425">(LU21-LU16)/5*2+LU16</f>
        <v>2993.2232799999997</v>
      </c>
      <c r="LV18" s="14">
        <f t="shared" si="425"/>
        <v>3055.5124470460869</v>
      </c>
      <c r="LW18" s="14">
        <f t="shared" si="425"/>
        <v>3212.08158</v>
      </c>
      <c r="LX18" s="14">
        <f t="shared" si="425"/>
        <v>3267.4801732943997</v>
      </c>
      <c r="LY18" s="14">
        <f t="shared" si="425"/>
        <v>3433.7347399999999</v>
      </c>
      <c r="LZ18" s="14">
        <f t="shared" si="425"/>
        <v>3444.3747827007396</v>
      </c>
      <c r="MA18" s="14">
        <f t="shared" si="423"/>
        <v>3655.3879000000002</v>
      </c>
      <c r="MB18" s="14">
        <f t="shared" si="423"/>
        <v>3621.2693921070795</v>
      </c>
      <c r="MC18" s="14">
        <f t="shared" si="423"/>
        <v>4077.9648199999997</v>
      </c>
      <c r="MD18" s="14">
        <f t="shared" si="423"/>
        <v>3867.7363843992998</v>
      </c>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row>
    <row r="19" spans="1:502" s="11" customFormat="1" x14ac:dyDescent="0.25">
      <c r="A19" s="241"/>
      <c r="B19" s="4">
        <v>41</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14">
        <f t="shared" ref="HO19:KP19" si="426">(HO21-HO16)/5*3+HO16</f>
        <v>2113.1315199999999</v>
      </c>
      <c r="HP19" s="14">
        <f t="shared" si="426"/>
        <v>2228.2817005926518</v>
      </c>
      <c r="HQ19" s="14">
        <f t="shared" si="2"/>
        <v>2289.0290382104909</v>
      </c>
      <c r="HR19" s="14">
        <f t="shared" si="3"/>
        <v>2471.6953633720659</v>
      </c>
      <c r="HS19" s="14">
        <f t="shared" si="426"/>
        <v>2464.9265564209818</v>
      </c>
      <c r="HT19" s="14">
        <f t="shared" si="426"/>
        <v>2715.1090261514801</v>
      </c>
      <c r="HU19" s="14">
        <f t="shared" si="6"/>
        <v>2712.9025429810613</v>
      </c>
      <c r="HV19" s="14">
        <f t="shared" si="7"/>
        <v>2966.74951139328</v>
      </c>
      <c r="HW19" s="14">
        <f t="shared" si="426"/>
        <v>2960.8785295411408</v>
      </c>
      <c r="HX19" s="14">
        <f t="shared" si="426"/>
        <v>3218.3899966350796</v>
      </c>
      <c r="HY19" s="14">
        <f t="shared" ref="HY19:ID19" si="427">(HY21-HY16)/5*3+HY16</f>
        <v>3214.5597850494996</v>
      </c>
      <c r="HZ19" s="14">
        <f t="shared" si="427"/>
        <v>3469.2478664240598</v>
      </c>
      <c r="IA19" s="14">
        <f t="shared" si="427"/>
        <v>3455.2879163178795</v>
      </c>
      <c r="IB19" s="14">
        <f t="shared" si="427"/>
        <v>3720.1057362130396</v>
      </c>
      <c r="IC19" s="14">
        <f t="shared" si="427"/>
        <v>3700.3489675862597</v>
      </c>
      <c r="ID19" s="14">
        <f t="shared" si="427"/>
        <v>3959.4665781815997</v>
      </c>
      <c r="IE19" s="14">
        <f t="shared" si="426"/>
        <v>3919.5157804283599</v>
      </c>
      <c r="IF19" s="14">
        <f t="shared" si="426"/>
        <v>4198.8274201501599</v>
      </c>
      <c r="IG19" s="14">
        <f t="shared" si="426"/>
        <v>4228.4221932704595</v>
      </c>
      <c r="IH19" s="14">
        <f t="shared" si="426"/>
        <v>4618.6620842624798</v>
      </c>
      <c r="II19" s="14">
        <f t="shared" si="426"/>
        <v>2040.651844291111</v>
      </c>
      <c r="IJ19" s="14">
        <f t="shared" si="426"/>
        <v>2235.2723217705761</v>
      </c>
      <c r="IK19" s="14">
        <f t="shared" si="16"/>
        <v>2247.3594883162614</v>
      </c>
      <c r="IL19" s="14">
        <f t="shared" si="17"/>
        <v>2503.4971331409865</v>
      </c>
      <c r="IM19" s="14">
        <f t="shared" si="426"/>
        <v>2454.0671323414117</v>
      </c>
      <c r="IN19" s="14">
        <f t="shared" si="426"/>
        <v>2771.7219445113969</v>
      </c>
      <c r="IO19" s="15">
        <f t="shared" si="20"/>
        <v>2673.9566343764436</v>
      </c>
      <c r="IP19" s="15">
        <f t="shared" si="21"/>
        <v>3039.529193455759</v>
      </c>
      <c r="IQ19" s="14">
        <f t="shared" si="426"/>
        <v>2893.846136411476</v>
      </c>
      <c r="IR19" s="14">
        <f t="shared" si="426"/>
        <v>3307.3364424001215</v>
      </c>
      <c r="IS19" s="14">
        <f t="shared" ref="IS19:IX19" si="428">(IS21-IS16)/5*3+IS16</f>
        <v>3126.7372044715617</v>
      </c>
      <c r="IT19" s="14">
        <f t="shared" si="428"/>
        <v>3554.0470338384648</v>
      </c>
      <c r="IU19" s="14">
        <f t="shared" si="428"/>
        <v>3359.6282725316478</v>
      </c>
      <c r="IV19" s="14">
        <f t="shared" si="428"/>
        <v>3800.7576252768085</v>
      </c>
      <c r="IW19" s="14">
        <f t="shared" si="428"/>
        <v>3601.431720626817</v>
      </c>
      <c r="IX19" s="14">
        <f t="shared" si="428"/>
        <v>4005.6537131003242</v>
      </c>
      <c r="IY19" s="14">
        <f t="shared" si="426"/>
        <v>3843.2351687219862</v>
      </c>
      <c r="IZ19" s="14">
        <f t="shared" si="426"/>
        <v>4210.549800923839</v>
      </c>
      <c r="JA19" s="14">
        <f t="shared" si="426"/>
        <v>4311.5129729470318</v>
      </c>
      <c r="JB19" s="14">
        <f t="shared" si="426"/>
        <v>4499.8370015964356</v>
      </c>
      <c r="JC19" s="14">
        <f t="shared" si="426"/>
        <v>2027.5517082911113</v>
      </c>
      <c r="JD19" s="14">
        <f t="shared" si="426"/>
        <v>2153.040682311967</v>
      </c>
      <c r="JE19" s="15">
        <f t="shared" si="29"/>
        <v>2233.1275763162616</v>
      </c>
      <c r="JF19" s="15">
        <f t="shared" si="30"/>
        <v>2411.1528444368505</v>
      </c>
      <c r="JG19" s="14">
        <f t="shared" si="426"/>
        <v>2438.7034443414118</v>
      </c>
      <c r="JH19" s="14">
        <f t="shared" si="426"/>
        <v>2669.265006561734</v>
      </c>
      <c r="JI19" s="15">
        <f t="shared" si="33"/>
        <v>2657.0164883764437</v>
      </c>
      <c r="JJ19" s="15">
        <f t="shared" si="34"/>
        <v>2926.8717634736245</v>
      </c>
      <c r="JK19" s="14">
        <f t="shared" si="426"/>
        <v>2875.3295324114756</v>
      </c>
      <c r="JL19" s="14">
        <f t="shared" si="426"/>
        <v>3184.4785203855149</v>
      </c>
      <c r="JM19" s="14">
        <f t="shared" ref="JM19:JR19" si="429">(JM21-JM16)/5*3+JM16</f>
        <v>3105.5167084715617</v>
      </c>
      <c r="JN19" s="14">
        <f t="shared" si="429"/>
        <v>3421.9086619986119</v>
      </c>
      <c r="JO19" s="14">
        <f t="shared" si="429"/>
        <v>3335.7038845316479</v>
      </c>
      <c r="JP19" s="14">
        <f t="shared" si="429"/>
        <v>3659.3388036117085</v>
      </c>
      <c r="JQ19" s="14">
        <f t="shared" si="429"/>
        <v>3573.2246806268167</v>
      </c>
      <c r="JR19" s="14">
        <f t="shared" si="429"/>
        <v>3856.6894242804042</v>
      </c>
      <c r="JS19" s="14">
        <f t="shared" si="426"/>
        <v>3810.7454767219861</v>
      </c>
      <c r="JT19" s="14">
        <f t="shared" si="426"/>
        <v>4054.0400449490994</v>
      </c>
      <c r="JU19" s="14">
        <f t="shared" si="426"/>
        <v>4268.8961249470312</v>
      </c>
      <c r="JV19" s="14">
        <f t="shared" si="426"/>
        <v>4331.6759109700952</v>
      </c>
      <c r="JW19" s="14">
        <f t="shared" si="426"/>
        <v>2014.451572291111</v>
      </c>
      <c r="JX19" s="14">
        <f t="shared" si="426"/>
        <v>2070.8090428533578</v>
      </c>
      <c r="JY19" s="15">
        <f t="shared" si="43"/>
        <v>2218.8956643162614</v>
      </c>
      <c r="JZ19" s="15">
        <f t="shared" si="44"/>
        <v>2318.8085557327145</v>
      </c>
      <c r="KA19" s="14">
        <f t="shared" si="426"/>
        <v>2423.3397563414119</v>
      </c>
      <c r="KB19" s="14">
        <f t="shared" si="426"/>
        <v>2566.8080686120711</v>
      </c>
      <c r="KC19" s="15">
        <f t="shared" si="47"/>
        <v>2640.0763423764438</v>
      </c>
      <c r="KD19" s="15">
        <f t="shared" si="48"/>
        <v>2814.2143334914899</v>
      </c>
      <c r="KE19" s="14">
        <f t="shared" si="426"/>
        <v>2856.8129284114757</v>
      </c>
      <c r="KF19" s="14">
        <f t="shared" si="426"/>
        <v>3061.6205983709083</v>
      </c>
      <c r="KG19" s="14">
        <f t="shared" ref="KG19:KL19" si="430">(KG21-KG16)/5*3+KG16</f>
        <v>3084.2962124715618</v>
      </c>
      <c r="KH19" s="14">
        <f t="shared" si="430"/>
        <v>3289.7702901587586</v>
      </c>
      <c r="KI19" s="14">
        <f t="shared" si="430"/>
        <v>3311.779496531648</v>
      </c>
      <c r="KJ19" s="14">
        <f t="shared" si="430"/>
        <v>3517.9199819466089</v>
      </c>
      <c r="KK19" s="14">
        <f t="shared" si="430"/>
        <v>3545.017640626817</v>
      </c>
      <c r="KL19" s="14">
        <f t="shared" si="430"/>
        <v>3707.7251354604841</v>
      </c>
      <c r="KM19" s="14">
        <f t="shared" si="426"/>
        <v>3778.2557847219859</v>
      </c>
      <c r="KN19" s="14">
        <f t="shared" si="426"/>
        <v>3897.5302889743593</v>
      </c>
      <c r="KO19" s="14">
        <f t="shared" si="426"/>
        <v>4226.2792769470316</v>
      </c>
      <c r="KP19" s="14">
        <f t="shared" si="426"/>
        <v>4163.5148203437557</v>
      </c>
      <c r="KQ19" s="14">
        <f t="shared" ref="KQ19:MD19" si="431">(KQ21-KQ16)/5*3+KQ16</f>
        <v>2001.3514362911112</v>
      </c>
      <c r="KR19" s="14">
        <f t="shared" si="431"/>
        <v>1988.5774033947484</v>
      </c>
      <c r="KS19" s="15">
        <f t="shared" si="57"/>
        <v>2204.6637523162617</v>
      </c>
      <c r="KT19" s="15">
        <f t="shared" si="58"/>
        <v>2226.4642670285784</v>
      </c>
      <c r="KU19" s="14">
        <f t="shared" si="431"/>
        <v>2407.976068341412</v>
      </c>
      <c r="KV19" s="14">
        <f t="shared" si="431"/>
        <v>2464.3511306624087</v>
      </c>
      <c r="KW19" s="15">
        <f t="shared" si="61"/>
        <v>2623.1361963764439</v>
      </c>
      <c r="KX19" s="15">
        <f t="shared" si="62"/>
        <v>2701.5569035093549</v>
      </c>
      <c r="KY19" s="14">
        <f t="shared" si="431"/>
        <v>2838.2963244114758</v>
      </c>
      <c r="KZ19" s="14">
        <f t="shared" si="431"/>
        <v>2938.7626763563012</v>
      </c>
      <c r="LA19" s="14">
        <f t="shared" ref="LA19:LF19" si="432">(LA21-LA16)/5*3+LA16</f>
        <v>3063.0757164715615</v>
      </c>
      <c r="LB19" s="14">
        <f t="shared" si="432"/>
        <v>3157.6319183189053</v>
      </c>
      <c r="LC19" s="14">
        <f t="shared" si="432"/>
        <v>3287.8551085316476</v>
      </c>
      <c r="LD19" s="14">
        <f t="shared" si="432"/>
        <v>3376.5011602815089</v>
      </c>
      <c r="LE19" s="14">
        <f t="shared" si="432"/>
        <v>3516.8106006268167</v>
      </c>
      <c r="LF19" s="14">
        <f t="shared" si="432"/>
        <v>3558.7608466405641</v>
      </c>
      <c r="LG19" s="14">
        <f t="shared" si="431"/>
        <v>3745.7660927219858</v>
      </c>
      <c r="LH19" s="14">
        <f t="shared" si="431"/>
        <v>3741.0205329996193</v>
      </c>
      <c r="LI19" s="14">
        <f t="shared" si="431"/>
        <v>4183.6624289470319</v>
      </c>
      <c r="LJ19" s="14">
        <f t="shared" si="431"/>
        <v>3995.3537297174153</v>
      </c>
      <c r="LK19" s="14">
        <f t="shared" si="431"/>
        <v>1988.2512999999999</v>
      </c>
      <c r="LL19" s="14">
        <f t="shared" si="431"/>
        <v>1906.3457621087878</v>
      </c>
      <c r="LM19" s="14">
        <f t="shared" si="71"/>
        <v>2190.4318400000002</v>
      </c>
      <c r="LN19" s="14">
        <f t="shared" si="72"/>
        <v>2134.1199762723677</v>
      </c>
      <c r="LO19" s="14">
        <f t="shared" si="431"/>
        <v>2392.61238</v>
      </c>
      <c r="LP19" s="14">
        <f t="shared" si="431"/>
        <v>2361.8941904359476</v>
      </c>
      <c r="LQ19" s="14">
        <f t="shared" si="75"/>
        <v>2606.19605</v>
      </c>
      <c r="LR19" s="14">
        <f t="shared" si="76"/>
        <v>2588.8994710237466</v>
      </c>
      <c r="LS19" s="14">
        <f t="shared" si="431"/>
        <v>2819.77972</v>
      </c>
      <c r="LT19" s="14">
        <f t="shared" si="431"/>
        <v>2815.9047516115456</v>
      </c>
      <c r="LU19" s="14">
        <f t="shared" ref="LU19:LZ19" si="433">(LU21-LU16)/5*3+LU16</f>
        <v>3041.8552199999999</v>
      </c>
      <c r="LV19" s="14">
        <f t="shared" si="433"/>
        <v>3025.4935435426733</v>
      </c>
      <c r="LW19" s="14">
        <f t="shared" si="433"/>
        <v>3263.9307199999998</v>
      </c>
      <c r="LX19" s="14">
        <f t="shared" si="433"/>
        <v>3235.0823354738</v>
      </c>
      <c r="LY19" s="14">
        <f t="shared" si="433"/>
        <v>3488.60356</v>
      </c>
      <c r="LZ19" s="14">
        <f t="shared" si="433"/>
        <v>3409.7965545103598</v>
      </c>
      <c r="MA19" s="14">
        <f t="shared" si="431"/>
        <v>3713.2763999999997</v>
      </c>
      <c r="MB19" s="14">
        <f t="shared" si="431"/>
        <v>3584.5107735469196</v>
      </c>
      <c r="MC19" s="14">
        <f t="shared" si="431"/>
        <v>4141.04558</v>
      </c>
      <c r="MD19" s="14">
        <f t="shared" si="431"/>
        <v>3827.1926353541994</v>
      </c>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row>
    <row r="20" spans="1:502" s="11" customFormat="1" x14ac:dyDescent="0.25">
      <c r="A20" s="241"/>
      <c r="B20" s="4">
        <v>42</v>
      </c>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14">
        <f t="shared" ref="HO20" si="434">(HO21-HO16)/5*4+HO16</f>
        <v>2168.06576</v>
      </c>
      <c r="HP20" s="14">
        <f t="shared" ref="HP20" si="435">(HP21-HP16)/5*4+HP16</f>
        <v>2176.1579002963258</v>
      </c>
      <c r="HQ20" s="14">
        <f t="shared" si="2"/>
        <v>2336.6048676139881</v>
      </c>
      <c r="HR20" s="14">
        <f t="shared" si="3"/>
        <v>2405.0733316860328</v>
      </c>
      <c r="HS20" s="14">
        <f t="shared" ref="HS20" si="436">(HS21-HS16)/5*4+HS16</f>
        <v>2505.1439752279757</v>
      </c>
      <c r="HT20" s="14">
        <f t="shared" ref="HT20" si="437">(HT21-HT16)/5*4+HT16</f>
        <v>2633.9887630757398</v>
      </c>
      <c r="HU20" s="14">
        <f t="shared" si="6"/>
        <v>2765.3247573080816</v>
      </c>
      <c r="HV20" s="14">
        <f t="shared" si="7"/>
        <v>2873.9101056966401</v>
      </c>
      <c r="HW20" s="14">
        <f t="shared" ref="HW20" si="438">(HW21-HW16)/5*4+HW16</f>
        <v>3025.5055393881876</v>
      </c>
      <c r="HX20" s="14">
        <f t="shared" ref="HX20:ID20" si="439">(HX21-HX16)/5*4+HX16</f>
        <v>3113.83144831754</v>
      </c>
      <c r="HY20" s="14">
        <f t="shared" si="439"/>
        <v>3288.4199800659999</v>
      </c>
      <c r="HZ20" s="14">
        <f t="shared" si="439"/>
        <v>3360.2622832120296</v>
      </c>
      <c r="IA20" s="14">
        <f t="shared" si="439"/>
        <v>3534.0635884238395</v>
      </c>
      <c r="IB20" s="14">
        <f t="shared" si="439"/>
        <v>3606.6931181065197</v>
      </c>
      <c r="IC20" s="14">
        <f t="shared" si="439"/>
        <v>3781.8736567816795</v>
      </c>
      <c r="ID20" s="14">
        <f t="shared" si="439"/>
        <v>3852.5072890907995</v>
      </c>
      <c r="IE20" s="14">
        <f t="shared" ref="IE20" si="440">(IE21-IE16)/5*4+IE16</f>
        <v>3995.1580739044798</v>
      </c>
      <c r="IF20" s="14">
        <f t="shared" ref="IF20" si="441">(IF21-IF16)/5*4+IF16</f>
        <v>4098.3214600750798</v>
      </c>
      <c r="IG20" s="14">
        <f t="shared" ref="IG20" si="442">(IG21-IG16)/5*4+IG16</f>
        <v>4253.3122910272796</v>
      </c>
      <c r="IH20" s="14">
        <f t="shared" ref="IH20" si="443">(IH21-IH16)/5*4+IH16</f>
        <v>4553.1885921312405</v>
      </c>
      <c r="II20" s="14">
        <f t="shared" ref="II20" si="444">(II21-II16)/5*4+II16</f>
        <v>2075.3457123010485</v>
      </c>
      <c r="IJ20" s="14">
        <f t="shared" ref="IJ20" si="445">(IJ21-IJ16)/5*4+IJ16</f>
        <v>2213.7286288501073</v>
      </c>
      <c r="IK20" s="14">
        <f t="shared" si="16"/>
        <v>2285.2946643272562</v>
      </c>
      <c r="IL20" s="14">
        <f t="shared" si="17"/>
        <v>2479.205345923504</v>
      </c>
      <c r="IM20" s="14">
        <f t="shared" ref="IM20" si="446">(IM21-IM16)/5*4+IM16</f>
        <v>2495.2436163534639</v>
      </c>
      <c r="IN20" s="14">
        <f t="shared" ref="IN20" si="447">(IN21-IN16)/5*4+IN16</f>
        <v>2744.6820629969002</v>
      </c>
      <c r="IO20" s="15">
        <f t="shared" si="20"/>
        <v>2718.4683823892265</v>
      </c>
      <c r="IP20" s="15">
        <f t="shared" si="21"/>
        <v>3009.662418445434</v>
      </c>
      <c r="IQ20" s="14">
        <f t="shared" ref="IQ20" si="448">(IQ21-IQ16)/5*4+IQ16</f>
        <v>2941.6931484249885</v>
      </c>
      <c r="IR20" s="14">
        <f t="shared" ref="IR20:IX20" si="449">(IR21-IR16)/5*4+IR16</f>
        <v>3274.6427738939678</v>
      </c>
      <c r="IS20" s="14">
        <f t="shared" si="449"/>
        <v>3177.7911924850173</v>
      </c>
      <c r="IT20" s="14">
        <f t="shared" si="449"/>
        <v>3518.7047962233523</v>
      </c>
      <c r="IU20" s="14">
        <f t="shared" si="449"/>
        <v>3413.8892365450465</v>
      </c>
      <c r="IV20" s="14">
        <f t="shared" si="449"/>
        <v>3762.7668185527368</v>
      </c>
      <c r="IW20" s="14">
        <f t="shared" si="449"/>
        <v>3658.7691806405314</v>
      </c>
      <c r="IX20" s="14">
        <f t="shared" si="449"/>
        <v>3965.2110149379241</v>
      </c>
      <c r="IY20" s="14">
        <f t="shared" ref="IY20" si="450">(IY21-IY16)/5*4+IY16</f>
        <v>3903.6491247360163</v>
      </c>
      <c r="IZ20" s="14">
        <f t="shared" ref="IZ20" si="451">(IZ21-IZ16)/5*4+IZ16</f>
        <v>4167.655211323111</v>
      </c>
      <c r="JA20" s="14">
        <f t="shared" ref="JA20" si="452">(JA21-JA16)/5*4+JA16</f>
        <v>4377.5632369635296</v>
      </c>
      <c r="JB20" s="14">
        <f t="shared" ref="JB20" si="453">(JB21-JB16)/5*4+JB16</f>
        <v>4452.5057258376273</v>
      </c>
      <c r="JC20" s="14">
        <f t="shared" ref="JC20" si="454">(JC21-JC16)/5*4+JC16</f>
        <v>2061.7983843010488</v>
      </c>
      <c r="JD20" s="14">
        <f t="shared" ref="JD20" si="455">(JD21-JD16)/5*4+JD16</f>
        <v>2132.336343849614</v>
      </c>
      <c r="JE20" s="15">
        <f t="shared" si="29"/>
        <v>2270.5679783272562</v>
      </c>
      <c r="JF20" s="15">
        <f t="shared" si="30"/>
        <v>2387.8092829019961</v>
      </c>
      <c r="JG20" s="14">
        <f t="shared" ref="JG20" si="456">(JG21-JG16)/5*4+JG16</f>
        <v>2479.3375723534641</v>
      </c>
      <c r="JH20" s="14">
        <f t="shared" ref="JH20" si="457">(JH21-JH16)/5*4+JH16</f>
        <v>2643.2822219543782</v>
      </c>
      <c r="JI20" s="15">
        <f t="shared" si="33"/>
        <v>2700.9530243892259</v>
      </c>
      <c r="JJ20" s="15">
        <f t="shared" si="34"/>
        <v>2898.1652493283509</v>
      </c>
      <c r="JK20" s="14">
        <f t="shared" ref="JK20" si="458">(JK21-JK16)/5*4+JK16</f>
        <v>2922.5684764249881</v>
      </c>
      <c r="JL20" s="14">
        <f t="shared" ref="JL20:JR20" si="459">(JL21-JL16)/5*4+JL16</f>
        <v>3153.0482767023236</v>
      </c>
      <c r="JM20" s="14">
        <f t="shared" si="459"/>
        <v>3155.9651844850177</v>
      </c>
      <c r="JN20" s="14">
        <f t="shared" si="459"/>
        <v>3387.8972579040305</v>
      </c>
      <c r="JO20" s="14">
        <f t="shared" si="459"/>
        <v>3389.3618925450464</v>
      </c>
      <c r="JP20" s="14">
        <f t="shared" si="459"/>
        <v>3622.746239105737</v>
      </c>
      <c r="JQ20" s="14">
        <f t="shared" si="459"/>
        <v>3629.9449806405314</v>
      </c>
      <c r="JR20" s="14">
        <f t="shared" si="459"/>
        <v>3817.7128436028638</v>
      </c>
      <c r="JS20" s="14">
        <f t="shared" ref="JS20" si="460">(JS21-JS16)/5*4+JS16</f>
        <v>3870.5280687360159</v>
      </c>
      <c r="JT20" s="14">
        <f t="shared" ref="JT20" si="461">(JT21-JT16)/5*4+JT16</f>
        <v>4012.6794480999911</v>
      </c>
      <c r="JU20" s="14">
        <f t="shared" ref="JU20" si="462">(JU21-JU16)/5*4+JU16</f>
        <v>4334.2040129635288</v>
      </c>
      <c r="JV20" s="14">
        <f t="shared" ref="JV20" si="463">(JV21-JV16)/5*4+JV16</f>
        <v>4286.0415168802865</v>
      </c>
      <c r="JW20" s="14">
        <f t="shared" ref="JW20" si="464">(JW21-JW16)/5*4+JW16</f>
        <v>2048.2510563010487</v>
      </c>
      <c r="JX20" s="14">
        <f t="shared" ref="JX20" si="465">(JX21-JX16)/5*4+JX16</f>
        <v>2050.9440588491202</v>
      </c>
      <c r="JY20" s="15">
        <f t="shared" si="43"/>
        <v>2255.8412923272563</v>
      </c>
      <c r="JZ20" s="15">
        <f t="shared" si="44"/>
        <v>2296.4132198804882</v>
      </c>
      <c r="KA20" s="14">
        <f t="shared" ref="KA20" si="466">(KA21-KA16)/5*4+KA16</f>
        <v>2463.4315283534638</v>
      </c>
      <c r="KB20" s="14">
        <f t="shared" ref="KB20" si="467">(KB21-KB16)/5*4+KB16</f>
        <v>2541.8823809118558</v>
      </c>
      <c r="KC20" s="15">
        <f t="shared" si="47"/>
        <v>2683.4376663892263</v>
      </c>
      <c r="KD20" s="15">
        <f t="shared" si="48"/>
        <v>2786.6680802112678</v>
      </c>
      <c r="KE20" s="14">
        <f t="shared" ref="KE20" si="468">(KE21-KE16)/5*4+KE16</f>
        <v>2903.4438044249882</v>
      </c>
      <c r="KF20" s="14">
        <f t="shared" ref="KF20:KL20" si="469">(KF21-KF16)/5*4+KF16</f>
        <v>3031.4537795106794</v>
      </c>
      <c r="KG20" s="14">
        <f t="shared" si="469"/>
        <v>3134.1391764850173</v>
      </c>
      <c r="KH20" s="14">
        <f t="shared" si="469"/>
        <v>3257.0897195847087</v>
      </c>
      <c r="KI20" s="14">
        <f t="shared" si="469"/>
        <v>3364.8345485450468</v>
      </c>
      <c r="KJ20" s="14">
        <f t="shared" si="469"/>
        <v>3482.7256596587372</v>
      </c>
      <c r="KK20" s="14">
        <f t="shared" si="469"/>
        <v>3601.1207806405314</v>
      </c>
      <c r="KL20" s="14">
        <f t="shared" si="469"/>
        <v>3670.214672267804</v>
      </c>
      <c r="KM20" s="14">
        <f t="shared" ref="KM20" si="470">(KM21-KM16)/5*4+KM16</f>
        <v>3837.407012736016</v>
      </c>
      <c r="KN20" s="14">
        <f t="shared" ref="KN20" si="471">(KN21-KN16)/5*4+KN16</f>
        <v>3857.7036848768712</v>
      </c>
      <c r="KO20" s="14">
        <f t="shared" ref="KO20" si="472">(KO21-KO16)/5*4+KO16</f>
        <v>4290.8447889635281</v>
      </c>
      <c r="KP20" s="14">
        <f t="shared" ref="KP20" si="473">(KP21-KP16)/5*4+KP16</f>
        <v>4119.5773079229475</v>
      </c>
      <c r="KQ20" s="14">
        <f t="shared" ref="KQ20" si="474">(KQ21-KQ16)/5*4+KQ16</f>
        <v>2034.7037283010488</v>
      </c>
      <c r="KR20" s="14">
        <f t="shared" ref="KR20" si="475">(KR21-KR16)/5*4+KR16</f>
        <v>1969.5517738486269</v>
      </c>
      <c r="KS20" s="15">
        <f t="shared" si="57"/>
        <v>2241.1146063272563</v>
      </c>
      <c r="KT20" s="15">
        <f t="shared" si="58"/>
        <v>2205.0171568589803</v>
      </c>
      <c r="KU20" s="14">
        <f t="shared" ref="KU20" si="476">(KU21-KU16)/5*4+KU16</f>
        <v>2447.525484353464</v>
      </c>
      <c r="KV20" s="14">
        <f t="shared" ref="KV20" si="477">(KV21-KV16)/5*4+KV16</f>
        <v>2440.4825398693333</v>
      </c>
      <c r="KW20" s="15">
        <f t="shared" si="61"/>
        <v>2665.9223083892261</v>
      </c>
      <c r="KX20" s="15">
        <f t="shared" si="62"/>
        <v>2675.1709110941842</v>
      </c>
      <c r="KY20" s="14">
        <f t="shared" ref="KY20" si="478">(KY21-KY16)/5*4+KY16</f>
        <v>2884.3191324249883</v>
      </c>
      <c r="KZ20" s="14">
        <f t="shared" ref="KZ20:LF20" si="479">(KZ21-KZ16)/5*4+KZ16</f>
        <v>2909.8592823190352</v>
      </c>
      <c r="LA20" s="14">
        <f t="shared" si="479"/>
        <v>3112.3131684850173</v>
      </c>
      <c r="LB20" s="14">
        <f t="shared" si="479"/>
        <v>3126.282181265386</v>
      </c>
      <c r="LC20" s="14">
        <f t="shared" si="479"/>
        <v>3340.3072045450467</v>
      </c>
      <c r="LD20" s="14">
        <f t="shared" si="479"/>
        <v>3342.7050802117374</v>
      </c>
      <c r="LE20" s="14">
        <f t="shared" si="479"/>
        <v>3572.2965806405309</v>
      </c>
      <c r="LF20" s="14">
        <f t="shared" si="479"/>
        <v>3522.7165009327441</v>
      </c>
      <c r="LG20" s="14">
        <f t="shared" ref="LG20" si="480">(LG21-LG16)/5*4+LG16</f>
        <v>3804.285956736016</v>
      </c>
      <c r="LH20" s="14">
        <f t="shared" ref="LH20" si="481">(LH21-LH16)/5*4+LH16</f>
        <v>3702.7279216537509</v>
      </c>
      <c r="LI20" s="14">
        <f t="shared" ref="LI20" si="482">(LI21-LI16)/5*4+LI16</f>
        <v>4247.4855649635283</v>
      </c>
      <c r="LJ20" s="14">
        <f t="shared" ref="LJ20" si="483">(LJ21-LJ16)/5*4+LJ16</f>
        <v>3953.1130989656072</v>
      </c>
      <c r="LK20" s="14">
        <f t="shared" ref="LK20" si="484">(LK21-LK16)/5*4+LK16</f>
        <v>2021.1563999999998</v>
      </c>
      <c r="LL20" s="14">
        <f t="shared" ref="LL20" si="485">(LL21-LL16)/5*4+LL16</f>
        <v>1888.1594870394338</v>
      </c>
      <c r="LM20" s="14">
        <f t="shared" si="71"/>
        <v>2226.3879200000001</v>
      </c>
      <c r="LN20" s="14">
        <f t="shared" si="72"/>
        <v>2113.6210918064689</v>
      </c>
      <c r="LO20" s="14">
        <f t="shared" ref="LO20" si="486">(LO21-LO16)/5*4+LO16</f>
        <v>2431.6194399999999</v>
      </c>
      <c r="LP20" s="14">
        <f t="shared" ref="LP20" si="487">(LP21-LP16)/5*4+LP16</f>
        <v>2339.0826965735037</v>
      </c>
      <c r="LQ20" s="14">
        <f t="shared" si="75"/>
        <v>2648.4069499999996</v>
      </c>
      <c r="LR20" s="14">
        <f t="shared" si="76"/>
        <v>2563.6737394994107</v>
      </c>
      <c r="LS20" s="14">
        <f t="shared" ref="LS20" si="488">(LS21-LS16)/5*4+LS16</f>
        <v>2865.1944599999997</v>
      </c>
      <c r="LT20" s="14">
        <f t="shared" ref="LT20:LZ20" si="489">(LT21-LT16)/5*4+LT16</f>
        <v>2788.2647824253177</v>
      </c>
      <c r="LU20" s="14">
        <f t="shared" si="489"/>
        <v>3090.4871599999997</v>
      </c>
      <c r="LV20" s="14">
        <f t="shared" si="489"/>
        <v>2995.4746400392592</v>
      </c>
      <c r="LW20" s="14">
        <f t="shared" si="489"/>
        <v>3315.7798600000001</v>
      </c>
      <c r="LX20" s="14">
        <f t="shared" si="489"/>
        <v>3202.6844976531997</v>
      </c>
      <c r="LY20" s="14">
        <f t="shared" si="489"/>
        <v>3543.4723799999997</v>
      </c>
      <c r="LZ20" s="14">
        <f t="shared" si="489"/>
        <v>3375.2183263199795</v>
      </c>
      <c r="MA20" s="14">
        <f t="shared" ref="MA20" si="490">(MA21-MA16)/5*4+MA16</f>
        <v>3771.1648999999998</v>
      </c>
      <c r="MB20" s="14">
        <f t="shared" ref="MB20" si="491">(MB21-MB16)/5*4+MB16</f>
        <v>3547.7521549867593</v>
      </c>
      <c r="MC20" s="14">
        <f t="shared" ref="MC20" si="492">(MC21-MC16)/5*4+MC16</f>
        <v>4204.1263399999998</v>
      </c>
      <c r="MD20" s="14">
        <f t="shared" ref="MD20" si="493">(MD21-MD16)/5*4+MD16</f>
        <v>3786.6488863090995</v>
      </c>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row>
    <row r="21" spans="1:502" s="11" customFormat="1" x14ac:dyDescent="0.25">
      <c r="A21" s="241"/>
      <c r="B21" s="4">
        <v>43</v>
      </c>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8">
        <v>2223</v>
      </c>
      <c r="HP21" s="8">
        <f>低2.5—10HP!D$143</f>
        <v>2124.0340999999999</v>
      </c>
      <c r="HQ21" s="8">
        <f>低2.5—10HP!E$143</f>
        <v>2272.7378646819698</v>
      </c>
      <c r="HR21" s="8">
        <f>低2.5—10HP!F$143</f>
        <v>2338.4512999999997</v>
      </c>
      <c r="HS21" s="8">
        <f>低2.5—10HP!G$143</f>
        <v>2545.3613940349696</v>
      </c>
      <c r="HT21" s="8">
        <f>低2.5—10HP!H$143</f>
        <v>2552.8685</v>
      </c>
      <c r="HU21" s="8">
        <f>低2.5—10HP!I$143</f>
        <v>2817.9849233879695</v>
      </c>
      <c r="HV21" s="8">
        <f>低2.5—10HP!J$143</f>
        <v>2781.0707000000002</v>
      </c>
      <c r="HW21" s="8">
        <f>低2.5—10HP!K$143</f>
        <v>3090.1325492352344</v>
      </c>
      <c r="HX21" s="8">
        <f>低2.5—10HP!L$143</f>
        <v>3009.2728999999999</v>
      </c>
      <c r="HY21" s="8">
        <f>低2.5—10HP!M$143</f>
        <v>3362.2801750824997</v>
      </c>
      <c r="HZ21" s="8">
        <f>低2.5—10HP!N$143</f>
        <v>3251.2766999999999</v>
      </c>
      <c r="IA21" s="8">
        <f>低2.5—10HP!O$143</f>
        <v>3612.8392605297995</v>
      </c>
      <c r="IB21" s="8">
        <f>低2.5—10HP!P$143</f>
        <v>3493.2804999999998</v>
      </c>
      <c r="IC21" s="8">
        <f>低2.5—10HP!Q$143</f>
        <v>3863.3983459770993</v>
      </c>
      <c r="ID21" s="8">
        <f>低2.5—10HP!R$143</f>
        <v>3745.5479999999998</v>
      </c>
      <c r="IE21" s="8">
        <f>低2.5—10HP!S$143</f>
        <v>4070.8003673805997</v>
      </c>
      <c r="IF21" s="8">
        <f>低2.5—10HP!T$143</f>
        <v>3997.8155000000002</v>
      </c>
      <c r="IG21" s="8">
        <f>低2.5—10HP!U$143</f>
        <v>4278.2023887840996</v>
      </c>
      <c r="IH21" s="8">
        <f>低2.5—10HP!V$143</f>
        <v>4487.7151000000003</v>
      </c>
      <c r="II21" s="8">
        <f>低2.5—10HP!D$144</f>
        <v>2110.0395803109859</v>
      </c>
      <c r="IJ21" s="8">
        <f>低2.5—10HP!E$144</f>
        <v>2192.1849359296389</v>
      </c>
      <c r="IK21" s="8">
        <f>低2.5—10HP!F$144</f>
        <v>2323.2298403382511</v>
      </c>
      <c r="IL21" s="8">
        <f>低2.5—10HP!G$144</f>
        <v>2454.9135587060214</v>
      </c>
      <c r="IM21" s="8">
        <f>低2.5—10HP!H$144</f>
        <v>2536.4201003655162</v>
      </c>
      <c r="IN21" s="8">
        <f>低2.5—10HP!I$144</f>
        <v>2717.6421814824039</v>
      </c>
      <c r="IO21" s="8">
        <f>低2.5—10HP!J$144</f>
        <v>2762.9801304020089</v>
      </c>
      <c r="IP21" s="8">
        <f>低2.5—10HP!K$144</f>
        <v>2979.795643435109</v>
      </c>
      <c r="IQ21" s="8">
        <f>低2.5—10HP!L$144</f>
        <v>2989.5401604385011</v>
      </c>
      <c r="IR21" s="8">
        <f>低2.5—10HP!M$144</f>
        <v>3241.9491053878146</v>
      </c>
      <c r="IS21" s="8">
        <f>低2.5—10HP!N$144</f>
        <v>3228.8451804984729</v>
      </c>
      <c r="IT21" s="8">
        <f>低2.5—10HP!O$144</f>
        <v>3483.3625586082399</v>
      </c>
      <c r="IU21" s="8">
        <f>低2.5—10HP!P$144</f>
        <v>3468.1502005584452</v>
      </c>
      <c r="IV21" s="8">
        <f>低2.5—10HP!Q$144</f>
        <v>3724.7760118286651</v>
      </c>
      <c r="IW21" s="8">
        <f>低2.5—10HP!R$144</f>
        <v>3716.1066406542459</v>
      </c>
      <c r="IX21" s="8">
        <f>低2.5—10HP!S$144</f>
        <v>3924.768316775524</v>
      </c>
      <c r="IY21" s="8">
        <f>低2.5—10HP!T$144</f>
        <v>3964.0630807500465</v>
      </c>
      <c r="IZ21" s="8">
        <f>低2.5—10HP!U$144</f>
        <v>4124.7606217223829</v>
      </c>
      <c r="JA21" s="8">
        <f>低2.5—10HP!V$144</f>
        <v>4443.6135009800264</v>
      </c>
      <c r="JB21" s="8">
        <f>低2.5—10HP!W$144</f>
        <v>4405.1744500788191</v>
      </c>
      <c r="JC21" s="8">
        <f>低2.5—10HP!D$145</f>
        <v>2096.0450603109862</v>
      </c>
      <c r="JD21" s="8">
        <f>低2.5—10HP!E$145</f>
        <v>2111.632005387261</v>
      </c>
      <c r="JE21" s="8">
        <f>低2.5—10HP!F$145</f>
        <v>2308.0083803382513</v>
      </c>
      <c r="JF21" s="8">
        <f>低2.5—10HP!G$145</f>
        <v>2364.4657213671417</v>
      </c>
      <c r="JG21" s="8">
        <f>低2.5—10HP!H$145</f>
        <v>2519.9717003655164</v>
      </c>
      <c r="JH21" s="8">
        <f>低2.5—10HP!I$145</f>
        <v>2617.2994373470219</v>
      </c>
      <c r="JI21" s="8">
        <f>低2.5—10HP!J$145</f>
        <v>2744.8895604020086</v>
      </c>
      <c r="JJ21" s="8">
        <f>低2.5—10HP!K$145</f>
        <v>2869.4587351830774</v>
      </c>
      <c r="JK21" s="8">
        <f>低2.5—10HP!L$145</f>
        <v>2969.8074204385007</v>
      </c>
      <c r="JL21" s="8">
        <f>低2.5—10HP!M$145</f>
        <v>3121.6180330191328</v>
      </c>
      <c r="JM21" s="8">
        <f>低2.5—10HP!N$145</f>
        <v>3206.4136604984733</v>
      </c>
      <c r="JN21" s="8">
        <f>低2.5—10HP!O$145</f>
        <v>3353.8858538094491</v>
      </c>
      <c r="JO21" s="8">
        <f>低2.5—10HP!P$145</f>
        <v>3443.0199005584454</v>
      </c>
      <c r="JP21" s="8">
        <f>低2.5—10HP!Q$145</f>
        <v>3586.1536745997651</v>
      </c>
      <c r="JQ21" s="8">
        <f>低2.5—10HP!R$145</f>
        <v>3686.6652806542456</v>
      </c>
      <c r="JR21" s="8">
        <f>低2.5—10HP!S$145</f>
        <v>3778.7362629253239</v>
      </c>
      <c r="JS21" s="8">
        <f>低2.5—10HP!T$145</f>
        <v>3930.3106607500463</v>
      </c>
      <c r="JT21" s="8">
        <f>低2.5—10HP!U$145</f>
        <v>3971.3188512508827</v>
      </c>
      <c r="JU21" s="8">
        <f>低2.5—10HP!V$145</f>
        <v>4399.5119009800255</v>
      </c>
      <c r="JV21" s="8">
        <f>低2.5—10HP!W$145</f>
        <v>4240.4071227904788</v>
      </c>
      <c r="JW21" s="8">
        <f>低2.5—10HP!D$146</f>
        <v>2082.050540310986</v>
      </c>
      <c r="JX21" s="8">
        <f>低2.5—10HP!E$146</f>
        <v>2031.0790748448831</v>
      </c>
      <c r="JY21" s="8">
        <f>低2.5—10HP!F$146</f>
        <v>2292.7869203382511</v>
      </c>
      <c r="JZ21" s="8">
        <f>低2.5—10HP!G$146</f>
        <v>2274.0178840282615</v>
      </c>
      <c r="KA21" s="8">
        <f>低2.5—10HP!H$146</f>
        <v>2503.5233003655162</v>
      </c>
      <c r="KB21" s="8">
        <f>低2.5—10HP!I$146</f>
        <v>2516.95669321164</v>
      </c>
      <c r="KC21" s="8">
        <f>低2.5—10HP!J$146</f>
        <v>2726.7989904020087</v>
      </c>
      <c r="KD21" s="8">
        <f>低2.5—10HP!K$146</f>
        <v>2759.1218269310452</v>
      </c>
      <c r="KE21" s="8">
        <f>低2.5—10HP!L$146</f>
        <v>2950.0746804385008</v>
      </c>
      <c r="KF21" s="8">
        <f>低2.5—10HP!M$146</f>
        <v>3001.286960650451</v>
      </c>
      <c r="KG21" s="8">
        <f>低2.5—10HP!N$146</f>
        <v>3183.9821404984732</v>
      </c>
      <c r="KH21" s="8">
        <f>低2.5—10HP!O$146</f>
        <v>3224.4091490106584</v>
      </c>
      <c r="KI21" s="8">
        <f>低2.5—10HP!P$146</f>
        <v>3417.8896005584456</v>
      </c>
      <c r="KJ21" s="8">
        <f>低2.5—10HP!Q$146</f>
        <v>3447.5313373708655</v>
      </c>
      <c r="KK21" s="8">
        <f>低2.5—10HP!R$146</f>
        <v>3657.2239206542458</v>
      </c>
      <c r="KL21" s="8">
        <f>低2.5—10HP!S$146</f>
        <v>3632.7042090751238</v>
      </c>
      <c r="KM21" s="8">
        <f>低2.5—10HP!T$146</f>
        <v>3896.558240750046</v>
      </c>
      <c r="KN21" s="8">
        <f>低2.5—10HP!U$146</f>
        <v>3817.8770807793826</v>
      </c>
      <c r="KO21" s="8">
        <f>低2.5—10HP!V$146</f>
        <v>4355.4103009800256</v>
      </c>
      <c r="KP21" s="8">
        <f>低2.5—10HP!W$146</f>
        <v>4075.6397955021389</v>
      </c>
      <c r="KQ21" s="8">
        <f>低2.5—10HP!D$147</f>
        <v>2068.0560203109862</v>
      </c>
      <c r="KR21" s="8">
        <f>低2.5—10HP!E$147</f>
        <v>1950.5261443025051</v>
      </c>
      <c r="KS21" s="8">
        <f>低2.5—10HP!F$147</f>
        <v>2277.5654603382513</v>
      </c>
      <c r="KT21" s="8">
        <f>低2.5—10HP!G$147</f>
        <v>2183.5700466893813</v>
      </c>
      <c r="KU21" s="8">
        <f>低2.5—10HP!H$147</f>
        <v>2487.0749003655164</v>
      </c>
      <c r="KV21" s="8">
        <f>低2.5—10HP!I$147</f>
        <v>2416.613949076258</v>
      </c>
      <c r="KW21" s="8">
        <f>低2.5—10HP!J$147</f>
        <v>2708.7084204020084</v>
      </c>
      <c r="KX21" s="8">
        <f>低2.5—10HP!K$147</f>
        <v>2648.7849186790136</v>
      </c>
      <c r="KY21" s="8">
        <f>低2.5—10HP!L$147</f>
        <v>2930.3419404385008</v>
      </c>
      <c r="KZ21" s="8">
        <f>低2.5—10HP!M$147</f>
        <v>2880.9558882817687</v>
      </c>
      <c r="LA21" s="8">
        <f>低2.5—10HP!N$147</f>
        <v>3161.5506204984731</v>
      </c>
      <c r="LB21" s="8">
        <f>低2.5—10HP!O$147</f>
        <v>3094.9324442118673</v>
      </c>
      <c r="LC21" s="8">
        <f>低2.5—10HP!P$147</f>
        <v>3392.7593005584454</v>
      </c>
      <c r="LD21" s="8">
        <f>低2.5—10HP!Q$147</f>
        <v>3308.9090001419654</v>
      </c>
      <c r="LE21" s="8">
        <f>低2.5—10HP!R$147</f>
        <v>3627.7825606542456</v>
      </c>
      <c r="LF21" s="8">
        <f>低2.5—10HP!S$147</f>
        <v>3486.6721552249242</v>
      </c>
      <c r="LG21" s="8">
        <f>低2.5—10HP!T$147</f>
        <v>3862.8058207500462</v>
      </c>
      <c r="LH21" s="8">
        <f>低2.5—10HP!U$147</f>
        <v>3664.4353103078824</v>
      </c>
      <c r="LI21" s="8">
        <f>低2.5—10HP!V$147</f>
        <v>4311.3087009800256</v>
      </c>
      <c r="LJ21" s="8">
        <f>低2.5—10HP!W$147</f>
        <v>3910.872468213799</v>
      </c>
      <c r="LK21" s="8">
        <f>低2.5—10HP!D$148</f>
        <v>2054.0614999999998</v>
      </c>
      <c r="LL21" s="8">
        <f>低2.5—10HP!E$148</f>
        <v>1869.9732119700798</v>
      </c>
      <c r="LM21" s="8">
        <f>低2.5—10HP!F$148</f>
        <v>2262.3440000000001</v>
      </c>
      <c r="LN21" s="8">
        <f>低2.5—10HP!G$148</f>
        <v>2093.1222073405697</v>
      </c>
      <c r="LO21" s="8">
        <f>低2.5—10HP!H$148</f>
        <v>2470.6264999999999</v>
      </c>
      <c r="LP21" s="8">
        <f>低2.5—10HP!I$148</f>
        <v>2316.2712027110597</v>
      </c>
      <c r="LQ21" s="8">
        <f>低2.5—10HP!J$148</f>
        <v>2690.6178499999996</v>
      </c>
      <c r="LR21" s="8">
        <f>低2.5—10HP!K$148</f>
        <v>2538.4480079750747</v>
      </c>
      <c r="LS21" s="8">
        <f>低2.5—10HP!L$148</f>
        <v>2910.6091999999999</v>
      </c>
      <c r="LT21" s="8">
        <f>低2.5—10HP!M$148</f>
        <v>2760.6248132390897</v>
      </c>
      <c r="LU21" s="8">
        <f>低2.5—10HP!N$148</f>
        <v>3139.1190999999999</v>
      </c>
      <c r="LV21" s="8">
        <f>低2.5—10HP!O$148</f>
        <v>2965.4557365358451</v>
      </c>
      <c r="LW21" s="8">
        <f>低2.5—10HP!P$148</f>
        <v>3367.6289999999999</v>
      </c>
      <c r="LX21" s="8">
        <f>低2.5—10HP!Q$148</f>
        <v>3170.2866598326</v>
      </c>
      <c r="LY21" s="8">
        <f>低2.5—10HP!R$148</f>
        <v>3598.3411999999998</v>
      </c>
      <c r="LZ21" s="8">
        <f>低2.5—10HP!S$148</f>
        <v>3340.6400981295997</v>
      </c>
      <c r="MA21" s="8">
        <f>低2.5—10HP!T$148</f>
        <v>3829.0533999999998</v>
      </c>
      <c r="MB21" s="8">
        <f>低2.5—10HP!U$148</f>
        <v>3510.9935364265993</v>
      </c>
      <c r="MC21" s="8">
        <f>低2.5—10HP!V$148</f>
        <v>4267.2070999999996</v>
      </c>
      <c r="MD21" s="8">
        <f>低2.5—10HP!W$148</f>
        <v>3746.1051372639995</v>
      </c>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row>
    <row r="22" spans="1:502" s="11" customFormat="1" x14ac:dyDescent="0.25">
      <c r="A22" s="241" t="s">
        <v>3</v>
      </c>
      <c r="B22" s="4">
        <v>27</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8">
        <f>低2.5—10HP!D$59</f>
        <v>1730.4463000000001</v>
      </c>
      <c r="HP22" s="8">
        <f>低2.5—10HP!E$59</f>
        <v>3012.5886177757998</v>
      </c>
      <c r="HQ22" s="8">
        <f>低2.5—10HP!F$59</f>
        <v>1965.7297000000001</v>
      </c>
      <c r="HR22" s="8">
        <f>低2.5—10HP!G$59</f>
        <v>3472.4999662615496</v>
      </c>
      <c r="HS22" s="8">
        <f>低2.5—10HP!H$59</f>
        <v>2201.0131000000001</v>
      </c>
      <c r="HT22" s="8">
        <f>低2.5—10HP!I$59</f>
        <v>3932.4113147472995</v>
      </c>
      <c r="HU22" s="8">
        <f>低2.5—10HP!J$59</f>
        <v>2477.6248500000002</v>
      </c>
      <c r="HV22" s="8">
        <f>低2.5—10HP!K$59</f>
        <v>4407.906279368899</v>
      </c>
      <c r="HW22" s="8">
        <f>低2.5—10HP!L$59</f>
        <v>2754.2366000000002</v>
      </c>
      <c r="HX22" s="8">
        <f>低2.5—10HP!M$59</f>
        <v>4883.4012439904991</v>
      </c>
      <c r="HY22" s="8">
        <f>低2.5—10HP!N$59</f>
        <v>3040.395</v>
      </c>
      <c r="HZ22" s="8">
        <f>低2.5—10HP!O$59</f>
        <v>5312.7256409825495</v>
      </c>
      <c r="IA22" s="8">
        <f>低2.5—10HP!P$59</f>
        <v>3326.5533999999998</v>
      </c>
      <c r="IB22" s="8">
        <f>低2.5—10HP!Q$59</f>
        <v>5742.0500379745999</v>
      </c>
      <c r="IC22" s="8">
        <f>低2.5—10HP!R$59</f>
        <v>3575.8186500000002</v>
      </c>
      <c r="ID22" s="8">
        <f>低2.5—10HP!S$59</f>
        <v>6065.8620983313504</v>
      </c>
      <c r="IE22" s="8">
        <f>低2.5—10HP!T$59</f>
        <v>3825.0839000000001</v>
      </c>
      <c r="IF22" s="8">
        <f>低2.5—10HP!U$59</f>
        <v>6389.6741586880999</v>
      </c>
      <c r="IG22" s="8">
        <f>低2.5—10HP!V$59</f>
        <v>4139.4880999999996</v>
      </c>
      <c r="IH22" s="8">
        <f>低2.5—10HP!W$59</f>
        <v>6694.800445315499</v>
      </c>
      <c r="II22" s="8">
        <f>低2.5—10HP!D$60</f>
        <v>1720.8881202124019</v>
      </c>
      <c r="IJ22" s="8">
        <f>低2.5—10HP!E$60</f>
        <v>2907.6307212412762</v>
      </c>
      <c r="IK22" s="8">
        <f>低2.5—10HP!F$60</f>
        <v>1954.2990902540112</v>
      </c>
      <c r="IL22" s="8">
        <f>低2.5—10HP!G$60</f>
        <v>3353.1403481125803</v>
      </c>
      <c r="IM22" s="8">
        <f>低2.5—10HP!H$60</f>
        <v>2187.7100602956202</v>
      </c>
      <c r="IN22" s="8">
        <f>低2.5—10HP!I$60</f>
        <v>3798.649974983884</v>
      </c>
      <c r="IO22" s="8">
        <f>低2.5—10HP!J$60</f>
        <v>2459.1835604098023</v>
      </c>
      <c r="IP22" s="8">
        <f>低2.5—10HP!K$60</f>
        <v>4259.8548810083676</v>
      </c>
      <c r="IQ22" s="8">
        <f>低2.5—10HP!L$60</f>
        <v>2730.6570605239849</v>
      </c>
      <c r="IR22" s="8">
        <f>低2.5—10HP!M$60</f>
        <v>4721.0597870328511</v>
      </c>
      <c r="IS22" s="8">
        <f>低2.5—10HP!N$60</f>
        <v>3010.7856306579793</v>
      </c>
      <c r="IT22" s="8">
        <f>低2.5—10HP!O$60</f>
        <v>5137.2800083004722</v>
      </c>
      <c r="IU22" s="8">
        <f>低2.5—10HP!P$60</f>
        <v>3290.9142007919741</v>
      </c>
      <c r="IV22" s="8">
        <f>低2.5—10HP!Q$60</f>
        <v>5553.5002295680943</v>
      </c>
      <c r="IW22" s="8">
        <f>低2.5—10HP!R$60</f>
        <v>3534.0897209273003</v>
      </c>
      <c r="IX22" s="8">
        <f>低2.5—10HP!S$60</f>
        <v>5866.7189714867591</v>
      </c>
      <c r="IY22" s="8">
        <f>低2.5—10HP!T$60</f>
        <v>3777.2652410626265</v>
      </c>
      <c r="IZ22" s="8">
        <f>低2.5—10HP!U$60</f>
        <v>6179.937713405423</v>
      </c>
      <c r="JA22" s="8">
        <f>低2.5—10HP!V$60</f>
        <v>4080.744141305408</v>
      </c>
      <c r="JB22" s="8">
        <f>低2.5—10HP!W$60</f>
        <v>6473.0043589926918</v>
      </c>
      <c r="JC22" s="8">
        <f>低2.5—10HP!D$61</f>
        <v>1711.3299402124019</v>
      </c>
      <c r="JD22" s="8">
        <f>低2.5—10HP!E$61</f>
        <v>2802.6728223743785</v>
      </c>
      <c r="JE22" s="8">
        <f>低2.5—10HP!F$61</f>
        <v>1942.868480254011</v>
      </c>
      <c r="JF22" s="8">
        <f>低2.5—10HP!G$61</f>
        <v>3233.7807273112012</v>
      </c>
      <c r="JG22" s="8">
        <f>低2.5—10HP!H$61</f>
        <v>2174.40702029562</v>
      </c>
      <c r="JH22" s="8">
        <f>低2.5—10HP!I$61</f>
        <v>3664.8886322480239</v>
      </c>
      <c r="JI22" s="8">
        <f>低2.5—10HP!J$61</f>
        <v>2440.7422704098026</v>
      </c>
      <c r="JJ22" s="8">
        <f>低2.5—10HP!K$61</f>
        <v>4111.8034793578372</v>
      </c>
      <c r="JK22" s="8">
        <f>低2.5—10HP!L$61</f>
        <v>2707.0775205239847</v>
      </c>
      <c r="JL22" s="8">
        <f>低2.5—10HP!M$61</f>
        <v>4558.7183264676514</v>
      </c>
      <c r="JM22" s="8">
        <f>低2.5—10HP!N$61</f>
        <v>2981.1762606579791</v>
      </c>
      <c r="JN22" s="8">
        <f>低2.5—10HP!O$61</f>
        <v>4961.8343717196421</v>
      </c>
      <c r="JO22" s="8">
        <f>低2.5—10HP!P$61</f>
        <v>3255.275000791974</v>
      </c>
      <c r="JP22" s="8">
        <f>低2.5—10HP!Q$61</f>
        <v>5364.9504169716338</v>
      </c>
      <c r="JQ22" s="8">
        <f>低2.5—10HP!R$61</f>
        <v>3492.3607909273005</v>
      </c>
      <c r="JR22" s="8">
        <f>低2.5—10HP!S$61</f>
        <v>5667.5758402168094</v>
      </c>
      <c r="JS22" s="8">
        <f>低2.5—10HP!T$61</f>
        <v>3729.4465810626261</v>
      </c>
      <c r="JT22" s="8">
        <f>低2.5—10HP!U$61</f>
        <v>5970.2012634619832</v>
      </c>
      <c r="JU22" s="8">
        <f>低2.5—10HP!V$61</f>
        <v>4022.0001813054082</v>
      </c>
      <c r="JV22" s="8">
        <f>低2.5—10HP!W$61</f>
        <v>6251.2082677411317</v>
      </c>
      <c r="JW22" s="8">
        <f>低2.5—10HP!D$62</f>
        <v>1701.7717602124019</v>
      </c>
      <c r="JX22" s="8">
        <f>低2.5—10HP!E$62</f>
        <v>2697.7149235074803</v>
      </c>
      <c r="JY22" s="8">
        <f>低2.5—10HP!F$62</f>
        <v>1931.4378702540109</v>
      </c>
      <c r="JZ22" s="8">
        <f>低2.5—10HP!G$62</f>
        <v>3114.4211065098225</v>
      </c>
      <c r="KA22" s="8">
        <f>低2.5—10HP!H$62</f>
        <v>2161.1039802956202</v>
      </c>
      <c r="KB22" s="8">
        <f>低2.5—10HP!I$62</f>
        <v>3531.1272895121638</v>
      </c>
      <c r="KC22" s="8">
        <f>低2.5—10HP!J$62</f>
        <v>2422.3009804098024</v>
      </c>
      <c r="KD22" s="8">
        <f>低2.5—10HP!K$62</f>
        <v>3963.7520777073073</v>
      </c>
      <c r="KE22" s="8">
        <f>低2.5—10HP!L$62</f>
        <v>2683.4979805239846</v>
      </c>
      <c r="KF22" s="8">
        <f>低2.5—10HP!M$62</f>
        <v>4396.3768659024508</v>
      </c>
      <c r="KG22" s="8">
        <f>低2.5—10HP!N$62</f>
        <v>2951.5668906579795</v>
      </c>
      <c r="KH22" s="8">
        <f>低2.5—10HP!O$62</f>
        <v>4786.3887351388121</v>
      </c>
      <c r="KI22" s="8">
        <f>低2.5—10HP!P$62</f>
        <v>3219.6358007919744</v>
      </c>
      <c r="KJ22" s="8">
        <f>低2.5—10HP!Q$62</f>
        <v>5176.4006043751733</v>
      </c>
      <c r="KK22" s="8">
        <f>低2.5—10HP!R$62</f>
        <v>3450.6318609273003</v>
      </c>
      <c r="KL22" s="8">
        <f>低2.5—10HP!S$62</f>
        <v>5468.4327089468588</v>
      </c>
      <c r="KM22" s="8">
        <f>低2.5—10HP!T$62</f>
        <v>3681.6279210626262</v>
      </c>
      <c r="KN22" s="8">
        <f>低2.5—10HP!U$62</f>
        <v>5760.4648135185435</v>
      </c>
      <c r="KO22" s="8">
        <f>低2.5—10HP!V$62</f>
        <v>3963.2562213054084</v>
      </c>
      <c r="KP22" s="8">
        <f>低2.5—10HP!W$62</f>
        <v>6029.4121764895726</v>
      </c>
      <c r="KQ22" s="8">
        <f>低2.5—10HP!D$63</f>
        <v>1692.2135802124019</v>
      </c>
      <c r="KR22" s="8">
        <f>低2.5—10HP!E$63</f>
        <v>2592.7570246405821</v>
      </c>
      <c r="KS22" s="8">
        <f>低2.5—10HP!F$63</f>
        <v>1920.007260254011</v>
      </c>
      <c r="KT22" s="8">
        <f>低2.5—10HP!G$63</f>
        <v>2995.0614857084433</v>
      </c>
      <c r="KU22" s="8">
        <f>低2.5—10HP!H$63</f>
        <v>2147.80094029562</v>
      </c>
      <c r="KV22" s="8">
        <f>低2.5—10HP!I$63</f>
        <v>3397.3659467763036</v>
      </c>
      <c r="KW22" s="8">
        <f>低2.5—10HP!J$63</f>
        <v>2403.8596904098022</v>
      </c>
      <c r="KX22" s="8">
        <f>低2.5—10HP!K$63</f>
        <v>3815.7006760567774</v>
      </c>
      <c r="KY22" s="8">
        <f>低2.5—10HP!L$63</f>
        <v>2659.9184405239848</v>
      </c>
      <c r="KZ22" s="8">
        <f>低2.5—10HP!M$63</f>
        <v>4234.0354053372512</v>
      </c>
      <c r="LA22" s="8">
        <f>低2.5—10HP!N$63</f>
        <v>2921.9575206579793</v>
      </c>
      <c r="LB22" s="8">
        <f>低2.5—10HP!O$63</f>
        <v>4610.943098557982</v>
      </c>
      <c r="LC22" s="8">
        <f>低2.5—10HP!P$63</f>
        <v>3183.9966007919743</v>
      </c>
      <c r="LD22" s="8">
        <f>低2.5—10HP!Q$63</f>
        <v>4987.8507917787138</v>
      </c>
      <c r="LE22" s="8">
        <f>低2.5—10HP!R$63</f>
        <v>3408.9029309273005</v>
      </c>
      <c r="LF22" s="8">
        <f>低2.5—10HP!S$63</f>
        <v>5269.2895776769092</v>
      </c>
      <c r="LG22" s="8">
        <f>低2.5—10HP!T$63</f>
        <v>3633.8092610626263</v>
      </c>
      <c r="LH22" s="8">
        <f>低2.5—10HP!U$63</f>
        <v>5550.7283635751037</v>
      </c>
      <c r="LI22" s="8">
        <f>低2.5—10HP!V$63</f>
        <v>3904.5122613054082</v>
      </c>
      <c r="LJ22" s="8">
        <f>低2.5—10HP!W$63</f>
        <v>5807.6160852380126</v>
      </c>
      <c r="LK22" s="8">
        <f>低2.5—10HP!D$64</f>
        <v>1682.6554000000001</v>
      </c>
      <c r="LL22" s="8">
        <f>低2.5—10HP!E$64</f>
        <v>2487.7991234413098</v>
      </c>
      <c r="LM22" s="8">
        <f>低2.5—10HP!F$64</f>
        <v>1908.57665</v>
      </c>
      <c r="LN22" s="8">
        <f>低2.5—10HP!G$64</f>
        <v>2875.7018622546548</v>
      </c>
      <c r="LO22" s="8">
        <f>低2.5—10HP!H$64</f>
        <v>2134.4978999999998</v>
      </c>
      <c r="LP22" s="8">
        <f>低2.5—10HP!I$64</f>
        <v>3263.6046010679993</v>
      </c>
      <c r="LQ22" s="8">
        <f>低2.5—10HP!J$64</f>
        <v>2385.4184</v>
      </c>
      <c r="LR22" s="8">
        <f>低2.5—10HP!K$64</f>
        <v>3667.6492711162491</v>
      </c>
      <c r="LS22" s="8">
        <f>低2.5—10HP!L$64</f>
        <v>2636.3389000000002</v>
      </c>
      <c r="LT22" s="8">
        <f>低2.5—10HP!M$64</f>
        <v>4071.6939411644994</v>
      </c>
      <c r="LU22" s="8">
        <f>低2.5—10HP!N$64</f>
        <v>2892.3481499999998</v>
      </c>
      <c r="LV22" s="8">
        <f>低2.5—10HP!O$64</f>
        <v>4435.4974580783992</v>
      </c>
      <c r="LW22" s="8">
        <f>低2.5—10HP!P$64</f>
        <v>3148.3573999999999</v>
      </c>
      <c r="LX22" s="8">
        <f>低2.5—10HP!Q$64</f>
        <v>4799.3009749922994</v>
      </c>
      <c r="LY22" s="8">
        <f>低2.5—10HP!R$64</f>
        <v>3367.174</v>
      </c>
      <c r="LZ22" s="8">
        <f>低2.5—10HP!S$64</f>
        <v>5070.1464419816002</v>
      </c>
      <c r="MA22" s="8">
        <f>低2.5—10HP!T$64</f>
        <v>3585.9906000000001</v>
      </c>
      <c r="MB22" s="8">
        <f>低2.5—10HP!U$64</f>
        <v>5340.9919089709001</v>
      </c>
      <c r="MC22" s="8">
        <f>低2.5—10HP!V$64</f>
        <v>3845.7683000000002</v>
      </c>
      <c r="MD22" s="8">
        <f>低2.5—10HP!W$64</f>
        <v>5585.8199890576998</v>
      </c>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row>
    <row r="23" spans="1:502" s="11" customFormat="1" x14ac:dyDescent="0.25">
      <c r="A23" s="241"/>
      <c r="B23" s="4">
        <v>28</v>
      </c>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14">
        <f t="shared" ref="HO23" si="494">(HO27-HO22)/5+HO22</f>
        <v>1766.2371600000001</v>
      </c>
      <c r="HP23" s="14">
        <f t="shared" ref="HP23" si="495">(HP27-HP22)/5+HP22</f>
        <v>2991.2525551977737</v>
      </c>
      <c r="HQ23" s="14">
        <f t="shared" si="2"/>
        <v>2007.1102100000001</v>
      </c>
      <c r="HR23" s="14">
        <f t="shared" si="3"/>
        <v>3448.9605453316367</v>
      </c>
      <c r="HS23" s="14">
        <f t="shared" ref="HS23" si="496">(HS27-HS22)/5+HS22</f>
        <v>2247.98326</v>
      </c>
      <c r="HT23" s="14">
        <f t="shared" ref="HT23" si="497">(HT27-HT22)/5+HT22</f>
        <v>3906.6685354654996</v>
      </c>
      <c r="HU23" s="14">
        <f t="shared" si="6"/>
        <v>2530.2423399999998</v>
      </c>
      <c r="HV23" s="14">
        <f t="shared" si="7"/>
        <v>4379.4993958667692</v>
      </c>
      <c r="HW23" s="14">
        <f t="shared" ref="HW23" si="498">(HW27-HW22)/5+HW22</f>
        <v>2812.5014200000001</v>
      </c>
      <c r="HX23" s="14">
        <f t="shared" ref="HX23:ID23" si="499">(HX27-HX22)/5+HX22</f>
        <v>4852.3302562680392</v>
      </c>
      <c r="HY23" s="14">
        <f t="shared" si="499"/>
        <v>3103.6989199999998</v>
      </c>
      <c r="HZ23" s="14">
        <f t="shared" si="499"/>
        <v>5278.7258179151295</v>
      </c>
      <c r="IA23" s="14">
        <f t="shared" si="499"/>
        <v>3394.89642</v>
      </c>
      <c r="IB23" s="14">
        <f t="shared" si="499"/>
        <v>5705.1213795622198</v>
      </c>
      <c r="IC23" s="14">
        <f t="shared" si="499"/>
        <v>3647.6306800000002</v>
      </c>
      <c r="ID23" s="14">
        <f t="shared" si="499"/>
        <v>6026.1662625927702</v>
      </c>
      <c r="IE23" s="14">
        <f t="shared" ref="IE23" si="500">(IE27-IE22)/5+IE22</f>
        <v>3900.3649399999999</v>
      </c>
      <c r="IF23" s="14">
        <f t="shared" ref="IF23" si="501">(IF27-IF22)/5+IF22</f>
        <v>6347.2111456233197</v>
      </c>
      <c r="IG23" s="14">
        <f t="shared" ref="IG23" si="502">(IG27-IG22)/5+IG22</f>
        <v>4216.2516999999998</v>
      </c>
      <c r="IH23" s="14">
        <f t="shared" ref="IH23" si="503">(IH27-IH22)/5+IH22</f>
        <v>6648.0592389471394</v>
      </c>
      <c r="II23" s="14">
        <f t="shared" ref="II23" si="504">(II27-II22)/5+II22</f>
        <v>1756.2382522221958</v>
      </c>
      <c r="IJ23" s="14">
        <f t="shared" ref="IJ23" si="505">(IJ27-IJ22)/5+IJ22</f>
        <v>2887.0921672397012</v>
      </c>
      <c r="IK23" s="14">
        <f t="shared" si="16"/>
        <v>1995.2199862642246</v>
      </c>
      <c r="IL23" s="14">
        <f t="shared" si="17"/>
        <v>3330.46664336699</v>
      </c>
      <c r="IM23" s="14">
        <f t="shared" ref="IM23" si="506">(IM27-IM22)/5+IM22</f>
        <v>2234.2017203062533</v>
      </c>
      <c r="IN23" s="14">
        <f t="shared" ref="IN23" si="507">(IN27-IN22)/5+IN22</f>
        <v>3773.8411194942782</v>
      </c>
      <c r="IO23" s="15">
        <f t="shared" si="20"/>
        <v>2511.2548264219404</v>
      </c>
      <c r="IP23" s="15">
        <f t="shared" si="21"/>
        <v>4232.4902696816944</v>
      </c>
      <c r="IQ23" s="14">
        <f t="shared" ref="IQ23" si="508">(IQ27-IQ22)/5+IQ22</f>
        <v>2788.3079325376279</v>
      </c>
      <c r="IR23" s="14">
        <f t="shared" ref="IR23:IX23" si="509">(IR27-IR22)/5+IR22</f>
        <v>4691.1394198691105</v>
      </c>
      <c r="IS23" s="14">
        <f t="shared" si="509"/>
        <v>3073.3856866736205</v>
      </c>
      <c r="IT23" s="14">
        <f t="shared" si="509"/>
        <v>5104.5574652569549</v>
      </c>
      <c r="IU23" s="14">
        <f t="shared" si="509"/>
        <v>3358.4634408096135</v>
      </c>
      <c r="IV23" s="14">
        <f t="shared" si="509"/>
        <v>5517.9755106448001</v>
      </c>
      <c r="IW23" s="14">
        <f t="shared" si="509"/>
        <v>3605.0395389464602</v>
      </c>
      <c r="IX23" s="14">
        <f t="shared" si="509"/>
        <v>5828.5429145176768</v>
      </c>
      <c r="IY23" s="14">
        <f t="shared" ref="IY23" si="510">(IY27-IY22)/5+IY22</f>
        <v>3851.6156370833073</v>
      </c>
      <c r="IZ23" s="14">
        <f t="shared" ref="IZ23" si="511">(IZ27-IZ22)/5+IZ22</f>
        <v>6139.1103183905525</v>
      </c>
      <c r="JA23" s="14">
        <f t="shared" ref="JA23" si="512">(JA27-JA22)/5+JA22</f>
        <v>4156.5113573275494</v>
      </c>
      <c r="JB23" s="14">
        <f t="shared" ref="JB23" si="513">(JB27-JB22)/5+JB22</f>
        <v>6428.0607803747207</v>
      </c>
      <c r="JC23" s="14">
        <f t="shared" ref="JC23" si="514">(JC27-JC22)/5+JC22</f>
        <v>1746.2393442221958</v>
      </c>
      <c r="JD23" s="14">
        <f t="shared" ref="JD23" si="515">(JD27-JD22)/5+JD22</f>
        <v>2782.9317769669765</v>
      </c>
      <c r="JE23" s="15">
        <f t="shared" si="29"/>
        <v>1983.3297622642244</v>
      </c>
      <c r="JF23" s="15">
        <f t="shared" si="30"/>
        <v>3211.9727387691714</v>
      </c>
      <c r="JG23" s="14">
        <f t="shared" ref="JG23" si="516">(JG27-JG22)/5+JG22</f>
        <v>2220.4201803062533</v>
      </c>
      <c r="JH23" s="14">
        <f t="shared" ref="JH23" si="517">(JH27-JH22)/5+JH22</f>
        <v>3641.0137005713664</v>
      </c>
      <c r="JI23" s="15">
        <f t="shared" si="33"/>
        <v>2492.2673124219409</v>
      </c>
      <c r="JJ23" s="15">
        <f t="shared" si="34"/>
        <v>4085.4811402297828</v>
      </c>
      <c r="JK23" s="14">
        <f t="shared" ref="JK23" si="518">(JK27-JK22)/5+JK22</f>
        <v>2764.1144445376281</v>
      </c>
      <c r="JL23" s="14">
        <f t="shared" ref="JL23:JR23" si="519">(JL27-JL22)/5+JL22</f>
        <v>4529.9485798881988</v>
      </c>
      <c r="JM23" s="14">
        <f t="shared" si="519"/>
        <v>3043.0724526736203</v>
      </c>
      <c r="JN23" s="14">
        <f t="shared" si="519"/>
        <v>4930.3891087284101</v>
      </c>
      <c r="JO23" s="14">
        <f t="shared" si="519"/>
        <v>3322.0304608096135</v>
      </c>
      <c r="JP23" s="14">
        <f t="shared" si="519"/>
        <v>5330.8296375686232</v>
      </c>
      <c r="JQ23" s="14">
        <f t="shared" si="519"/>
        <v>3562.4483969464604</v>
      </c>
      <c r="JR23" s="14">
        <f t="shared" si="519"/>
        <v>5630.9195620509963</v>
      </c>
      <c r="JS23" s="14">
        <f t="shared" ref="JS23" si="520">(JS27-JS22)/5+JS22</f>
        <v>3802.8663330833069</v>
      </c>
      <c r="JT23" s="14">
        <f t="shared" ref="JT23" si="521">(JT27-JT22)/5+JT22</f>
        <v>5931.0094865333685</v>
      </c>
      <c r="JU23" s="14">
        <f t="shared" ref="JU23" si="522">(JU27-JU22)/5+JU22</f>
        <v>4096.7710133275496</v>
      </c>
      <c r="JV23" s="14">
        <f t="shared" ref="JV23" si="523">(JV27-JV22)/5+JV22</f>
        <v>6208.0623169134969</v>
      </c>
      <c r="JW23" s="14">
        <f t="shared" ref="JW23" si="524">(JW27-JW22)/5+JW22</f>
        <v>1736.2404362221957</v>
      </c>
      <c r="JX23" s="14">
        <f t="shared" ref="JX23" si="525">(JX27-JX22)/5+JX22</f>
        <v>2678.7713866942518</v>
      </c>
      <c r="JY23" s="15">
        <f t="shared" si="43"/>
        <v>1971.4395382642247</v>
      </c>
      <c r="JZ23" s="15">
        <f t="shared" si="44"/>
        <v>3093.4788341713529</v>
      </c>
      <c r="KA23" s="14">
        <f t="shared" ref="KA23" si="526">(KA27-KA22)/5+KA22</f>
        <v>2206.6386403062534</v>
      </c>
      <c r="KB23" s="14">
        <f t="shared" ref="KB23" si="527">(KB27-KB22)/5+KB22</f>
        <v>3508.186281648454</v>
      </c>
      <c r="KC23" s="15">
        <f t="shared" si="47"/>
        <v>2473.2797984219405</v>
      </c>
      <c r="KD23" s="15">
        <f t="shared" si="48"/>
        <v>3938.4720107778703</v>
      </c>
      <c r="KE23" s="14">
        <f t="shared" ref="KE23" si="528">(KE27-KE22)/5+KE22</f>
        <v>2739.9209565376277</v>
      </c>
      <c r="KF23" s="14">
        <f t="shared" ref="KF23:KM23" si="529">(KF27-KF22)/5+KF22</f>
        <v>4368.7577399072861</v>
      </c>
      <c r="KG23" s="14">
        <f t="shared" si="529"/>
        <v>3012.7592186736206</v>
      </c>
      <c r="KH23" s="14">
        <f t="shared" si="529"/>
        <v>4756.2207521998662</v>
      </c>
      <c r="KI23" s="14">
        <f t="shared" si="529"/>
        <v>3285.5974808096139</v>
      </c>
      <c r="KJ23" s="14">
        <f t="shared" si="529"/>
        <v>5143.6837644924472</v>
      </c>
      <c r="KK23" s="14">
        <f t="shared" si="529"/>
        <v>3519.8572549464602</v>
      </c>
      <c r="KL23" s="14">
        <f t="shared" si="529"/>
        <v>5433.2962095843159</v>
      </c>
      <c r="KM23" s="14">
        <f t="shared" si="529"/>
        <v>3754.117029083307</v>
      </c>
      <c r="KN23" s="14">
        <f t="shared" ref="KN23" si="530">(KN27-KN22)/5+KN22</f>
        <v>5722.9086546761846</v>
      </c>
      <c r="KO23" s="14">
        <f t="shared" ref="KO23" si="531">(KO27-KO22)/5+KO22</f>
        <v>4037.0306693275502</v>
      </c>
      <c r="KP23" s="14">
        <f t="shared" ref="KP23" si="532">(KP27-KP22)/5+KP22</f>
        <v>5988.0638534522741</v>
      </c>
      <c r="KQ23" s="14">
        <f t="shared" ref="KQ23" si="533">(KQ27-KQ22)/5+KQ22</f>
        <v>1726.2415282221957</v>
      </c>
      <c r="KR23" s="14">
        <f t="shared" ref="KR23" si="534">(KR27-KR22)/5+KR22</f>
        <v>2574.6109964215266</v>
      </c>
      <c r="KS23" s="15">
        <f t="shared" si="57"/>
        <v>1959.5493142642244</v>
      </c>
      <c r="KT23" s="15">
        <f t="shared" si="58"/>
        <v>2974.9849295735344</v>
      </c>
      <c r="KU23" s="14">
        <f t="shared" ref="KU23" si="535">(KU27-KU22)/5+KU22</f>
        <v>2192.8571003062534</v>
      </c>
      <c r="KV23" s="14">
        <f t="shared" ref="KV23" si="536">(KV27-KV22)/5+KV22</f>
        <v>3375.3588627255422</v>
      </c>
      <c r="KW23" s="15">
        <f t="shared" si="61"/>
        <v>2454.2922844219406</v>
      </c>
      <c r="KX23" s="15">
        <f t="shared" si="62"/>
        <v>3791.4628813259583</v>
      </c>
      <c r="KY23" s="14">
        <f t="shared" ref="KY23" si="537">(KY27-KY22)/5+KY22</f>
        <v>2715.7274685376278</v>
      </c>
      <c r="KZ23" s="14">
        <f t="shared" ref="KZ23:LF23" si="538">(KZ27-KZ22)/5+KZ22</f>
        <v>4207.5668999263744</v>
      </c>
      <c r="LA23" s="14">
        <f t="shared" si="538"/>
        <v>2982.4459846736208</v>
      </c>
      <c r="LB23" s="14">
        <f t="shared" si="538"/>
        <v>4582.0523956713223</v>
      </c>
      <c r="LC23" s="14">
        <f t="shared" si="538"/>
        <v>3249.1645008096139</v>
      </c>
      <c r="LD23" s="14">
        <f t="shared" si="538"/>
        <v>4956.5378914162711</v>
      </c>
      <c r="LE23" s="14">
        <f t="shared" si="538"/>
        <v>3477.2661129464605</v>
      </c>
      <c r="LF23" s="14">
        <f t="shared" si="538"/>
        <v>5235.6728571176363</v>
      </c>
      <c r="LG23" s="14">
        <f t="shared" ref="LG23" si="539">(LG27-LG22)/5+LG22</f>
        <v>3705.3677250833071</v>
      </c>
      <c r="LH23" s="14">
        <f t="shared" ref="LH23" si="540">(LH27-LH22)/5+LH22</f>
        <v>5514.8078228190006</v>
      </c>
      <c r="LI23" s="14">
        <f t="shared" ref="LI23" si="541">(LI27-LI22)/5+LI22</f>
        <v>3977.2903253275499</v>
      </c>
      <c r="LJ23" s="14">
        <f t="shared" ref="LJ23" si="542">(LJ27-LJ22)/5+LJ22</f>
        <v>5768.0653899910494</v>
      </c>
      <c r="LK23" s="14">
        <f t="shared" ref="LK23" si="543">(LK27-LK22)/5+LK22</f>
        <v>1716.24262</v>
      </c>
      <c r="LL23" s="14">
        <f t="shared" ref="LL23" si="544">(LL27-LL22)/5+LL22</f>
        <v>2470.4506038341497</v>
      </c>
      <c r="LM23" s="14">
        <f t="shared" si="71"/>
        <v>1947.6590899999999</v>
      </c>
      <c r="LN23" s="14">
        <f t="shared" si="72"/>
        <v>2856.4910223425445</v>
      </c>
      <c r="LO23" s="14">
        <f t="shared" ref="LO23" si="545">(LO27-LO22)/5+LO22</f>
        <v>2179.0755599999998</v>
      </c>
      <c r="LP23" s="14">
        <f t="shared" ref="LP23" si="546">(LP27-LP22)/5+LP22</f>
        <v>3242.5314408509394</v>
      </c>
      <c r="LQ23" s="14">
        <f t="shared" si="75"/>
        <v>2435.3047699999997</v>
      </c>
      <c r="LR23" s="14">
        <f t="shared" si="76"/>
        <v>3644.4537486072095</v>
      </c>
      <c r="LS23" s="14">
        <f t="shared" ref="LS23" si="547">(LS27-LS22)/5+LS22</f>
        <v>2691.5339800000002</v>
      </c>
      <c r="LT23" s="14">
        <f t="shared" ref="LT23:LZ23" si="548">(LT27-LT22)/5+LT22</f>
        <v>4046.3760563634796</v>
      </c>
      <c r="LU23" s="14">
        <f t="shared" si="548"/>
        <v>2952.1327499999998</v>
      </c>
      <c r="LV23" s="14">
        <f t="shared" si="548"/>
        <v>4407.8840352724092</v>
      </c>
      <c r="LW23" s="14">
        <f t="shared" si="548"/>
        <v>3212.7315199999998</v>
      </c>
      <c r="LX23" s="14">
        <f t="shared" si="548"/>
        <v>4769.3920141813396</v>
      </c>
      <c r="LY23" s="14">
        <f t="shared" si="548"/>
        <v>3434.67497</v>
      </c>
      <c r="LZ23" s="14">
        <f t="shared" si="548"/>
        <v>5038.0495002593698</v>
      </c>
      <c r="MA23" s="14">
        <f t="shared" ref="MA23" si="549">(MA27-MA22)/5+MA22</f>
        <v>3656.6184200000002</v>
      </c>
      <c r="MB23" s="14">
        <f t="shared" ref="MB23" si="550">(MB27-MB22)/5+MB22</f>
        <v>5306.7069863373999</v>
      </c>
      <c r="MC23" s="14">
        <f t="shared" ref="MC23" si="551">(MC27-MC22)/5+MC22</f>
        <v>3917.5499800000002</v>
      </c>
      <c r="MD23" s="14">
        <f t="shared" ref="MD23" si="552">(MD27-MD22)/5+MD22</f>
        <v>5548.0669216410197</v>
      </c>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row>
    <row r="24" spans="1:502" s="11" customFormat="1" x14ac:dyDescent="0.25">
      <c r="A24" s="241"/>
      <c r="B24" s="4">
        <v>29</v>
      </c>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14">
        <f t="shared" ref="HO24:KP24" si="553">(HO27-HO22)/5*2+HO22</f>
        <v>1802.02802</v>
      </c>
      <c r="HP24" s="14">
        <f t="shared" si="553"/>
        <v>2969.9164926197477</v>
      </c>
      <c r="HQ24" s="14">
        <f t="shared" si="2"/>
        <v>2048.4907199999998</v>
      </c>
      <c r="HR24" s="14">
        <f t="shared" si="3"/>
        <v>3425.4211244017238</v>
      </c>
      <c r="HS24" s="14">
        <f t="shared" si="553"/>
        <v>2294.9534199999998</v>
      </c>
      <c r="HT24" s="14">
        <f t="shared" si="553"/>
        <v>3880.9257561836998</v>
      </c>
      <c r="HU24" s="14">
        <f t="shared" si="6"/>
        <v>2582.8598299999999</v>
      </c>
      <c r="HV24" s="14">
        <f t="shared" si="7"/>
        <v>4351.0925123646393</v>
      </c>
      <c r="HW24" s="14">
        <f t="shared" si="553"/>
        <v>2870.7662399999999</v>
      </c>
      <c r="HX24" s="14">
        <f t="shared" si="553"/>
        <v>4821.2592685455793</v>
      </c>
      <c r="HY24" s="14">
        <f t="shared" ref="HY24:ID24" si="554">(HY27-HY22)/5*2+HY22</f>
        <v>3167.0028400000001</v>
      </c>
      <c r="HZ24" s="14">
        <f t="shared" si="554"/>
        <v>5244.7259948477094</v>
      </c>
      <c r="IA24" s="14">
        <f t="shared" si="554"/>
        <v>3463.2394399999998</v>
      </c>
      <c r="IB24" s="14">
        <f t="shared" si="554"/>
        <v>5668.1927211498396</v>
      </c>
      <c r="IC24" s="14">
        <f t="shared" si="554"/>
        <v>3719.4427100000003</v>
      </c>
      <c r="ID24" s="14">
        <f t="shared" si="554"/>
        <v>5986.47042685419</v>
      </c>
      <c r="IE24" s="14">
        <f t="shared" si="553"/>
        <v>3975.6459799999998</v>
      </c>
      <c r="IF24" s="14">
        <f t="shared" si="553"/>
        <v>6304.7481325585395</v>
      </c>
      <c r="IG24" s="14">
        <f t="shared" si="553"/>
        <v>4293.0153</v>
      </c>
      <c r="IH24" s="14">
        <f t="shared" si="553"/>
        <v>6601.3180325787798</v>
      </c>
      <c r="II24" s="14">
        <f t="shared" si="553"/>
        <v>1791.5883842319895</v>
      </c>
      <c r="IJ24" s="14">
        <f t="shared" si="553"/>
        <v>2866.5536132381262</v>
      </c>
      <c r="IK24" s="14">
        <f t="shared" si="16"/>
        <v>2036.1408822744381</v>
      </c>
      <c r="IL24" s="14">
        <f t="shared" si="17"/>
        <v>3307.7929386213996</v>
      </c>
      <c r="IM24" s="14">
        <f t="shared" si="553"/>
        <v>2280.6933803168868</v>
      </c>
      <c r="IN24" s="14">
        <f t="shared" si="553"/>
        <v>3749.0322640046729</v>
      </c>
      <c r="IO24" s="15">
        <f t="shared" si="20"/>
        <v>2563.3260924340789</v>
      </c>
      <c r="IP24" s="15">
        <f t="shared" si="21"/>
        <v>4205.1256583550212</v>
      </c>
      <c r="IQ24" s="14">
        <f t="shared" si="553"/>
        <v>2845.958804551271</v>
      </c>
      <c r="IR24" s="14">
        <f t="shared" si="553"/>
        <v>4661.219052705369</v>
      </c>
      <c r="IS24" s="14">
        <f t="shared" ref="IS24:IX24" si="555">(IS27-IS22)/5*2+IS22</f>
        <v>3135.9857426892618</v>
      </c>
      <c r="IT24" s="14">
        <f t="shared" si="555"/>
        <v>5071.8349222134366</v>
      </c>
      <c r="IU24" s="14">
        <f t="shared" si="555"/>
        <v>3426.012680827253</v>
      </c>
      <c r="IV24" s="14">
        <f t="shared" si="555"/>
        <v>5482.4507917215051</v>
      </c>
      <c r="IW24" s="14">
        <f t="shared" si="555"/>
        <v>3675.9893569656206</v>
      </c>
      <c r="IX24" s="14">
        <f t="shared" si="555"/>
        <v>5790.3668575485935</v>
      </c>
      <c r="IY24" s="14">
        <f t="shared" si="553"/>
        <v>3925.9660331039881</v>
      </c>
      <c r="IZ24" s="14">
        <f t="shared" si="553"/>
        <v>6098.282923375682</v>
      </c>
      <c r="JA24" s="14">
        <f t="shared" si="553"/>
        <v>4232.2785733496912</v>
      </c>
      <c r="JB24" s="14">
        <f t="shared" si="553"/>
        <v>6383.1172017567505</v>
      </c>
      <c r="JC24" s="14">
        <f t="shared" si="553"/>
        <v>1781.1487482319897</v>
      </c>
      <c r="JD24" s="14">
        <f t="shared" si="553"/>
        <v>2763.1907315595745</v>
      </c>
      <c r="JE24" s="15">
        <f t="shared" si="29"/>
        <v>2023.7910442744383</v>
      </c>
      <c r="JF24" s="15">
        <f t="shared" si="30"/>
        <v>3190.1647502271417</v>
      </c>
      <c r="JG24" s="14">
        <f t="shared" si="553"/>
        <v>2266.4333403168866</v>
      </c>
      <c r="JH24" s="14">
        <f t="shared" si="553"/>
        <v>3617.1387688947088</v>
      </c>
      <c r="JI24" s="15">
        <f t="shared" si="33"/>
        <v>2543.7923544340788</v>
      </c>
      <c r="JJ24" s="15">
        <f t="shared" si="34"/>
        <v>4059.158801101727</v>
      </c>
      <c r="JK24" s="14">
        <f t="shared" si="553"/>
        <v>2821.1513685512709</v>
      </c>
      <c r="JL24" s="14">
        <f t="shared" si="553"/>
        <v>4501.1788333087452</v>
      </c>
      <c r="JM24" s="14">
        <f t="shared" ref="JM24:JR24" si="556">(JM27-JM22)/5*2+JM22</f>
        <v>3104.968644689262</v>
      </c>
      <c r="JN24" s="14">
        <f t="shared" si="556"/>
        <v>4898.9438457371789</v>
      </c>
      <c r="JO24" s="14">
        <f t="shared" si="556"/>
        <v>3388.785920827253</v>
      </c>
      <c r="JP24" s="14">
        <f t="shared" si="556"/>
        <v>5296.7088581656126</v>
      </c>
      <c r="JQ24" s="14">
        <f t="shared" si="556"/>
        <v>3632.5360029656204</v>
      </c>
      <c r="JR24" s="14">
        <f t="shared" si="556"/>
        <v>5594.2632838851841</v>
      </c>
      <c r="JS24" s="14">
        <f t="shared" si="553"/>
        <v>3876.2860851039877</v>
      </c>
      <c r="JT24" s="14">
        <f t="shared" si="553"/>
        <v>5891.8177096047539</v>
      </c>
      <c r="JU24" s="14">
        <f t="shared" si="553"/>
        <v>4171.5418453496914</v>
      </c>
      <c r="JV24" s="14">
        <f t="shared" si="553"/>
        <v>6164.9163660858621</v>
      </c>
      <c r="JW24" s="14">
        <f t="shared" si="553"/>
        <v>1770.7091122319896</v>
      </c>
      <c r="JX24" s="14">
        <f t="shared" si="553"/>
        <v>2659.8278498810228</v>
      </c>
      <c r="JY24" s="15">
        <f t="shared" si="43"/>
        <v>2011.4412062744382</v>
      </c>
      <c r="JZ24" s="15">
        <f t="shared" si="44"/>
        <v>3072.5365618328838</v>
      </c>
      <c r="KA24" s="14">
        <f t="shared" si="553"/>
        <v>2252.1733003168865</v>
      </c>
      <c r="KB24" s="14">
        <f t="shared" si="553"/>
        <v>3485.2452737847448</v>
      </c>
      <c r="KC24" s="15">
        <f t="shared" si="47"/>
        <v>2524.2586164340787</v>
      </c>
      <c r="KD24" s="15">
        <f t="shared" si="48"/>
        <v>3913.1919438484329</v>
      </c>
      <c r="KE24" s="14">
        <f t="shared" si="553"/>
        <v>2796.3439325512709</v>
      </c>
      <c r="KF24" s="14">
        <f t="shared" si="553"/>
        <v>4341.1386139121214</v>
      </c>
      <c r="KG24" s="14">
        <f t="shared" ref="KG24:KM24" si="557">(KG27-KG22)/5*2+KG22</f>
        <v>3073.9515466892622</v>
      </c>
      <c r="KH24" s="14">
        <f t="shared" si="557"/>
        <v>4726.0527692609212</v>
      </c>
      <c r="KI24" s="14">
        <f t="shared" si="557"/>
        <v>3351.559160827253</v>
      </c>
      <c r="KJ24" s="14">
        <f t="shared" si="557"/>
        <v>5110.966924609721</v>
      </c>
      <c r="KK24" s="14">
        <f t="shared" si="557"/>
        <v>3589.0826489656206</v>
      </c>
      <c r="KL24" s="14">
        <f t="shared" si="557"/>
        <v>5398.1597102217738</v>
      </c>
      <c r="KM24" s="14">
        <f t="shared" si="557"/>
        <v>3826.6061371039877</v>
      </c>
      <c r="KN24" s="14">
        <f t="shared" si="553"/>
        <v>5685.3524958338257</v>
      </c>
      <c r="KO24" s="14">
        <f t="shared" si="553"/>
        <v>4110.8051173496915</v>
      </c>
      <c r="KP24" s="14">
        <f t="shared" si="553"/>
        <v>5946.7155304149746</v>
      </c>
      <c r="KQ24" s="14">
        <f t="shared" ref="KQ24:MD24" si="558">(KQ27-KQ22)/5*2+KQ22</f>
        <v>1760.2694762319895</v>
      </c>
      <c r="KR24" s="14">
        <f t="shared" si="558"/>
        <v>2556.464968202471</v>
      </c>
      <c r="KS24" s="15">
        <f t="shared" si="57"/>
        <v>1999.0913682744381</v>
      </c>
      <c r="KT24" s="15">
        <f t="shared" si="58"/>
        <v>2954.9083734386259</v>
      </c>
      <c r="KU24" s="14">
        <f t="shared" si="558"/>
        <v>2237.9132603168864</v>
      </c>
      <c r="KV24" s="14">
        <f t="shared" si="558"/>
        <v>3353.3517786747807</v>
      </c>
      <c r="KW24" s="15">
        <f t="shared" si="61"/>
        <v>2504.7248784340786</v>
      </c>
      <c r="KX24" s="15">
        <f t="shared" si="62"/>
        <v>3767.2250865951391</v>
      </c>
      <c r="KY24" s="14">
        <f t="shared" si="558"/>
        <v>2771.5364965512708</v>
      </c>
      <c r="KZ24" s="14">
        <f t="shared" si="558"/>
        <v>4181.0983945154976</v>
      </c>
      <c r="LA24" s="14">
        <f t="shared" ref="LA24:LF24" si="559">(LA27-LA22)/5*2+LA22</f>
        <v>3042.9344486892619</v>
      </c>
      <c r="LB24" s="14">
        <f t="shared" si="559"/>
        <v>4553.1616927846626</v>
      </c>
      <c r="LC24" s="14">
        <f t="shared" si="559"/>
        <v>3314.332400827253</v>
      </c>
      <c r="LD24" s="14">
        <f t="shared" si="559"/>
        <v>4925.2249910538285</v>
      </c>
      <c r="LE24" s="14">
        <f t="shared" si="559"/>
        <v>3545.6292949656208</v>
      </c>
      <c r="LF24" s="14">
        <f t="shared" si="559"/>
        <v>5202.0561365583635</v>
      </c>
      <c r="LG24" s="14">
        <f t="shared" si="558"/>
        <v>3776.9261891039878</v>
      </c>
      <c r="LH24" s="14">
        <f t="shared" si="558"/>
        <v>5478.8872820628985</v>
      </c>
      <c r="LI24" s="14">
        <f t="shared" si="558"/>
        <v>4050.0683893496916</v>
      </c>
      <c r="LJ24" s="14">
        <f t="shared" si="558"/>
        <v>5728.5146947440862</v>
      </c>
      <c r="LK24" s="14">
        <f t="shared" si="558"/>
        <v>1749.8298400000001</v>
      </c>
      <c r="LL24" s="14">
        <f t="shared" si="558"/>
        <v>2453.1020842269895</v>
      </c>
      <c r="LM24" s="14">
        <f t="shared" si="71"/>
        <v>1986.7415299999998</v>
      </c>
      <c r="LN24" s="14">
        <f t="shared" si="72"/>
        <v>2837.2801824304343</v>
      </c>
      <c r="LO24" s="14">
        <f t="shared" si="558"/>
        <v>2223.6532199999997</v>
      </c>
      <c r="LP24" s="14">
        <f t="shared" si="558"/>
        <v>3221.4582806338794</v>
      </c>
      <c r="LQ24" s="14">
        <f t="shared" si="75"/>
        <v>2485.1911399999999</v>
      </c>
      <c r="LR24" s="14">
        <f t="shared" si="76"/>
        <v>3621.2582260981699</v>
      </c>
      <c r="LS24" s="14">
        <f t="shared" si="558"/>
        <v>2746.7290600000001</v>
      </c>
      <c r="LT24" s="14">
        <f t="shared" si="558"/>
        <v>4021.0581715624598</v>
      </c>
      <c r="LU24" s="14">
        <f t="shared" ref="LU24:LZ24" si="560">(LU27-LU22)/5*2+LU22</f>
        <v>3011.9173499999997</v>
      </c>
      <c r="LV24" s="14">
        <f t="shared" si="560"/>
        <v>4380.2706124664192</v>
      </c>
      <c r="LW24" s="14">
        <f t="shared" si="560"/>
        <v>3277.1056399999998</v>
      </c>
      <c r="LX24" s="14">
        <f t="shared" si="560"/>
        <v>4739.4830533703798</v>
      </c>
      <c r="LY24" s="14">
        <f t="shared" si="560"/>
        <v>3502.1759400000001</v>
      </c>
      <c r="LZ24" s="14">
        <f t="shared" si="560"/>
        <v>5005.9525585371402</v>
      </c>
      <c r="MA24" s="14">
        <f t="shared" si="558"/>
        <v>3727.2462399999999</v>
      </c>
      <c r="MB24" s="14">
        <f t="shared" si="558"/>
        <v>5272.4220637038998</v>
      </c>
      <c r="MC24" s="14">
        <f t="shared" si="558"/>
        <v>3989.3316600000003</v>
      </c>
      <c r="MD24" s="14">
        <f t="shared" si="558"/>
        <v>5510.3138542243396</v>
      </c>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row>
    <row r="25" spans="1:502" s="11" customFormat="1" x14ac:dyDescent="0.25">
      <c r="A25" s="241"/>
      <c r="B25" s="4">
        <v>30</v>
      </c>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14">
        <f t="shared" ref="HO25:KP25" si="561">(HO27-HO22)/5*3+HO22</f>
        <v>1837.81888</v>
      </c>
      <c r="HP25" s="14">
        <f t="shared" si="561"/>
        <v>2948.5804300417217</v>
      </c>
      <c r="HQ25" s="14">
        <f t="shared" si="2"/>
        <v>2089.8712300000002</v>
      </c>
      <c r="HR25" s="14">
        <f t="shared" si="3"/>
        <v>3401.8817034718104</v>
      </c>
      <c r="HS25" s="14">
        <f t="shared" si="561"/>
        <v>2341.9235800000001</v>
      </c>
      <c r="HT25" s="14">
        <f t="shared" si="561"/>
        <v>3855.1829769018996</v>
      </c>
      <c r="HU25" s="14">
        <f t="shared" si="6"/>
        <v>2635.47732</v>
      </c>
      <c r="HV25" s="14">
        <f t="shared" si="7"/>
        <v>4322.6856288625095</v>
      </c>
      <c r="HW25" s="14">
        <f t="shared" si="561"/>
        <v>2929.0310600000003</v>
      </c>
      <c r="HX25" s="14">
        <f t="shared" si="561"/>
        <v>4790.1882808231194</v>
      </c>
      <c r="HY25" s="14">
        <f t="shared" ref="HY25:ID25" si="562">(HY27-HY22)/5*3+HY22</f>
        <v>3230.3067599999999</v>
      </c>
      <c r="HZ25" s="14">
        <f t="shared" si="562"/>
        <v>5210.7261717802894</v>
      </c>
      <c r="IA25" s="14">
        <f t="shared" si="562"/>
        <v>3531.5824600000001</v>
      </c>
      <c r="IB25" s="14">
        <f t="shared" si="562"/>
        <v>5631.2640627374594</v>
      </c>
      <c r="IC25" s="14">
        <f t="shared" si="562"/>
        <v>3791.2547399999999</v>
      </c>
      <c r="ID25" s="14">
        <f t="shared" si="562"/>
        <v>5946.7745911156098</v>
      </c>
      <c r="IE25" s="14">
        <f t="shared" si="561"/>
        <v>4050.9270200000001</v>
      </c>
      <c r="IF25" s="14">
        <f t="shared" si="561"/>
        <v>6262.2851194937602</v>
      </c>
      <c r="IG25" s="14">
        <f t="shared" si="561"/>
        <v>4369.7788999999993</v>
      </c>
      <c r="IH25" s="14">
        <f t="shared" si="561"/>
        <v>6554.5768262104193</v>
      </c>
      <c r="II25" s="14">
        <f t="shared" si="561"/>
        <v>1826.9385162417834</v>
      </c>
      <c r="IJ25" s="14">
        <f t="shared" si="561"/>
        <v>2846.0150592365508</v>
      </c>
      <c r="IK25" s="14">
        <f t="shared" si="16"/>
        <v>2077.0617782846516</v>
      </c>
      <c r="IL25" s="14">
        <f t="shared" si="17"/>
        <v>3285.1192338758092</v>
      </c>
      <c r="IM25" s="14">
        <f t="shared" si="561"/>
        <v>2327.1850403275198</v>
      </c>
      <c r="IN25" s="14">
        <f t="shared" si="561"/>
        <v>3724.2234085150671</v>
      </c>
      <c r="IO25" s="15">
        <f t="shared" si="20"/>
        <v>2615.3973584462169</v>
      </c>
      <c r="IP25" s="15">
        <f t="shared" si="21"/>
        <v>4177.761047028348</v>
      </c>
      <c r="IQ25" s="14">
        <f t="shared" si="561"/>
        <v>2903.609676564914</v>
      </c>
      <c r="IR25" s="14">
        <f t="shared" si="561"/>
        <v>4631.2986855416284</v>
      </c>
      <c r="IS25" s="14">
        <f t="shared" ref="IS25:IX25" si="563">(IS27-IS22)/5*3+IS22</f>
        <v>3198.5857987049035</v>
      </c>
      <c r="IT25" s="14">
        <f t="shared" si="563"/>
        <v>5039.1123791699192</v>
      </c>
      <c r="IU25" s="14">
        <f t="shared" si="563"/>
        <v>3493.5619208448925</v>
      </c>
      <c r="IV25" s="14">
        <f t="shared" si="563"/>
        <v>5446.926072798211</v>
      </c>
      <c r="IW25" s="14">
        <f t="shared" si="563"/>
        <v>3746.9391749847805</v>
      </c>
      <c r="IX25" s="14">
        <f t="shared" si="563"/>
        <v>5752.1908005795112</v>
      </c>
      <c r="IY25" s="14">
        <f t="shared" si="561"/>
        <v>4000.3164291246685</v>
      </c>
      <c r="IZ25" s="14">
        <f t="shared" si="561"/>
        <v>6057.4555283608106</v>
      </c>
      <c r="JA25" s="14">
        <f t="shared" si="561"/>
        <v>4308.0457893718331</v>
      </c>
      <c r="JB25" s="14">
        <f t="shared" si="561"/>
        <v>6338.1736231387795</v>
      </c>
      <c r="JC25" s="14">
        <f t="shared" si="561"/>
        <v>1816.0581522417833</v>
      </c>
      <c r="JD25" s="14">
        <f t="shared" si="561"/>
        <v>2743.4496861521729</v>
      </c>
      <c r="JE25" s="15">
        <f t="shared" si="29"/>
        <v>2064.2523262846516</v>
      </c>
      <c r="JF25" s="15">
        <f t="shared" si="30"/>
        <v>3168.3567616851124</v>
      </c>
      <c r="JG25" s="14">
        <f t="shared" si="561"/>
        <v>2312.4465003275195</v>
      </c>
      <c r="JH25" s="14">
        <f t="shared" si="561"/>
        <v>3593.2638372180513</v>
      </c>
      <c r="JI25" s="15">
        <f t="shared" si="33"/>
        <v>2595.3173964462167</v>
      </c>
      <c r="JJ25" s="15">
        <f t="shared" si="34"/>
        <v>4032.8364619736722</v>
      </c>
      <c r="JK25" s="14">
        <f t="shared" si="561"/>
        <v>2878.1882925649143</v>
      </c>
      <c r="JL25" s="14">
        <f t="shared" si="561"/>
        <v>4472.4090867292925</v>
      </c>
      <c r="JM25" s="14">
        <f t="shared" ref="JM25:JR25" si="564">(JM27-JM22)/5*3+JM22</f>
        <v>3166.8648367049032</v>
      </c>
      <c r="JN25" s="14">
        <f t="shared" si="564"/>
        <v>4867.4985827459468</v>
      </c>
      <c r="JO25" s="14">
        <f t="shared" si="564"/>
        <v>3455.5413808448925</v>
      </c>
      <c r="JP25" s="14">
        <f t="shared" si="564"/>
        <v>5262.5880787626029</v>
      </c>
      <c r="JQ25" s="14">
        <f t="shared" si="564"/>
        <v>3702.6236089847807</v>
      </c>
      <c r="JR25" s="14">
        <f t="shared" si="564"/>
        <v>5557.607005719371</v>
      </c>
      <c r="JS25" s="14">
        <f t="shared" si="561"/>
        <v>3949.7058371246685</v>
      </c>
      <c r="JT25" s="14">
        <f t="shared" si="561"/>
        <v>5852.6259326761392</v>
      </c>
      <c r="JU25" s="14">
        <f t="shared" si="561"/>
        <v>4246.3126773718332</v>
      </c>
      <c r="JV25" s="14">
        <f t="shared" si="561"/>
        <v>6121.7704152582282</v>
      </c>
      <c r="JW25" s="14">
        <f t="shared" si="561"/>
        <v>1805.1777882417834</v>
      </c>
      <c r="JX25" s="14">
        <f t="shared" si="561"/>
        <v>2640.8843130677942</v>
      </c>
      <c r="JY25" s="15">
        <f t="shared" si="43"/>
        <v>2051.4428742846517</v>
      </c>
      <c r="JZ25" s="15">
        <f t="shared" si="44"/>
        <v>3051.5942894944146</v>
      </c>
      <c r="KA25" s="14">
        <f t="shared" si="561"/>
        <v>2297.7079603275197</v>
      </c>
      <c r="KB25" s="14">
        <f t="shared" si="561"/>
        <v>3462.304265921035</v>
      </c>
      <c r="KC25" s="15">
        <f t="shared" si="47"/>
        <v>2575.2374344462169</v>
      </c>
      <c r="KD25" s="15">
        <f t="shared" si="48"/>
        <v>3887.9118769189954</v>
      </c>
      <c r="KE25" s="14">
        <f t="shared" si="561"/>
        <v>2852.766908564914</v>
      </c>
      <c r="KF25" s="14">
        <f t="shared" si="561"/>
        <v>4313.5194879169558</v>
      </c>
      <c r="KG25" s="14">
        <f t="shared" ref="KG25:KM25" si="565">(KG27-KG22)/5*3+KG22</f>
        <v>3135.1438747049033</v>
      </c>
      <c r="KH25" s="14">
        <f t="shared" si="565"/>
        <v>4695.8847863219753</v>
      </c>
      <c r="KI25" s="14">
        <f t="shared" si="565"/>
        <v>3417.5208408448925</v>
      </c>
      <c r="KJ25" s="14">
        <f t="shared" si="565"/>
        <v>5078.2500847269939</v>
      </c>
      <c r="KK25" s="14">
        <f t="shared" si="565"/>
        <v>3658.3080429847805</v>
      </c>
      <c r="KL25" s="14">
        <f t="shared" si="565"/>
        <v>5363.0232108592309</v>
      </c>
      <c r="KM25" s="14">
        <f t="shared" si="565"/>
        <v>3899.0952451246685</v>
      </c>
      <c r="KN25" s="14">
        <f t="shared" si="561"/>
        <v>5647.7963369914678</v>
      </c>
      <c r="KO25" s="14">
        <f t="shared" si="561"/>
        <v>4184.5795653718333</v>
      </c>
      <c r="KP25" s="14">
        <f t="shared" si="561"/>
        <v>5905.3672073776761</v>
      </c>
      <c r="KQ25" s="14">
        <f t="shared" ref="KQ25:MD25" si="566">(KQ27-KQ22)/5*3+KQ22</f>
        <v>1794.2974242417836</v>
      </c>
      <c r="KR25" s="14">
        <f t="shared" si="566"/>
        <v>2538.3189399834159</v>
      </c>
      <c r="KS25" s="15">
        <f t="shared" si="57"/>
        <v>2038.6334222846517</v>
      </c>
      <c r="KT25" s="15">
        <f t="shared" si="58"/>
        <v>2934.8318173037178</v>
      </c>
      <c r="KU25" s="14">
        <f t="shared" si="566"/>
        <v>2282.9694203275199</v>
      </c>
      <c r="KV25" s="14">
        <f t="shared" si="566"/>
        <v>3331.3446946240192</v>
      </c>
      <c r="KW25" s="15">
        <f t="shared" si="61"/>
        <v>2555.1574724462171</v>
      </c>
      <c r="KX25" s="15">
        <f t="shared" si="62"/>
        <v>3742.9872918643196</v>
      </c>
      <c r="KY25" s="14">
        <f t="shared" si="566"/>
        <v>2827.3455245649143</v>
      </c>
      <c r="KZ25" s="14">
        <f t="shared" si="566"/>
        <v>4154.6298891046199</v>
      </c>
      <c r="LA25" s="14">
        <f t="shared" ref="LA25:LF25" si="567">(LA27-LA22)/5*3+LA22</f>
        <v>3103.4229127049034</v>
      </c>
      <c r="LB25" s="14">
        <f t="shared" si="567"/>
        <v>4524.2709898980038</v>
      </c>
      <c r="LC25" s="14">
        <f t="shared" si="567"/>
        <v>3379.5003008448925</v>
      </c>
      <c r="LD25" s="14">
        <f t="shared" si="567"/>
        <v>4893.9120906913868</v>
      </c>
      <c r="LE25" s="14">
        <f t="shared" si="567"/>
        <v>3613.9924769847808</v>
      </c>
      <c r="LF25" s="14">
        <f t="shared" si="567"/>
        <v>5168.4394159990916</v>
      </c>
      <c r="LG25" s="14">
        <f t="shared" si="566"/>
        <v>3848.4846531246685</v>
      </c>
      <c r="LH25" s="14">
        <f t="shared" si="566"/>
        <v>5442.9667413067955</v>
      </c>
      <c r="LI25" s="14">
        <f t="shared" si="566"/>
        <v>4122.8464533718334</v>
      </c>
      <c r="LJ25" s="14">
        <f t="shared" si="566"/>
        <v>5688.963999497124</v>
      </c>
      <c r="LK25" s="14">
        <f t="shared" si="566"/>
        <v>1783.41706</v>
      </c>
      <c r="LL25" s="14">
        <f t="shared" si="566"/>
        <v>2435.7535646198298</v>
      </c>
      <c r="LM25" s="14">
        <f t="shared" si="71"/>
        <v>2025.8239699999999</v>
      </c>
      <c r="LN25" s="14">
        <f t="shared" si="72"/>
        <v>2818.0693425183244</v>
      </c>
      <c r="LO25" s="14">
        <f t="shared" si="566"/>
        <v>2268.2308800000001</v>
      </c>
      <c r="LP25" s="14">
        <f t="shared" si="566"/>
        <v>3200.3851204168195</v>
      </c>
      <c r="LQ25" s="14">
        <f t="shared" si="75"/>
        <v>2535.0775100000001</v>
      </c>
      <c r="LR25" s="14">
        <f t="shared" si="76"/>
        <v>3598.0627035891293</v>
      </c>
      <c r="LS25" s="14">
        <f t="shared" si="566"/>
        <v>2801.9241400000001</v>
      </c>
      <c r="LT25" s="14">
        <f t="shared" si="566"/>
        <v>3995.7402867614396</v>
      </c>
      <c r="LU25" s="14">
        <f t="shared" ref="LU25:LZ25" si="568">(LU27-LU22)/5*3+LU22</f>
        <v>3071.7019500000001</v>
      </c>
      <c r="LV25" s="14">
        <f t="shared" si="568"/>
        <v>4352.65718966043</v>
      </c>
      <c r="LW25" s="14">
        <f t="shared" si="568"/>
        <v>3341.4797600000002</v>
      </c>
      <c r="LX25" s="14">
        <f t="shared" si="568"/>
        <v>4709.5740925594191</v>
      </c>
      <c r="LY25" s="14">
        <f t="shared" si="568"/>
        <v>3569.6769100000001</v>
      </c>
      <c r="LZ25" s="14">
        <f t="shared" si="568"/>
        <v>4973.8556168149098</v>
      </c>
      <c r="MA25" s="14">
        <f t="shared" si="566"/>
        <v>3797.8740600000001</v>
      </c>
      <c r="MB25" s="14">
        <f t="shared" si="566"/>
        <v>5238.1371410704005</v>
      </c>
      <c r="MC25" s="14">
        <f t="shared" si="566"/>
        <v>4061.1133399999999</v>
      </c>
      <c r="MD25" s="14">
        <f t="shared" si="566"/>
        <v>5472.5607868076595</v>
      </c>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row>
    <row r="26" spans="1:502" s="11" customFormat="1" x14ac:dyDescent="0.25">
      <c r="A26" s="241"/>
      <c r="B26" s="4">
        <v>31</v>
      </c>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14">
        <f t="shared" ref="HO26" si="569">(HO27-HO22)/5*4+HO22</f>
        <v>1873.6097399999999</v>
      </c>
      <c r="HP26" s="14">
        <f t="shared" ref="HP26" si="570">(HP27-HP22)/5*4+HP22</f>
        <v>2927.2443674636957</v>
      </c>
      <c r="HQ26" s="14">
        <f t="shared" si="2"/>
        <v>2131.2517399999997</v>
      </c>
      <c r="HR26" s="14">
        <f t="shared" si="3"/>
        <v>3378.3422825418975</v>
      </c>
      <c r="HS26" s="14">
        <f t="shared" ref="HS26" si="571">(HS27-HS22)/5*4+HS22</f>
        <v>2388.89374</v>
      </c>
      <c r="HT26" s="14">
        <f t="shared" ref="HT26" si="572">(HT27-HT22)/5*4+HT22</f>
        <v>3829.4401976200998</v>
      </c>
      <c r="HU26" s="14">
        <f t="shared" si="6"/>
        <v>2688.0948100000001</v>
      </c>
      <c r="HV26" s="14">
        <f t="shared" si="7"/>
        <v>4294.2787453603796</v>
      </c>
      <c r="HW26" s="14">
        <f t="shared" ref="HW26" si="573">(HW27-HW22)/5*4+HW22</f>
        <v>2987.2958800000001</v>
      </c>
      <c r="HX26" s="14">
        <f t="shared" ref="HX26:ID26" si="574">(HX27-HX22)/5*4+HX22</f>
        <v>4759.1172931006595</v>
      </c>
      <c r="HY26" s="14">
        <f t="shared" si="574"/>
        <v>3293.6106800000002</v>
      </c>
      <c r="HZ26" s="14">
        <f t="shared" si="574"/>
        <v>5176.7263487128694</v>
      </c>
      <c r="IA26" s="14">
        <f t="shared" si="574"/>
        <v>3599.9254799999999</v>
      </c>
      <c r="IB26" s="14">
        <f t="shared" si="574"/>
        <v>5594.3354043250793</v>
      </c>
      <c r="IC26" s="14">
        <f t="shared" si="574"/>
        <v>3863.0667699999999</v>
      </c>
      <c r="ID26" s="14">
        <f t="shared" si="574"/>
        <v>5907.0787553770297</v>
      </c>
      <c r="IE26" s="14">
        <f t="shared" ref="IE26" si="575">(IE27-IE22)/5*4+IE22</f>
        <v>4126.2080599999999</v>
      </c>
      <c r="IF26" s="14">
        <f t="shared" ref="IF26" si="576">(IF27-IF22)/5*4+IF22</f>
        <v>6219.8221064289801</v>
      </c>
      <c r="IG26" s="14">
        <f t="shared" ref="IG26" si="577">(IG27-IG22)/5*4+IG22</f>
        <v>4446.5424999999996</v>
      </c>
      <c r="IH26" s="14">
        <f t="shared" ref="IH26" si="578">(IH27-IH22)/5*4+IH22</f>
        <v>6507.8356198420597</v>
      </c>
      <c r="II26" s="14">
        <f t="shared" ref="II26" si="579">(II27-II22)/5*4+II22</f>
        <v>1862.2886482515771</v>
      </c>
      <c r="IJ26" s="14">
        <f t="shared" ref="IJ26" si="580">(IJ27-IJ22)/5*4+IJ22</f>
        <v>2825.4765052349758</v>
      </c>
      <c r="IK26" s="14">
        <f t="shared" si="16"/>
        <v>2117.9826742948653</v>
      </c>
      <c r="IL26" s="14">
        <f t="shared" si="17"/>
        <v>3262.4455291302188</v>
      </c>
      <c r="IM26" s="14">
        <f t="shared" ref="IM26" si="581">(IM27-IM22)/5*4+IM22</f>
        <v>2373.6767003381533</v>
      </c>
      <c r="IN26" s="14">
        <f t="shared" ref="IN26" si="582">(IN27-IN22)/5*4+IN22</f>
        <v>3699.4145530254618</v>
      </c>
      <c r="IO26" s="15">
        <f t="shared" si="20"/>
        <v>2667.4686244583554</v>
      </c>
      <c r="IP26" s="15">
        <f t="shared" si="21"/>
        <v>4150.3964357016739</v>
      </c>
      <c r="IQ26" s="14">
        <f t="shared" ref="IQ26" si="583">(IQ27-IQ22)/5*4+IQ22</f>
        <v>2961.2605485785571</v>
      </c>
      <c r="IR26" s="14">
        <f t="shared" ref="IR26:IX26" si="584">(IR27-IR22)/5*4+IR22</f>
        <v>4601.3783183778869</v>
      </c>
      <c r="IS26" s="14">
        <f t="shared" si="584"/>
        <v>3261.1858547205447</v>
      </c>
      <c r="IT26" s="14">
        <f t="shared" si="584"/>
        <v>5006.389836126401</v>
      </c>
      <c r="IU26" s="14">
        <f t="shared" si="584"/>
        <v>3561.111160862532</v>
      </c>
      <c r="IV26" s="14">
        <f t="shared" si="584"/>
        <v>5411.4013538749159</v>
      </c>
      <c r="IW26" s="14">
        <f t="shared" si="584"/>
        <v>3817.8889930039409</v>
      </c>
      <c r="IX26" s="14">
        <f t="shared" si="584"/>
        <v>5714.014743610428</v>
      </c>
      <c r="IY26" s="14">
        <f t="shared" ref="IY26" si="585">(IY27-IY22)/5*4+IY22</f>
        <v>4074.6668251453493</v>
      </c>
      <c r="IZ26" s="14">
        <f t="shared" ref="IZ26" si="586">(IZ27-IZ22)/5*4+IZ22</f>
        <v>6016.6281333459401</v>
      </c>
      <c r="JA26" s="14">
        <f t="shared" ref="JA26" si="587">(JA27-JA22)/5*4+JA22</f>
        <v>4383.8130053939749</v>
      </c>
      <c r="JB26" s="14">
        <f t="shared" ref="JB26" si="588">(JB27-JB22)/5*4+JB22</f>
        <v>6293.2300445208093</v>
      </c>
      <c r="JC26" s="14">
        <f t="shared" ref="JC26" si="589">(JC27-JC22)/5*4+JC22</f>
        <v>1850.9675562515772</v>
      </c>
      <c r="JD26" s="14">
        <f t="shared" ref="JD26" si="590">(JD27-JD22)/5*4+JD22</f>
        <v>2723.7086407447709</v>
      </c>
      <c r="JE26" s="15">
        <f t="shared" si="29"/>
        <v>2104.713608294865</v>
      </c>
      <c r="JF26" s="15">
        <f t="shared" si="30"/>
        <v>3146.5487731430821</v>
      </c>
      <c r="JG26" s="14">
        <f t="shared" ref="JG26" si="591">(JG27-JG22)/5*4+JG22</f>
        <v>2358.4596603381528</v>
      </c>
      <c r="JH26" s="14">
        <f t="shared" ref="JH26" si="592">(JH27-JH22)/5*4+JH22</f>
        <v>3569.3889055413938</v>
      </c>
      <c r="JI26" s="15">
        <f t="shared" si="33"/>
        <v>2646.842438458355</v>
      </c>
      <c r="JJ26" s="15">
        <f t="shared" si="34"/>
        <v>4006.5141228456164</v>
      </c>
      <c r="JK26" s="14">
        <f t="shared" ref="JK26" si="593">(JK27-JK22)/5*4+JK22</f>
        <v>2935.2252165785571</v>
      </c>
      <c r="JL26" s="14">
        <f t="shared" ref="JL26:JR26" si="594">(JL27-JL22)/5*4+JL22</f>
        <v>4443.639340149839</v>
      </c>
      <c r="JM26" s="14">
        <f t="shared" si="594"/>
        <v>3228.7610287205448</v>
      </c>
      <c r="JN26" s="14">
        <f t="shared" si="594"/>
        <v>4836.0533197547156</v>
      </c>
      <c r="JO26" s="14">
        <f t="shared" si="594"/>
        <v>3522.296840862532</v>
      </c>
      <c r="JP26" s="14">
        <f t="shared" si="594"/>
        <v>5228.4672993595923</v>
      </c>
      <c r="JQ26" s="14">
        <f t="shared" si="594"/>
        <v>3772.7112150039407</v>
      </c>
      <c r="JR26" s="14">
        <f t="shared" si="594"/>
        <v>5520.9507275535589</v>
      </c>
      <c r="JS26" s="14">
        <f t="shared" ref="JS26" si="595">(JS27-JS22)/5*4+JS22</f>
        <v>4023.1255891453493</v>
      </c>
      <c r="JT26" s="14">
        <f t="shared" ref="JT26" si="596">(JT27-JT22)/5*4+JT22</f>
        <v>5813.4341557475245</v>
      </c>
      <c r="JU26" s="14">
        <f t="shared" ref="JU26" si="597">(JU27-JU22)/5*4+JU22</f>
        <v>4321.083509393975</v>
      </c>
      <c r="JV26" s="14">
        <f t="shared" ref="JV26" si="598">(JV27-JV22)/5*4+JV22</f>
        <v>6078.6244644305934</v>
      </c>
      <c r="JW26" s="14">
        <f t="shared" ref="JW26" si="599">(JW27-JW22)/5*4+JW22</f>
        <v>1839.6464642515773</v>
      </c>
      <c r="JX26" s="14">
        <f t="shared" ref="JX26" si="600">(JX27-JX22)/5*4+JX22</f>
        <v>2621.9407762545652</v>
      </c>
      <c r="JY26" s="15">
        <f t="shared" si="43"/>
        <v>2091.4445422948652</v>
      </c>
      <c r="JZ26" s="15">
        <f t="shared" si="44"/>
        <v>3030.6520171559455</v>
      </c>
      <c r="KA26" s="14">
        <f t="shared" ref="KA26" si="601">(KA27-KA22)/5*4+KA22</f>
        <v>2343.2426203381528</v>
      </c>
      <c r="KB26" s="14">
        <f t="shared" ref="KB26" si="602">(KB27-KB22)/5*4+KB22</f>
        <v>3439.3632580573258</v>
      </c>
      <c r="KC26" s="15">
        <f t="shared" si="47"/>
        <v>2626.216252458355</v>
      </c>
      <c r="KD26" s="15">
        <f t="shared" si="48"/>
        <v>3862.6318099895584</v>
      </c>
      <c r="KE26" s="14">
        <f t="shared" ref="KE26" si="603">(KE27-KE22)/5*4+KE22</f>
        <v>2909.1898845785572</v>
      </c>
      <c r="KF26" s="14">
        <f t="shared" ref="KF26:KM26" si="604">(KF27-KF22)/5*4+KF22</f>
        <v>4285.900361921791</v>
      </c>
      <c r="KG26" s="14">
        <f t="shared" si="604"/>
        <v>3196.3362027205449</v>
      </c>
      <c r="KH26" s="14">
        <f t="shared" si="604"/>
        <v>4665.7168033830303</v>
      </c>
      <c r="KI26" s="14">
        <f t="shared" si="604"/>
        <v>3483.4825208625316</v>
      </c>
      <c r="KJ26" s="14">
        <f t="shared" si="604"/>
        <v>5045.5332448442678</v>
      </c>
      <c r="KK26" s="14">
        <f t="shared" si="604"/>
        <v>3727.5334370039409</v>
      </c>
      <c r="KL26" s="14">
        <f t="shared" si="604"/>
        <v>5327.8867114966888</v>
      </c>
      <c r="KM26" s="14">
        <f t="shared" si="604"/>
        <v>3971.5843531453493</v>
      </c>
      <c r="KN26" s="14">
        <f t="shared" ref="KN26" si="605">(KN27-KN22)/5*4+KN22</f>
        <v>5610.2401781491089</v>
      </c>
      <c r="KO26" s="14">
        <f t="shared" ref="KO26" si="606">(KO27-KO22)/5*4+KO22</f>
        <v>4258.354013393975</v>
      </c>
      <c r="KP26" s="14">
        <f t="shared" ref="KP26" si="607">(KP27-KP22)/5*4+KP22</f>
        <v>5864.0188843403766</v>
      </c>
      <c r="KQ26" s="14">
        <f t="shared" ref="KQ26" si="608">(KQ27-KQ22)/5*4+KQ22</f>
        <v>1828.3253722515774</v>
      </c>
      <c r="KR26" s="14">
        <f t="shared" ref="KR26" si="609">(KR27-KR22)/5*4+KR22</f>
        <v>2520.1729117643604</v>
      </c>
      <c r="KS26" s="15">
        <f t="shared" si="57"/>
        <v>2078.1754762948649</v>
      </c>
      <c r="KT26" s="15">
        <f t="shared" si="58"/>
        <v>2914.7552611688088</v>
      </c>
      <c r="KU26" s="14">
        <f t="shared" ref="KU26" si="610">(KU27-KU22)/5*4+KU22</f>
        <v>2328.0255803381528</v>
      </c>
      <c r="KV26" s="14">
        <f t="shared" ref="KV26" si="611">(KV27-KV22)/5*4+KV22</f>
        <v>3309.3376105732577</v>
      </c>
      <c r="KW26" s="15">
        <f t="shared" si="61"/>
        <v>2605.5900664583551</v>
      </c>
      <c r="KX26" s="15">
        <f t="shared" si="62"/>
        <v>3718.7494971335004</v>
      </c>
      <c r="KY26" s="14">
        <f t="shared" ref="KY26" si="612">(KY27-KY22)/5*4+KY22</f>
        <v>2883.1545525785573</v>
      </c>
      <c r="KZ26" s="14">
        <f t="shared" ref="KZ26:LF26" si="613">(KZ27-KZ22)/5*4+KZ22</f>
        <v>4128.1613836937431</v>
      </c>
      <c r="LA26" s="14">
        <f t="shared" si="613"/>
        <v>3163.9113767205445</v>
      </c>
      <c r="LB26" s="14">
        <f t="shared" si="613"/>
        <v>4495.3802870113441</v>
      </c>
      <c r="LC26" s="14">
        <f t="shared" si="613"/>
        <v>3444.6682008625316</v>
      </c>
      <c r="LD26" s="14">
        <f t="shared" si="613"/>
        <v>4862.5991903289441</v>
      </c>
      <c r="LE26" s="14">
        <f t="shared" si="613"/>
        <v>3682.3556590039411</v>
      </c>
      <c r="LF26" s="14">
        <f t="shared" si="613"/>
        <v>5134.8226954398187</v>
      </c>
      <c r="LG26" s="14">
        <f t="shared" ref="LG26" si="614">(LG27-LG22)/5*4+LG22</f>
        <v>3920.0431171453492</v>
      </c>
      <c r="LH26" s="14">
        <f t="shared" ref="LH26" si="615">(LH27-LH22)/5*4+LH22</f>
        <v>5407.0462005506934</v>
      </c>
      <c r="LI26" s="14">
        <f t="shared" ref="LI26" si="616">(LI27-LI22)/5*4+LI22</f>
        <v>4195.6245173939751</v>
      </c>
      <c r="LJ26" s="14">
        <f t="shared" ref="LJ26" si="617">(LJ27-LJ22)/5*4+LJ22</f>
        <v>5649.4133042501608</v>
      </c>
      <c r="LK26" s="14">
        <f t="shared" ref="LK26" si="618">(LK27-LK22)/5*4+LK22</f>
        <v>1817.0042800000001</v>
      </c>
      <c r="LL26" s="14">
        <f t="shared" ref="LL26" si="619">(LL27-LL22)/5*4+LL22</f>
        <v>2418.4050450126697</v>
      </c>
      <c r="LM26" s="14">
        <f t="shared" si="71"/>
        <v>2064.9064100000001</v>
      </c>
      <c r="LN26" s="14">
        <f t="shared" si="72"/>
        <v>2798.8585026062146</v>
      </c>
      <c r="LO26" s="14">
        <f t="shared" ref="LO26" si="620">(LO27-LO22)/5*4+LO22</f>
        <v>2312.80854</v>
      </c>
      <c r="LP26" s="14">
        <f t="shared" ref="LP26" si="621">(LP27-LP22)/5*4+LP22</f>
        <v>3179.3119601997596</v>
      </c>
      <c r="LQ26" s="14">
        <f t="shared" si="75"/>
        <v>2584.9638800000002</v>
      </c>
      <c r="LR26" s="14">
        <f t="shared" si="76"/>
        <v>3574.8671810800897</v>
      </c>
      <c r="LS26" s="14">
        <f t="shared" ref="LS26" si="622">(LS27-LS22)/5*4+LS22</f>
        <v>2857.11922</v>
      </c>
      <c r="LT26" s="14">
        <f t="shared" ref="LT26:LZ26" si="623">(LT27-LT22)/5*4+LT22</f>
        <v>3970.4224019604198</v>
      </c>
      <c r="LU26" s="14">
        <f t="shared" si="623"/>
        <v>3131.4865500000001</v>
      </c>
      <c r="LV26" s="14">
        <f t="shared" si="623"/>
        <v>4325.04376685444</v>
      </c>
      <c r="LW26" s="14">
        <f t="shared" si="623"/>
        <v>3405.8538800000001</v>
      </c>
      <c r="LX26" s="14">
        <f t="shared" si="623"/>
        <v>4679.6651317484593</v>
      </c>
      <c r="LY26" s="14">
        <f t="shared" si="623"/>
        <v>3637.1778800000002</v>
      </c>
      <c r="LZ26" s="14">
        <f t="shared" si="623"/>
        <v>4941.7586750926803</v>
      </c>
      <c r="MA26" s="14">
        <f t="shared" ref="MA26" si="624">(MA27-MA22)/5*4+MA22</f>
        <v>3868.5018799999998</v>
      </c>
      <c r="MB26" s="14">
        <f t="shared" ref="MB26" si="625">(MB27-MB22)/5*4+MB22</f>
        <v>5203.8522184369003</v>
      </c>
      <c r="MC26" s="14">
        <f t="shared" ref="MC26" si="626">(MC27-MC22)/5*4+MC22</f>
        <v>4132.8950199999999</v>
      </c>
      <c r="MD26" s="14">
        <f t="shared" ref="MD26" si="627">(MD27-MD22)/5*4+MD22</f>
        <v>5434.8077193909794</v>
      </c>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row>
    <row r="27" spans="1:502" s="11" customFormat="1" x14ac:dyDescent="0.25">
      <c r="A27" s="241"/>
      <c r="B27" s="4">
        <v>32</v>
      </c>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8">
        <f>低2.5—10HP!D$71</f>
        <v>1909.4005999999999</v>
      </c>
      <c r="HP27" s="8">
        <f>低2.5—10HP!E$71</f>
        <v>2905.9083048856696</v>
      </c>
      <c r="HQ27" s="8">
        <f>低2.5—10HP!F$71</f>
        <v>2172.6322499999997</v>
      </c>
      <c r="HR27" s="8">
        <f>低2.5—10HP!G$71</f>
        <v>3354.8028616119846</v>
      </c>
      <c r="HS27" s="8">
        <f>低2.5—10HP!H$71</f>
        <v>2435.8638999999998</v>
      </c>
      <c r="HT27" s="8">
        <f>低2.5—10HP!I$71</f>
        <v>3803.6974183382999</v>
      </c>
      <c r="HU27" s="8">
        <f>低2.5—10HP!J$71</f>
        <v>2740.7123000000001</v>
      </c>
      <c r="HV27" s="8">
        <f>低2.5—10HP!K$71</f>
        <v>4265.8718618582498</v>
      </c>
      <c r="HW27" s="8">
        <f>低2.5—10HP!L$71</f>
        <v>3045.5607</v>
      </c>
      <c r="HX27" s="8">
        <f>低2.5—10HP!M$71</f>
        <v>4728.0463053781996</v>
      </c>
      <c r="HY27" s="8">
        <f>低2.5—10HP!N$71</f>
        <v>3356.9146000000001</v>
      </c>
      <c r="HZ27" s="8">
        <f>低2.5—10HP!O$71</f>
        <v>5142.7265256454493</v>
      </c>
      <c r="IA27" s="8">
        <f>低2.5—10HP!P$71</f>
        <v>3668.2685000000001</v>
      </c>
      <c r="IB27" s="8">
        <f>低2.5—10HP!Q$71</f>
        <v>5557.4067459126991</v>
      </c>
      <c r="IC27" s="8">
        <f>低2.5—10HP!R$71</f>
        <v>3934.8788</v>
      </c>
      <c r="ID27" s="8">
        <f>低2.5—10HP!S$71</f>
        <v>5867.3829196384495</v>
      </c>
      <c r="IE27" s="8">
        <f>低2.5—10HP!T$71</f>
        <v>4201.4890999999998</v>
      </c>
      <c r="IF27" s="8">
        <f>低2.5—10HP!U$71</f>
        <v>6177.3590933641999</v>
      </c>
      <c r="IG27" s="8">
        <f>低2.5—10HP!V$71</f>
        <v>4523.3060999999998</v>
      </c>
      <c r="IH27" s="8">
        <f>低2.5—10HP!W$71</f>
        <v>6461.0944134737001</v>
      </c>
      <c r="II27" s="8">
        <f>低2.5—10HP!D$72</f>
        <v>1897.638780261371</v>
      </c>
      <c r="IJ27" s="8">
        <f>低2.5—10HP!E$72</f>
        <v>2804.9379512334008</v>
      </c>
      <c r="IK27" s="8">
        <f>低2.5—10HP!F$72</f>
        <v>2158.9035703050786</v>
      </c>
      <c r="IL27" s="8">
        <f>低2.5—10HP!G$72</f>
        <v>3239.7718243846284</v>
      </c>
      <c r="IM27" s="8">
        <f>低2.5—10HP!H$72</f>
        <v>2420.1683603487863</v>
      </c>
      <c r="IN27" s="8">
        <f>低2.5—10HP!I$72</f>
        <v>3674.6056975358561</v>
      </c>
      <c r="IO27" s="8">
        <f>低2.5—10HP!J$72</f>
        <v>2719.5398904704934</v>
      </c>
      <c r="IP27" s="8">
        <f>低2.5—10HP!K$72</f>
        <v>4123.0318243750016</v>
      </c>
      <c r="IQ27" s="8">
        <f>低2.5—10HP!L$72</f>
        <v>3018.9114205922001</v>
      </c>
      <c r="IR27" s="8">
        <f>低2.5—10HP!M$72</f>
        <v>4571.4579512141463</v>
      </c>
      <c r="IS27" s="8">
        <f>低2.5—10HP!N$72</f>
        <v>3323.785910736186</v>
      </c>
      <c r="IT27" s="8">
        <f>低2.5—10HP!O$72</f>
        <v>4973.6672930828836</v>
      </c>
      <c r="IU27" s="8">
        <f>低2.5—10HP!P$72</f>
        <v>3628.6604008801714</v>
      </c>
      <c r="IV27" s="8">
        <f>低2.5—10HP!Q$72</f>
        <v>5375.8766349516218</v>
      </c>
      <c r="IW27" s="8">
        <f>低2.5—10HP!R$72</f>
        <v>3888.8388110231008</v>
      </c>
      <c r="IX27" s="8">
        <f>低2.5—10HP!S$72</f>
        <v>5675.8386866413457</v>
      </c>
      <c r="IY27" s="8">
        <f>低2.5—10HP!T$72</f>
        <v>4149.0172211660301</v>
      </c>
      <c r="IZ27" s="8">
        <f>低2.5—10HP!U$72</f>
        <v>5975.8007383310696</v>
      </c>
      <c r="JA27" s="8">
        <f>低2.5—10HP!V$72</f>
        <v>4459.5802214161167</v>
      </c>
      <c r="JB27" s="8">
        <f>低2.5—10HP!W$72</f>
        <v>6248.2864659028382</v>
      </c>
      <c r="JC27" s="8">
        <f>低2.5—10HP!D$73</f>
        <v>1885.8769602613711</v>
      </c>
      <c r="JD27" s="8">
        <f>低2.5—10HP!E$73</f>
        <v>2703.9675953373689</v>
      </c>
      <c r="JE27" s="8">
        <f>低2.5—10HP!F$73</f>
        <v>2145.1748903050784</v>
      </c>
      <c r="JF27" s="8">
        <f>低2.5—10HP!G$73</f>
        <v>3124.7407846010524</v>
      </c>
      <c r="JG27" s="8">
        <f>低2.5—10HP!H$73</f>
        <v>2404.4728203487862</v>
      </c>
      <c r="JH27" s="8">
        <f>低2.5—10HP!I$73</f>
        <v>3545.5139738647363</v>
      </c>
      <c r="JI27" s="8">
        <f>低2.5—10HP!J$73</f>
        <v>2698.3674804704933</v>
      </c>
      <c r="JJ27" s="8">
        <f>低2.5—10HP!K$73</f>
        <v>3980.1917837175615</v>
      </c>
      <c r="JK27" s="8">
        <f>低2.5—10HP!L$73</f>
        <v>2992.2621405922005</v>
      </c>
      <c r="JL27" s="8">
        <f>低2.5—10HP!M$73</f>
        <v>4414.8695935703863</v>
      </c>
      <c r="JM27" s="8">
        <f>低2.5—10HP!N$73</f>
        <v>3290.657220736186</v>
      </c>
      <c r="JN27" s="8">
        <f>低2.5—10HP!O$73</f>
        <v>4804.6080567634835</v>
      </c>
      <c r="JO27" s="8">
        <f>低2.5—10HP!P$73</f>
        <v>3589.0523008801715</v>
      </c>
      <c r="JP27" s="8">
        <f>低2.5—10HP!Q$73</f>
        <v>5194.3465199565817</v>
      </c>
      <c r="JQ27" s="8">
        <f>低2.5—10HP!R$73</f>
        <v>3842.7988210231006</v>
      </c>
      <c r="JR27" s="8">
        <f>低2.5—10HP!S$73</f>
        <v>5484.2944493877458</v>
      </c>
      <c r="JS27" s="8">
        <f>低2.5—10HP!T$73</f>
        <v>4096.5453411660301</v>
      </c>
      <c r="JT27" s="8">
        <f>低2.5—10HP!U$73</f>
        <v>5774.2423788189099</v>
      </c>
      <c r="JU27" s="8">
        <f>低2.5—10HP!V$73</f>
        <v>4395.8543414161168</v>
      </c>
      <c r="JV27" s="8">
        <f>低2.5—10HP!W$73</f>
        <v>6035.4785136029586</v>
      </c>
      <c r="JW27" s="8">
        <f>低2.5—10HP!D$74</f>
        <v>1874.1151402613712</v>
      </c>
      <c r="JX27" s="8">
        <f>低2.5—10HP!E$74</f>
        <v>2602.9972394413367</v>
      </c>
      <c r="JY27" s="8">
        <f>低2.5—10HP!F$74</f>
        <v>2131.4462103050782</v>
      </c>
      <c r="JZ27" s="8">
        <f>低2.5—10HP!G$74</f>
        <v>3009.7097448174763</v>
      </c>
      <c r="KA27" s="8">
        <f>低2.5—10HP!H$74</f>
        <v>2388.777280348786</v>
      </c>
      <c r="KB27" s="8">
        <f>低2.5—10HP!I$74</f>
        <v>3416.422250193616</v>
      </c>
      <c r="KC27" s="8">
        <f>低2.5—10HP!J$74</f>
        <v>2677.1950704704932</v>
      </c>
      <c r="KD27" s="8">
        <f>低2.5—10HP!K$74</f>
        <v>3837.3517430601214</v>
      </c>
      <c r="KE27" s="8">
        <f>低2.5—10HP!L$74</f>
        <v>2965.6128605922004</v>
      </c>
      <c r="KF27" s="8">
        <f>低2.5—10HP!M$74</f>
        <v>4258.2812359266263</v>
      </c>
      <c r="KG27" s="8">
        <f>低2.5—10HP!N$74</f>
        <v>3257.528530736186</v>
      </c>
      <c r="KH27" s="8">
        <f>低2.5—10HP!O$74</f>
        <v>4635.5488204440844</v>
      </c>
      <c r="KI27" s="8">
        <f>低2.5—10HP!P$74</f>
        <v>3549.4442008801711</v>
      </c>
      <c r="KJ27" s="8">
        <f>低2.5—10HP!Q$74</f>
        <v>5012.8164049615416</v>
      </c>
      <c r="KK27" s="8">
        <f>低2.5—10HP!R$74</f>
        <v>3796.7588310231008</v>
      </c>
      <c r="KL27" s="8">
        <f>低2.5—10HP!S$74</f>
        <v>5292.7502121341458</v>
      </c>
      <c r="KM27" s="8">
        <f>低2.5—10HP!T$74</f>
        <v>4044.07346116603</v>
      </c>
      <c r="KN27" s="8">
        <f>低2.5—10HP!U$74</f>
        <v>5572.6840193067501</v>
      </c>
      <c r="KO27" s="8">
        <f>低2.5—10HP!V$74</f>
        <v>4332.1284614161168</v>
      </c>
      <c r="KP27" s="8">
        <f>低2.5—10HP!W$74</f>
        <v>5822.6705613030781</v>
      </c>
      <c r="KQ27" s="8">
        <f>低2.5—10HP!D$75</f>
        <v>1862.3533202613712</v>
      </c>
      <c r="KR27" s="8">
        <f>低2.5—10HP!E$75</f>
        <v>2502.0268835453048</v>
      </c>
      <c r="KS27" s="8">
        <f>低2.5—10HP!F$75</f>
        <v>2117.7175303050785</v>
      </c>
      <c r="KT27" s="8">
        <f>低2.5—10HP!G$75</f>
        <v>2894.6787050339008</v>
      </c>
      <c r="KU27" s="8">
        <f>低2.5—10HP!H$75</f>
        <v>2373.0817403487863</v>
      </c>
      <c r="KV27" s="8">
        <f>低2.5—10HP!I$75</f>
        <v>3287.3305265224963</v>
      </c>
      <c r="KW27" s="8">
        <f>低2.5—10HP!J$75</f>
        <v>2656.0226604704935</v>
      </c>
      <c r="KX27" s="8">
        <f>低2.5—10HP!K$75</f>
        <v>3694.5117024026813</v>
      </c>
      <c r="KY27" s="8">
        <f>低2.5—10HP!L$75</f>
        <v>2938.9635805922003</v>
      </c>
      <c r="KZ27" s="8">
        <f>低2.5—10HP!M$75</f>
        <v>4101.6928782828663</v>
      </c>
      <c r="LA27" s="8">
        <f>低2.5—10HP!N$75</f>
        <v>3224.399840736186</v>
      </c>
      <c r="LB27" s="8">
        <f>低2.5—10HP!O$75</f>
        <v>4466.4895841246844</v>
      </c>
      <c r="LC27" s="8">
        <f>低2.5—10HP!P$75</f>
        <v>3509.8361008801712</v>
      </c>
      <c r="LD27" s="8">
        <f>低2.5—10HP!Q$75</f>
        <v>4831.2862899665015</v>
      </c>
      <c r="LE27" s="8">
        <f>低2.5—10HP!R$75</f>
        <v>3750.718841023101</v>
      </c>
      <c r="LF27" s="8">
        <f>低2.5—10HP!S$75</f>
        <v>5101.2059748805459</v>
      </c>
      <c r="LG27" s="8">
        <f>低2.5—10HP!T$75</f>
        <v>3991.60158116603</v>
      </c>
      <c r="LH27" s="8">
        <f>低2.5—10HP!U$75</f>
        <v>5371.1256597945903</v>
      </c>
      <c r="LI27" s="8">
        <f>低2.5—10HP!V$75</f>
        <v>4268.4025814161168</v>
      </c>
      <c r="LJ27" s="8">
        <f>低2.5—10HP!W$75</f>
        <v>5609.8626090031976</v>
      </c>
      <c r="LK27" s="8">
        <f>低2.5—10HP!D$76</f>
        <v>1850.5915</v>
      </c>
      <c r="LL27" s="8">
        <f>低2.5—10HP!E$76</f>
        <v>2401.0565254055095</v>
      </c>
      <c r="LM27" s="8">
        <f>低2.5—10HP!F$76</f>
        <v>2103.9888499999997</v>
      </c>
      <c r="LN27" s="8">
        <f>低2.5—10HP!G$76</f>
        <v>2779.6476626941048</v>
      </c>
      <c r="LO27" s="8">
        <f>低2.5—10HP!H$76</f>
        <v>2357.3861999999999</v>
      </c>
      <c r="LP27" s="8">
        <f>低2.5—10HP!I$76</f>
        <v>3158.2387999826997</v>
      </c>
      <c r="LQ27" s="8">
        <f>低2.5—10HP!J$76</f>
        <v>2634.85025</v>
      </c>
      <c r="LR27" s="8">
        <f>低2.5—10HP!K$76</f>
        <v>3551.6716585710501</v>
      </c>
      <c r="LS27" s="8">
        <f>低2.5—10HP!L$76</f>
        <v>2912.3143</v>
      </c>
      <c r="LT27" s="8">
        <f>低2.5—10HP!M$76</f>
        <v>3945.1045171594001</v>
      </c>
      <c r="LU27" s="8">
        <f>低2.5—10HP!N$76</f>
        <v>3191.27115</v>
      </c>
      <c r="LV27" s="8">
        <f>低2.5—10HP!O$76</f>
        <v>4297.43034404845</v>
      </c>
      <c r="LW27" s="8">
        <f>低2.5—10HP!P$76</f>
        <v>3470.2280000000001</v>
      </c>
      <c r="LX27" s="8">
        <f>低2.5—10HP!Q$76</f>
        <v>4649.7561709374995</v>
      </c>
      <c r="LY27" s="8">
        <f>低2.5—10HP!R$76</f>
        <v>3704.6788500000002</v>
      </c>
      <c r="LZ27" s="8">
        <f>低2.5—10HP!S$76</f>
        <v>4909.6617333704498</v>
      </c>
      <c r="MA27" s="8">
        <f>低2.5—10HP!T$76</f>
        <v>3939.1297</v>
      </c>
      <c r="MB27" s="8">
        <f>低2.5—10HP!U$76</f>
        <v>5169.5672958034002</v>
      </c>
      <c r="MC27" s="8">
        <f>低2.5—10HP!V$76</f>
        <v>4204.6767</v>
      </c>
      <c r="MD27" s="8">
        <f>低2.5—10HP!W$76</f>
        <v>5397.0546519742993</v>
      </c>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row>
    <row r="28" spans="1:502" s="11" customFormat="1" x14ac:dyDescent="0.25">
      <c r="A28" s="241"/>
      <c r="B28" s="4">
        <v>33</v>
      </c>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14">
        <f t="shared" ref="HO28" si="628">(HO33-HO27)/6+HO27</f>
        <v>1947.3815666666667</v>
      </c>
      <c r="HP28" s="14">
        <f t="shared" ref="HP28" si="629">(HP33-HP27)/6+HP27</f>
        <v>2883.1703005553582</v>
      </c>
      <c r="HQ28" s="14">
        <f t="shared" si="2"/>
        <v>2216.6576749999999</v>
      </c>
      <c r="HR28" s="14">
        <f t="shared" si="3"/>
        <v>3329.5406529931875</v>
      </c>
      <c r="HS28" s="14">
        <f t="shared" ref="HS28" si="630">(HS33-HS27)/6+HS27</f>
        <v>2485.9337833333329</v>
      </c>
      <c r="HT28" s="14">
        <f t="shared" ref="HT28" si="631">(HT33-HT27)/6+HT27</f>
        <v>3775.9110054310167</v>
      </c>
      <c r="HU28" s="14">
        <f t="shared" si="6"/>
        <v>2796.6380749999998</v>
      </c>
      <c r="HV28" s="14">
        <f t="shared" si="7"/>
        <v>4235.2240004209334</v>
      </c>
      <c r="HW28" s="14">
        <f t="shared" ref="HW28" si="632">(HW33-HW27)/6+HW27</f>
        <v>3107.3423666666667</v>
      </c>
      <c r="HX28" s="14">
        <f t="shared" ref="HX28:ID28" si="633">(HX33-HX27)/6+HX27</f>
        <v>4694.5369954108501</v>
      </c>
      <c r="HY28" s="14">
        <f t="shared" si="633"/>
        <v>3423.9537916666668</v>
      </c>
      <c r="HZ28" s="14">
        <f t="shared" si="633"/>
        <v>5106.1384549274162</v>
      </c>
      <c r="IA28" s="14">
        <f t="shared" si="633"/>
        <v>3740.5652166666669</v>
      </c>
      <c r="IB28" s="14">
        <f t="shared" si="633"/>
        <v>5517.7399144439823</v>
      </c>
      <c r="IC28" s="14">
        <f t="shared" si="633"/>
        <v>4010.671875</v>
      </c>
      <c r="ID28" s="14">
        <f t="shared" si="633"/>
        <v>5824.8718087216412</v>
      </c>
      <c r="IE28" s="14">
        <f t="shared" ref="IE28" si="634">(IE33-IE27)/6+IE27</f>
        <v>4280.7785333333331</v>
      </c>
      <c r="IF28" s="14">
        <f t="shared" ref="IF28" si="635">(IF33-IF27)/6+IF27</f>
        <v>6132.0037029993</v>
      </c>
      <c r="IG28" s="14">
        <f t="shared" ref="IG28" si="636">(IG33-IG27)/6+IG27</f>
        <v>4603.9644499999995</v>
      </c>
      <c r="IH28" s="14">
        <f t="shared" ref="IH28" si="637">(IH33-IH27)/6+IH27</f>
        <v>6411.5537235748834</v>
      </c>
      <c r="II28" s="14">
        <f t="shared" ref="II28" si="638">(II33-II27)/6+II27</f>
        <v>1935.1506769384614</v>
      </c>
      <c r="IJ28" s="14">
        <f t="shared" ref="IJ28" si="639">(IJ33-IJ27)/6+IJ27</f>
        <v>2783.0456572730473</v>
      </c>
      <c r="IK28" s="14">
        <f t="shared" si="16"/>
        <v>2202.4366353160199</v>
      </c>
      <c r="IL28" s="14">
        <f t="shared" si="17"/>
        <v>3215.4330998772234</v>
      </c>
      <c r="IM28" s="14">
        <f t="shared" ref="IM28" si="640">(IM33-IM27)/6+IM27</f>
        <v>2469.7225936935783</v>
      </c>
      <c r="IN28" s="14">
        <f t="shared" ref="IN28" si="641">(IN33-IN27)/6+IN27</f>
        <v>3647.8205424813996</v>
      </c>
      <c r="IO28" s="15">
        <f t="shared" si="20"/>
        <v>2774.9106071494944</v>
      </c>
      <c r="IP28" s="15">
        <f t="shared" si="21"/>
        <v>4093.4823933960752</v>
      </c>
      <c r="IQ28" s="14">
        <f t="shared" ref="IQ28" si="642">(IQ33-IQ27)/6+IQ27</f>
        <v>3080.0986206054104</v>
      </c>
      <c r="IR28" s="14">
        <f t="shared" ref="IR28:IX28" si="643">(IR33-IR27)/6+IR27</f>
        <v>4539.1442443107508</v>
      </c>
      <c r="IS28" s="14">
        <f t="shared" si="643"/>
        <v>3390.1285474183314</v>
      </c>
      <c r="IT28" s="14">
        <f t="shared" si="643"/>
        <v>4938.4102633501425</v>
      </c>
      <c r="IU28" s="14">
        <f t="shared" si="643"/>
        <v>3700.1584742312521</v>
      </c>
      <c r="IV28" s="14">
        <f t="shared" si="643"/>
        <v>5337.6762823895333</v>
      </c>
      <c r="IW28" s="14">
        <f t="shared" si="643"/>
        <v>3963.7685877089516</v>
      </c>
      <c r="IX28" s="14">
        <f t="shared" si="643"/>
        <v>5634.9140086297302</v>
      </c>
      <c r="IY28" s="14">
        <f t="shared" ref="IY28" si="644">(IY33-IY27)/6+IY27</f>
        <v>4227.3787011866516</v>
      </c>
      <c r="IZ28" s="14">
        <f t="shared" ref="IZ28" si="645">(IZ33-IZ27)/6+IZ27</f>
        <v>5932.1517348699272</v>
      </c>
      <c r="JA28" s="14">
        <f t="shared" ref="JA28" si="646">(JA33-JA27)/6+JA27</f>
        <v>4539.2467014381582</v>
      </c>
      <c r="JB28" s="14">
        <f t="shared" ref="JB28" si="647">(JB33-JB27)/6+JB27</f>
        <v>6200.6120820344586</v>
      </c>
      <c r="JC28" s="14">
        <f t="shared" ref="JC28" si="648">(JC33-JC27)/6+JC27</f>
        <v>1922.9197869384614</v>
      </c>
      <c r="JD28" s="14">
        <f t="shared" ref="JD28" si="649">(JD33-JD27)/6+JD27</f>
        <v>2682.9210117657672</v>
      </c>
      <c r="JE28" s="15">
        <f t="shared" si="29"/>
        <v>2188.21559531602</v>
      </c>
      <c r="JF28" s="15">
        <f t="shared" si="30"/>
        <v>3101.3255442255618</v>
      </c>
      <c r="JG28" s="14">
        <f t="shared" ref="JG28" si="650">(JG33-JG27)/6+JG27</f>
        <v>2453.5114036935784</v>
      </c>
      <c r="JH28" s="14">
        <f t="shared" ref="JH28" si="651">(JH33-JH27)/6+JH27</f>
        <v>3519.7300766853564</v>
      </c>
      <c r="JI28" s="15">
        <f t="shared" si="33"/>
        <v>2753.1831388161613</v>
      </c>
      <c r="JJ28" s="15">
        <f t="shared" si="34"/>
        <v>3951.7407832214358</v>
      </c>
      <c r="JK28" s="14">
        <f t="shared" ref="JK28" si="652">(JK33-JK27)/6+JK27</f>
        <v>3052.8548739387443</v>
      </c>
      <c r="JL28" s="14">
        <f t="shared" ref="JL28:JR28" si="653">(JL33-JL27)/6+JL27</f>
        <v>4383.7514897575147</v>
      </c>
      <c r="JM28" s="14">
        <f t="shared" si="653"/>
        <v>3356.3033024183314</v>
      </c>
      <c r="JN28" s="14">
        <f t="shared" si="653"/>
        <v>4770.6820680456121</v>
      </c>
      <c r="JO28" s="14">
        <f t="shared" si="653"/>
        <v>3659.7517308979186</v>
      </c>
      <c r="JP28" s="14">
        <f t="shared" si="653"/>
        <v>5157.6126463337105</v>
      </c>
      <c r="JQ28" s="14">
        <f t="shared" si="653"/>
        <v>3916.8652993756182</v>
      </c>
      <c r="JR28" s="14">
        <f t="shared" si="653"/>
        <v>5444.956204316577</v>
      </c>
      <c r="JS28" s="14">
        <f t="shared" ref="JS28" si="654">(JS33-JS27)/6+JS27</f>
        <v>4173.9788678533178</v>
      </c>
      <c r="JT28" s="14">
        <f t="shared" ref="JT28" si="655">(JT33-JT27)/6+JT27</f>
        <v>5732.2997622994435</v>
      </c>
      <c r="JU28" s="14">
        <f t="shared" ref="JU28" si="656">(JU33-JU27)/6+JU27</f>
        <v>4474.5289514381584</v>
      </c>
      <c r="JV28" s="14">
        <f t="shared" ref="JV28" si="657">(JV33-JV27)/6+JV27</f>
        <v>5989.670435806489</v>
      </c>
      <c r="JW28" s="14">
        <f t="shared" ref="JW28" si="658">(JW33-JW27)/6+JW27</f>
        <v>1910.6888969384615</v>
      </c>
      <c r="JX28" s="14">
        <f t="shared" ref="JX28" si="659">(JX33-JX27)/6+JX27</f>
        <v>2582.7963662584866</v>
      </c>
      <c r="JY28" s="15">
        <f t="shared" si="43"/>
        <v>2173.9945553160201</v>
      </c>
      <c r="JZ28" s="15">
        <f t="shared" si="44"/>
        <v>2987.2179885738997</v>
      </c>
      <c r="KA28" s="14">
        <f t="shared" ref="KA28" si="660">(KA33-KA27)/6+KA27</f>
        <v>2437.3002136935784</v>
      </c>
      <c r="KB28" s="14">
        <f t="shared" ref="KB28" si="661">(KB33-KB27)/6+KB27</f>
        <v>3391.6396108893127</v>
      </c>
      <c r="KC28" s="15">
        <f t="shared" si="47"/>
        <v>2731.4556704828278</v>
      </c>
      <c r="KD28" s="15">
        <f t="shared" si="48"/>
        <v>3809.9991730467955</v>
      </c>
      <c r="KE28" s="14">
        <f t="shared" ref="KE28" si="662">(KE33-KE27)/6+KE27</f>
        <v>3025.6111272720773</v>
      </c>
      <c r="KF28" s="14">
        <f t="shared" ref="KF28:KL28" si="663">(KF33-KF27)/6+KF27</f>
        <v>4228.3587352042778</v>
      </c>
      <c r="KG28" s="14">
        <f t="shared" si="663"/>
        <v>3322.4780574183314</v>
      </c>
      <c r="KH28" s="14">
        <f t="shared" si="663"/>
        <v>4602.9538727410827</v>
      </c>
      <c r="KI28" s="14">
        <f t="shared" si="663"/>
        <v>3619.3449875645852</v>
      </c>
      <c r="KJ28" s="14">
        <f t="shared" si="663"/>
        <v>4977.5490102778867</v>
      </c>
      <c r="KK28" s="14">
        <f t="shared" si="663"/>
        <v>3869.9620110422848</v>
      </c>
      <c r="KL28" s="14">
        <f t="shared" si="663"/>
        <v>5254.9984000034237</v>
      </c>
      <c r="KM28" s="14">
        <f t="shared" ref="KM28" si="664">(KM33-KM27)/6+KM27</f>
        <v>4120.5790345199839</v>
      </c>
      <c r="KN28" s="14">
        <f t="shared" ref="KN28" si="665">(KN33-KN27)/6+KN27</f>
        <v>5532.4477897289607</v>
      </c>
      <c r="KO28" s="14">
        <f t="shared" ref="KO28" si="666">(KO33-KO27)/6+KO27</f>
        <v>4409.8112014381586</v>
      </c>
      <c r="KP28" s="14">
        <f t="shared" ref="KP28" si="667">(KP33-KP27)/6+KP27</f>
        <v>5778.7287895785184</v>
      </c>
      <c r="KQ28" s="14">
        <f t="shared" ref="KQ28" si="668">(KQ33-KQ27)/6+KQ27</f>
        <v>1898.4580069384615</v>
      </c>
      <c r="KR28" s="14">
        <f t="shared" ref="KR28" si="669">(KR33-KR27)/6+KR27</f>
        <v>2482.6717207512065</v>
      </c>
      <c r="KS28" s="15">
        <f t="shared" si="57"/>
        <v>2159.7735153160202</v>
      </c>
      <c r="KT28" s="15">
        <f t="shared" si="58"/>
        <v>2873.110432922238</v>
      </c>
      <c r="KU28" s="14">
        <f t="shared" ref="KU28" si="670">(KU33-KU27)/6+KU27</f>
        <v>2421.0890236935784</v>
      </c>
      <c r="KV28" s="14">
        <f t="shared" ref="KV28" si="671">(KV33-KV27)/6+KV27</f>
        <v>3263.5491450932695</v>
      </c>
      <c r="KW28" s="15">
        <f t="shared" si="61"/>
        <v>2709.7282021494948</v>
      </c>
      <c r="KX28" s="15">
        <f t="shared" si="62"/>
        <v>3668.2575628721552</v>
      </c>
      <c r="KY28" s="14">
        <f t="shared" ref="KY28" si="672">(KY33-KY27)/6+KY27</f>
        <v>2998.3673806054107</v>
      </c>
      <c r="KZ28" s="14">
        <f t="shared" ref="KZ28:LF28" si="673">(KZ33-KZ27)/6+KZ27</f>
        <v>4072.9659806510408</v>
      </c>
      <c r="LA28" s="14">
        <f t="shared" si="673"/>
        <v>3288.6528124183315</v>
      </c>
      <c r="LB28" s="14">
        <f t="shared" si="673"/>
        <v>4435.2256774365524</v>
      </c>
      <c r="LC28" s="14">
        <f t="shared" si="673"/>
        <v>3578.9382442312522</v>
      </c>
      <c r="LD28" s="14">
        <f t="shared" si="673"/>
        <v>4797.4853742220639</v>
      </c>
      <c r="LE28" s="14">
        <f t="shared" si="673"/>
        <v>3823.0587227089518</v>
      </c>
      <c r="LF28" s="14">
        <f t="shared" si="673"/>
        <v>5065.0405956902705</v>
      </c>
      <c r="LG28" s="14">
        <f t="shared" ref="LG28" si="674">(LG33-LG27)/6+LG27</f>
        <v>4067.179201186651</v>
      </c>
      <c r="LH28" s="14">
        <f t="shared" ref="LH28" si="675">(LH33-LH27)/6+LH27</f>
        <v>5332.5958171584771</v>
      </c>
      <c r="LI28" s="14">
        <f t="shared" ref="LI28" si="676">(LI33-LI27)/6+LI27</f>
        <v>4345.0934514381579</v>
      </c>
      <c r="LJ28" s="14">
        <f t="shared" ref="LJ28" si="677">(LJ33-LJ27)/6+LJ27</f>
        <v>5567.7871433505479</v>
      </c>
      <c r="LK28" s="14">
        <f t="shared" ref="LK28" si="678">(LK33-LK27)/6+LK27</f>
        <v>1886.2271166666667</v>
      </c>
      <c r="LL28" s="14">
        <f t="shared" ref="LL28" si="679">(LL33-LL27)/6+LL27</f>
        <v>2382.5470730189563</v>
      </c>
      <c r="LM28" s="14">
        <f t="shared" si="71"/>
        <v>2145.552475</v>
      </c>
      <c r="LN28" s="14">
        <f t="shared" si="72"/>
        <v>2759.0028747348779</v>
      </c>
      <c r="LO28" s="14">
        <f t="shared" ref="LO28" si="680">(LO33-LO27)/6+LO27</f>
        <v>2404.877833333333</v>
      </c>
      <c r="LP28" s="14">
        <f t="shared" ref="LP28" si="681">(LP33-LP27)/6+LP27</f>
        <v>3135.4586764507994</v>
      </c>
      <c r="LQ28" s="14">
        <f t="shared" si="75"/>
        <v>2688.0007333333333</v>
      </c>
      <c r="LR28" s="14">
        <f t="shared" si="76"/>
        <v>3526.5159495477328</v>
      </c>
      <c r="LS28" s="14">
        <f t="shared" ref="LS28" si="682">(LS33-LS27)/6+LS27</f>
        <v>2971.1236333333336</v>
      </c>
      <c r="LT28" s="14">
        <f t="shared" ref="LT28:LZ28" si="683">(LT33-LT27)/6+LT27</f>
        <v>3917.5732226446667</v>
      </c>
      <c r="LU28" s="14">
        <f t="shared" si="683"/>
        <v>3254.8275666666668</v>
      </c>
      <c r="LV28" s="14">
        <f t="shared" si="683"/>
        <v>4267.4974784047663</v>
      </c>
      <c r="LW28" s="14">
        <f t="shared" si="683"/>
        <v>3538.5315000000001</v>
      </c>
      <c r="LX28" s="14">
        <f t="shared" si="683"/>
        <v>4617.4217341648664</v>
      </c>
      <c r="LY28" s="14">
        <f t="shared" si="683"/>
        <v>3776.1554333333333</v>
      </c>
      <c r="LZ28" s="14">
        <f t="shared" si="683"/>
        <v>4875.0827871558749</v>
      </c>
      <c r="MA28" s="14">
        <f t="shared" ref="MA28" si="684">(MA33-MA27)/6+MA27</f>
        <v>4013.7793666666666</v>
      </c>
      <c r="MB28" s="14">
        <f t="shared" ref="MB28" si="685">(MB33-MB27)/6+MB27</f>
        <v>5132.7438401468835</v>
      </c>
      <c r="MC28" s="14">
        <f t="shared" ref="MC28" si="686">(MC33-MC27)/6+MC27</f>
        <v>4280.3757000000005</v>
      </c>
      <c r="MD28" s="14">
        <f t="shared" ref="MD28" si="687">(MD33-MD27)/6+MD27</f>
        <v>5356.8454924350326</v>
      </c>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row>
    <row r="29" spans="1:502" s="11" customFormat="1" x14ac:dyDescent="0.25">
      <c r="A29" s="241"/>
      <c r="B29" s="4">
        <v>34</v>
      </c>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14">
        <f t="shared" ref="HO29:KP29" si="688">(HO33-HO27)/6*2+HO27</f>
        <v>1985.3625333333332</v>
      </c>
      <c r="HP29" s="14">
        <f t="shared" si="688"/>
        <v>2860.4322962250462</v>
      </c>
      <c r="HQ29" s="14">
        <f t="shared" si="2"/>
        <v>2260.6830999999997</v>
      </c>
      <c r="HR29" s="14">
        <f t="shared" si="3"/>
        <v>3304.2784443743894</v>
      </c>
      <c r="HS29" s="14">
        <f t="shared" si="688"/>
        <v>2536.0036666666665</v>
      </c>
      <c r="HT29" s="14">
        <f t="shared" si="688"/>
        <v>3748.1245925237331</v>
      </c>
      <c r="HU29" s="14">
        <f t="shared" si="6"/>
        <v>2852.56385</v>
      </c>
      <c r="HV29" s="14">
        <f t="shared" si="7"/>
        <v>4204.5761389836161</v>
      </c>
      <c r="HW29" s="14">
        <f t="shared" si="688"/>
        <v>3169.1240333333335</v>
      </c>
      <c r="HX29" s="14">
        <f t="shared" si="688"/>
        <v>4661.0276854434996</v>
      </c>
      <c r="HY29" s="14">
        <f t="shared" ref="HY29:ID29" si="689">(HY33-HY27)/6*2+HY27</f>
        <v>3490.9929833333331</v>
      </c>
      <c r="HZ29" s="14">
        <f t="shared" si="689"/>
        <v>5069.5503842093831</v>
      </c>
      <c r="IA29" s="14">
        <f t="shared" si="689"/>
        <v>3812.8619333333331</v>
      </c>
      <c r="IB29" s="14">
        <f t="shared" si="689"/>
        <v>5478.0730829752656</v>
      </c>
      <c r="IC29" s="14">
        <f t="shared" si="689"/>
        <v>4086.46495</v>
      </c>
      <c r="ID29" s="14">
        <f t="shared" si="689"/>
        <v>5782.3606978048329</v>
      </c>
      <c r="IE29" s="14">
        <f t="shared" si="688"/>
        <v>4360.0679666666665</v>
      </c>
      <c r="IF29" s="14">
        <f t="shared" si="688"/>
        <v>6086.6483126344001</v>
      </c>
      <c r="IG29" s="14">
        <f t="shared" si="688"/>
        <v>4684.6228000000001</v>
      </c>
      <c r="IH29" s="14">
        <f t="shared" si="688"/>
        <v>6362.0130336760667</v>
      </c>
      <c r="II29" s="14">
        <f t="shared" si="688"/>
        <v>1972.6625736155518</v>
      </c>
      <c r="IJ29" s="14">
        <f t="shared" si="688"/>
        <v>2761.1533633126942</v>
      </c>
      <c r="IK29" s="14">
        <f t="shared" si="16"/>
        <v>2245.9697003269612</v>
      </c>
      <c r="IL29" s="14">
        <f t="shared" si="17"/>
        <v>3191.0943753698184</v>
      </c>
      <c r="IM29" s="14">
        <f t="shared" si="688"/>
        <v>2519.2768270383704</v>
      </c>
      <c r="IN29" s="14">
        <f t="shared" si="688"/>
        <v>3621.0353874269426</v>
      </c>
      <c r="IO29" s="15">
        <f t="shared" si="20"/>
        <v>2830.2813238284953</v>
      </c>
      <c r="IP29" s="15">
        <f t="shared" si="21"/>
        <v>4063.9329624171487</v>
      </c>
      <c r="IQ29" s="14">
        <f t="shared" si="688"/>
        <v>3141.2858206186206</v>
      </c>
      <c r="IR29" s="14">
        <f t="shared" si="688"/>
        <v>4506.8305374073552</v>
      </c>
      <c r="IS29" s="14">
        <f t="shared" ref="IS29:IX29" si="690">(IS33-IS27)/6*2+IS27</f>
        <v>3456.4711841004769</v>
      </c>
      <c r="IT29" s="14">
        <f t="shared" si="690"/>
        <v>4903.1532336174005</v>
      </c>
      <c r="IU29" s="14">
        <f t="shared" si="690"/>
        <v>3771.6565475823327</v>
      </c>
      <c r="IV29" s="14">
        <f t="shared" si="690"/>
        <v>5299.4759298274457</v>
      </c>
      <c r="IW29" s="14">
        <f t="shared" si="690"/>
        <v>4038.6983643948024</v>
      </c>
      <c r="IX29" s="14">
        <f t="shared" si="690"/>
        <v>5593.9893306181148</v>
      </c>
      <c r="IY29" s="14">
        <f t="shared" si="688"/>
        <v>4305.7401812072721</v>
      </c>
      <c r="IZ29" s="14">
        <f t="shared" si="688"/>
        <v>5888.5027314087847</v>
      </c>
      <c r="JA29" s="14">
        <f t="shared" si="688"/>
        <v>4618.9131814601997</v>
      </c>
      <c r="JB29" s="14">
        <f t="shared" si="688"/>
        <v>6152.9376981660789</v>
      </c>
      <c r="JC29" s="14">
        <f t="shared" si="688"/>
        <v>1959.9626136155518</v>
      </c>
      <c r="JD29" s="14">
        <f t="shared" si="688"/>
        <v>2661.8744281941654</v>
      </c>
      <c r="JE29" s="15">
        <f t="shared" si="29"/>
        <v>2231.2563003269611</v>
      </c>
      <c r="JF29" s="15">
        <f t="shared" si="30"/>
        <v>3077.9103038500707</v>
      </c>
      <c r="JG29" s="14">
        <f t="shared" si="688"/>
        <v>2502.5499870383705</v>
      </c>
      <c r="JH29" s="14">
        <f t="shared" si="688"/>
        <v>3493.9461795059765</v>
      </c>
      <c r="JI29" s="15">
        <f t="shared" si="33"/>
        <v>2807.9987971618293</v>
      </c>
      <c r="JJ29" s="15">
        <f t="shared" si="34"/>
        <v>3923.2897827253091</v>
      </c>
      <c r="JK29" s="14">
        <f t="shared" si="688"/>
        <v>3113.4476072852876</v>
      </c>
      <c r="JL29" s="14">
        <f t="shared" si="688"/>
        <v>4352.6333859446422</v>
      </c>
      <c r="JM29" s="14">
        <f t="shared" ref="JM29:JR29" si="691">(JM33-JM27)/6*2+JM27</f>
        <v>3421.9493841004769</v>
      </c>
      <c r="JN29" s="14">
        <f t="shared" si="691"/>
        <v>4736.7560793277407</v>
      </c>
      <c r="JO29" s="14">
        <f t="shared" si="691"/>
        <v>3730.4511609156662</v>
      </c>
      <c r="JP29" s="14">
        <f t="shared" si="691"/>
        <v>5120.8787727108383</v>
      </c>
      <c r="JQ29" s="14">
        <f t="shared" si="691"/>
        <v>3990.9317777281353</v>
      </c>
      <c r="JR29" s="14">
        <f t="shared" si="691"/>
        <v>5405.6179592454082</v>
      </c>
      <c r="JS29" s="14">
        <f t="shared" si="688"/>
        <v>4251.4123945406054</v>
      </c>
      <c r="JT29" s="14">
        <f t="shared" si="688"/>
        <v>5690.3571457799781</v>
      </c>
      <c r="JU29" s="14">
        <f t="shared" si="688"/>
        <v>4553.2035614601991</v>
      </c>
      <c r="JV29" s="14">
        <f t="shared" si="688"/>
        <v>5943.8623580100184</v>
      </c>
      <c r="JW29" s="14">
        <f t="shared" si="688"/>
        <v>1947.2626536155519</v>
      </c>
      <c r="JX29" s="14">
        <f t="shared" si="688"/>
        <v>2562.5954930756366</v>
      </c>
      <c r="JY29" s="15">
        <f t="shared" si="43"/>
        <v>2216.542900326961</v>
      </c>
      <c r="JZ29" s="15">
        <f t="shared" si="44"/>
        <v>2964.726232330323</v>
      </c>
      <c r="KA29" s="14">
        <f t="shared" si="688"/>
        <v>2485.8231470383703</v>
      </c>
      <c r="KB29" s="14">
        <f t="shared" si="688"/>
        <v>3366.8569715850094</v>
      </c>
      <c r="KC29" s="15">
        <f t="shared" si="47"/>
        <v>2785.7162704951625</v>
      </c>
      <c r="KD29" s="15">
        <f t="shared" si="48"/>
        <v>3782.6466030334695</v>
      </c>
      <c r="KE29" s="14">
        <f t="shared" si="688"/>
        <v>3085.6093939519542</v>
      </c>
      <c r="KF29" s="14">
        <f t="shared" si="688"/>
        <v>4198.4362344819292</v>
      </c>
      <c r="KG29" s="14">
        <f t="shared" ref="KG29:KL29" si="692">(KG33-KG27)/6*2+KG27</f>
        <v>3387.4275841004769</v>
      </c>
      <c r="KH29" s="14">
        <f t="shared" si="692"/>
        <v>4570.358925038081</v>
      </c>
      <c r="KI29" s="14">
        <f t="shared" si="692"/>
        <v>3689.2457742489992</v>
      </c>
      <c r="KJ29" s="14">
        <f t="shared" si="692"/>
        <v>4942.2816155942319</v>
      </c>
      <c r="KK29" s="14">
        <f t="shared" si="692"/>
        <v>3943.1651910614692</v>
      </c>
      <c r="KL29" s="14">
        <f t="shared" si="692"/>
        <v>5217.2465878727016</v>
      </c>
      <c r="KM29" s="14">
        <f t="shared" si="688"/>
        <v>4197.0846078739387</v>
      </c>
      <c r="KN29" s="14">
        <f t="shared" si="688"/>
        <v>5492.2115601511714</v>
      </c>
      <c r="KO29" s="14">
        <f t="shared" si="688"/>
        <v>4487.4939414601995</v>
      </c>
      <c r="KP29" s="14">
        <f t="shared" si="688"/>
        <v>5734.7870178539588</v>
      </c>
      <c r="KQ29" s="14">
        <f t="shared" ref="KQ29:MD29" si="693">(KQ33-KQ27)/6*2+KQ27</f>
        <v>1934.562693615552</v>
      </c>
      <c r="KR29" s="14">
        <f t="shared" si="693"/>
        <v>2463.3165579571082</v>
      </c>
      <c r="KS29" s="15">
        <f t="shared" si="57"/>
        <v>2201.8295003269614</v>
      </c>
      <c r="KT29" s="15">
        <f t="shared" si="58"/>
        <v>2851.5421608105753</v>
      </c>
      <c r="KU29" s="14">
        <f t="shared" si="693"/>
        <v>2469.0963070383705</v>
      </c>
      <c r="KV29" s="14">
        <f t="shared" si="693"/>
        <v>3239.7677636640428</v>
      </c>
      <c r="KW29" s="15">
        <f t="shared" si="61"/>
        <v>2763.4337438284956</v>
      </c>
      <c r="KX29" s="15">
        <f t="shared" si="62"/>
        <v>3642.0034233416291</v>
      </c>
      <c r="KY29" s="14">
        <f t="shared" si="693"/>
        <v>3057.7711806186207</v>
      </c>
      <c r="KZ29" s="14">
        <f t="shared" si="693"/>
        <v>4044.2390830192157</v>
      </c>
      <c r="LA29" s="14">
        <f t="shared" ref="LA29:LF29" si="694">(LA33-LA27)/6*2+LA27</f>
        <v>3352.9057841004769</v>
      </c>
      <c r="LB29" s="14">
        <f t="shared" si="694"/>
        <v>4403.9617707484213</v>
      </c>
      <c r="LC29" s="14">
        <f t="shared" si="694"/>
        <v>3648.0403875823326</v>
      </c>
      <c r="LD29" s="14">
        <f t="shared" si="694"/>
        <v>4763.6844584776254</v>
      </c>
      <c r="LE29" s="14">
        <f t="shared" si="694"/>
        <v>3895.3986043948025</v>
      </c>
      <c r="LF29" s="14">
        <f t="shared" si="694"/>
        <v>5028.8752164999951</v>
      </c>
      <c r="LG29" s="14">
        <f t="shared" si="693"/>
        <v>4142.756821207272</v>
      </c>
      <c r="LH29" s="14">
        <f t="shared" si="693"/>
        <v>5294.0659745223647</v>
      </c>
      <c r="LI29" s="14">
        <f t="shared" si="693"/>
        <v>4421.7843214601999</v>
      </c>
      <c r="LJ29" s="14">
        <f t="shared" si="693"/>
        <v>5525.7116776978983</v>
      </c>
      <c r="LK29" s="14">
        <f t="shared" si="693"/>
        <v>1921.8627333333334</v>
      </c>
      <c r="LL29" s="14">
        <f t="shared" si="693"/>
        <v>2364.0376206324031</v>
      </c>
      <c r="LM29" s="14">
        <f t="shared" si="71"/>
        <v>2187.1161000000002</v>
      </c>
      <c r="LN29" s="14">
        <f t="shared" si="72"/>
        <v>2738.3580867756514</v>
      </c>
      <c r="LO29" s="14">
        <f t="shared" si="693"/>
        <v>2452.3694666666665</v>
      </c>
      <c r="LP29" s="14">
        <f t="shared" si="693"/>
        <v>3112.6785529188996</v>
      </c>
      <c r="LQ29" s="14">
        <f t="shared" si="75"/>
        <v>2741.1512166666666</v>
      </c>
      <c r="LR29" s="14">
        <f t="shared" si="76"/>
        <v>3501.3602405244164</v>
      </c>
      <c r="LS29" s="14">
        <f t="shared" si="693"/>
        <v>3029.9329666666667</v>
      </c>
      <c r="LT29" s="14">
        <f t="shared" si="693"/>
        <v>3890.0419281299332</v>
      </c>
      <c r="LU29" s="14">
        <f t="shared" ref="LU29:LZ29" si="695">(LU33-LU27)/6*2+LU27</f>
        <v>3318.3839833333336</v>
      </c>
      <c r="LV29" s="14">
        <f t="shared" si="695"/>
        <v>4237.5646127610835</v>
      </c>
      <c r="LW29" s="14">
        <f t="shared" si="695"/>
        <v>3606.835</v>
      </c>
      <c r="LX29" s="14">
        <f t="shared" si="695"/>
        <v>4585.0872973922333</v>
      </c>
      <c r="LY29" s="14">
        <f t="shared" si="695"/>
        <v>3847.6320166666669</v>
      </c>
      <c r="LZ29" s="14">
        <f t="shared" si="695"/>
        <v>4840.5038409413</v>
      </c>
      <c r="MA29" s="14">
        <f t="shared" si="693"/>
        <v>4088.4290333333333</v>
      </c>
      <c r="MB29" s="14">
        <f t="shared" si="693"/>
        <v>5095.9203844903668</v>
      </c>
      <c r="MC29" s="14">
        <f t="shared" si="693"/>
        <v>4356.0747000000001</v>
      </c>
      <c r="MD29" s="14">
        <f t="shared" si="693"/>
        <v>5316.6363328957659</v>
      </c>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row>
    <row r="30" spans="1:502" s="11" customFormat="1" x14ac:dyDescent="0.25">
      <c r="A30" s="241"/>
      <c r="B30" s="4">
        <v>35</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14">
        <f t="shared" ref="HO30:KP30" si="696">(HO33-HO27)/6*3+HO27</f>
        <v>2023.3434999999999</v>
      </c>
      <c r="HP30" s="14">
        <f t="shared" si="696"/>
        <v>2837.6942918947348</v>
      </c>
      <c r="HQ30" s="14">
        <f t="shared" si="2"/>
        <v>2304.708525</v>
      </c>
      <c r="HR30" s="14">
        <f t="shared" si="3"/>
        <v>3279.0162357555923</v>
      </c>
      <c r="HS30" s="14">
        <f t="shared" si="696"/>
        <v>2586.0735500000001</v>
      </c>
      <c r="HT30" s="14">
        <f t="shared" si="696"/>
        <v>3720.3381796164499</v>
      </c>
      <c r="HU30" s="14">
        <f t="shared" si="6"/>
        <v>2908.4896250000002</v>
      </c>
      <c r="HV30" s="14">
        <f t="shared" si="7"/>
        <v>4173.9282775462998</v>
      </c>
      <c r="HW30" s="14">
        <f t="shared" si="696"/>
        <v>3230.9057000000003</v>
      </c>
      <c r="HX30" s="14">
        <f t="shared" si="696"/>
        <v>4627.5183754761492</v>
      </c>
      <c r="HY30" s="14">
        <f t="shared" ref="HY30:ID30" si="697">(HY33-HY27)/6*3+HY27</f>
        <v>3558.0321749999998</v>
      </c>
      <c r="HZ30" s="14">
        <f t="shared" si="697"/>
        <v>5032.9623134913491</v>
      </c>
      <c r="IA30" s="14">
        <f t="shared" si="697"/>
        <v>3885.1586499999999</v>
      </c>
      <c r="IB30" s="14">
        <f t="shared" si="697"/>
        <v>5438.4062515065489</v>
      </c>
      <c r="IC30" s="14">
        <f t="shared" si="697"/>
        <v>4162.2580250000001</v>
      </c>
      <c r="ID30" s="14">
        <f t="shared" si="697"/>
        <v>5739.8495868880236</v>
      </c>
      <c r="IE30" s="14">
        <f t="shared" si="696"/>
        <v>4439.3573999999999</v>
      </c>
      <c r="IF30" s="14">
        <f t="shared" si="696"/>
        <v>6041.2929222695002</v>
      </c>
      <c r="IG30" s="14">
        <f t="shared" si="696"/>
        <v>4765.2811499999998</v>
      </c>
      <c r="IH30" s="14">
        <f t="shared" si="696"/>
        <v>6312.47234377725</v>
      </c>
      <c r="II30" s="14">
        <f t="shared" si="696"/>
        <v>2010.1744702926421</v>
      </c>
      <c r="IJ30" s="14">
        <f t="shared" si="696"/>
        <v>2739.2610693523411</v>
      </c>
      <c r="IK30" s="14">
        <f t="shared" si="16"/>
        <v>2289.502765337902</v>
      </c>
      <c r="IL30" s="14">
        <f t="shared" si="17"/>
        <v>3166.7556508624139</v>
      </c>
      <c r="IM30" s="14">
        <f t="shared" si="696"/>
        <v>2568.8310603831624</v>
      </c>
      <c r="IN30" s="14">
        <f t="shared" si="696"/>
        <v>3594.2502323724862</v>
      </c>
      <c r="IO30" s="15">
        <f t="shared" si="20"/>
        <v>2885.6520405074966</v>
      </c>
      <c r="IP30" s="15">
        <f t="shared" si="21"/>
        <v>4034.3835314382231</v>
      </c>
      <c r="IQ30" s="14">
        <f t="shared" si="696"/>
        <v>3202.4730206318309</v>
      </c>
      <c r="IR30" s="14">
        <f t="shared" si="696"/>
        <v>4474.5168305039606</v>
      </c>
      <c r="IS30" s="14">
        <f t="shared" ref="IS30:IX30" si="698">(IS33-IS27)/6*3+IS27</f>
        <v>3522.8138207826223</v>
      </c>
      <c r="IT30" s="14">
        <f t="shared" si="698"/>
        <v>4867.8962038846585</v>
      </c>
      <c r="IU30" s="14">
        <f t="shared" si="698"/>
        <v>3843.1546209334138</v>
      </c>
      <c r="IV30" s="14">
        <f t="shared" si="698"/>
        <v>5261.2755772653572</v>
      </c>
      <c r="IW30" s="14">
        <f t="shared" si="698"/>
        <v>4113.6281410806532</v>
      </c>
      <c r="IX30" s="14">
        <f t="shared" si="698"/>
        <v>5553.0646526064993</v>
      </c>
      <c r="IY30" s="14">
        <f t="shared" si="696"/>
        <v>4384.1016612278927</v>
      </c>
      <c r="IZ30" s="14">
        <f t="shared" si="696"/>
        <v>5844.8537279476423</v>
      </c>
      <c r="JA30" s="14">
        <f t="shared" si="696"/>
        <v>4698.5796614822411</v>
      </c>
      <c r="JB30" s="14">
        <f t="shared" si="696"/>
        <v>6105.2633142976993</v>
      </c>
      <c r="JC30" s="14">
        <f t="shared" si="696"/>
        <v>1997.0054402926421</v>
      </c>
      <c r="JD30" s="14">
        <f t="shared" si="696"/>
        <v>2640.827844622564</v>
      </c>
      <c r="JE30" s="15">
        <f t="shared" si="29"/>
        <v>2274.2970053379022</v>
      </c>
      <c r="JF30" s="15">
        <f t="shared" si="30"/>
        <v>3054.4950634745801</v>
      </c>
      <c r="JG30" s="14">
        <f t="shared" si="696"/>
        <v>2551.5885703831627</v>
      </c>
      <c r="JH30" s="14">
        <f t="shared" si="696"/>
        <v>3468.1622823265961</v>
      </c>
      <c r="JI30" s="15">
        <f t="shared" si="33"/>
        <v>2862.8144555074969</v>
      </c>
      <c r="JJ30" s="15">
        <f t="shared" si="34"/>
        <v>3894.8387822291829</v>
      </c>
      <c r="JK30" s="14">
        <f t="shared" si="696"/>
        <v>3174.040340631831</v>
      </c>
      <c r="JL30" s="14">
        <f t="shared" si="696"/>
        <v>4321.5152821317697</v>
      </c>
      <c r="JM30" s="14">
        <f t="shared" ref="JM30:JR30" si="699">(JM33-JM27)/6*3+JM27</f>
        <v>3487.5954657826223</v>
      </c>
      <c r="JN30" s="14">
        <f t="shared" si="699"/>
        <v>4702.8300906098684</v>
      </c>
      <c r="JO30" s="14">
        <f t="shared" si="699"/>
        <v>3801.1505909334137</v>
      </c>
      <c r="JP30" s="14">
        <f t="shared" si="699"/>
        <v>5084.1448990879671</v>
      </c>
      <c r="JQ30" s="14">
        <f t="shared" si="699"/>
        <v>4064.9982560806529</v>
      </c>
      <c r="JR30" s="14">
        <f t="shared" si="699"/>
        <v>5366.2797141742394</v>
      </c>
      <c r="JS30" s="14">
        <f t="shared" si="696"/>
        <v>4328.8459212278931</v>
      </c>
      <c r="JT30" s="14">
        <f t="shared" si="696"/>
        <v>5648.4145292605117</v>
      </c>
      <c r="JU30" s="14">
        <f t="shared" si="696"/>
        <v>4631.8781714822408</v>
      </c>
      <c r="JV30" s="14">
        <f t="shared" si="696"/>
        <v>5898.0542802135487</v>
      </c>
      <c r="JW30" s="14">
        <f t="shared" si="696"/>
        <v>1983.8364102926421</v>
      </c>
      <c r="JX30" s="14">
        <f t="shared" si="696"/>
        <v>2542.394619892787</v>
      </c>
      <c r="JY30" s="15">
        <f t="shared" si="43"/>
        <v>2259.0912453379024</v>
      </c>
      <c r="JZ30" s="15">
        <f t="shared" si="44"/>
        <v>2942.2344760867463</v>
      </c>
      <c r="KA30" s="14">
        <f t="shared" si="696"/>
        <v>2534.3460803831622</v>
      </c>
      <c r="KB30" s="14">
        <f t="shared" si="696"/>
        <v>3342.0743322807061</v>
      </c>
      <c r="KC30" s="15">
        <f t="shared" si="47"/>
        <v>2839.9768705074966</v>
      </c>
      <c r="KD30" s="15">
        <f t="shared" si="48"/>
        <v>3755.2940330201436</v>
      </c>
      <c r="KE30" s="14">
        <f t="shared" si="696"/>
        <v>3145.6076606318311</v>
      </c>
      <c r="KF30" s="14">
        <f t="shared" si="696"/>
        <v>4168.5137337595806</v>
      </c>
      <c r="KG30" s="14">
        <f t="shared" ref="KG30:KL30" si="700">(KG33-KG27)/6*3+KG27</f>
        <v>3452.3771107826224</v>
      </c>
      <c r="KH30" s="14">
        <f t="shared" si="700"/>
        <v>4537.7639773350793</v>
      </c>
      <c r="KI30" s="14">
        <f t="shared" si="700"/>
        <v>3759.1465609334136</v>
      </c>
      <c r="KJ30" s="14">
        <f t="shared" si="700"/>
        <v>4907.0142209105779</v>
      </c>
      <c r="KK30" s="14">
        <f t="shared" si="700"/>
        <v>4016.3683710806536</v>
      </c>
      <c r="KL30" s="14">
        <f t="shared" si="700"/>
        <v>5179.4947757419795</v>
      </c>
      <c r="KM30" s="14">
        <f t="shared" si="696"/>
        <v>4273.5901812278935</v>
      </c>
      <c r="KN30" s="14">
        <f t="shared" si="696"/>
        <v>5451.9753305733821</v>
      </c>
      <c r="KO30" s="14">
        <f t="shared" si="696"/>
        <v>4565.1766814822404</v>
      </c>
      <c r="KP30" s="14">
        <f t="shared" si="696"/>
        <v>5690.8452461293982</v>
      </c>
      <c r="KQ30" s="14">
        <f t="shared" ref="KQ30:MD30" si="701">(KQ33-KQ27)/6*3+KQ27</f>
        <v>1970.6673802926423</v>
      </c>
      <c r="KR30" s="14">
        <f t="shared" si="701"/>
        <v>2443.9613951630099</v>
      </c>
      <c r="KS30" s="15">
        <f t="shared" si="57"/>
        <v>2243.8854853379025</v>
      </c>
      <c r="KT30" s="15">
        <f t="shared" si="58"/>
        <v>2829.973888698913</v>
      </c>
      <c r="KU30" s="14">
        <f t="shared" si="701"/>
        <v>2517.1035903831626</v>
      </c>
      <c r="KV30" s="14">
        <f t="shared" si="701"/>
        <v>3215.9863822348161</v>
      </c>
      <c r="KW30" s="15">
        <f t="shared" si="61"/>
        <v>2817.1392855074969</v>
      </c>
      <c r="KX30" s="15">
        <f t="shared" si="62"/>
        <v>3615.7492838111029</v>
      </c>
      <c r="KY30" s="14">
        <f t="shared" si="701"/>
        <v>3117.1749806318312</v>
      </c>
      <c r="KZ30" s="14">
        <f t="shared" si="701"/>
        <v>4015.5121853873902</v>
      </c>
      <c r="LA30" s="14">
        <f t="shared" ref="LA30:LF30" si="702">(LA33-LA27)/6*3+LA27</f>
        <v>3417.1587557826224</v>
      </c>
      <c r="LB30" s="14">
        <f t="shared" si="702"/>
        <v>4372.6978640602892</v>
      </c>
      <c r="LC30" s="14">
        <f t="shared" si="702"/>
        <v>3717.1425309334136</v>
      </c>
      <c r="LD30" s="14">
        <f t="shared" si="702"/>
        <v>4729.8835427331869</v>
      </c>
      <c r="LE30" s="14">
        <f t="shared" si="702"/>
        <v>3967.7384860806533</v>
      </c>
      <c r="LF30" s="14">
        <f t="shared" si="702"/>
        <v>4992.7098373097197</v>
      </c>
      <c r="LG30" s="14">
        <f t="shared" si="701"/>
        <v>4218.334441227893</v>
      </c>
      <c r="LH30" s="14">
        <f t="shared" si="701"/>
        <v>5255.5361318862524</v>
      </c>
      <c r="LI30" s="14">
        <f t="shared" si="701"/>
        <v>4498.4751914822409</v>
      </c>
      <c r="LJ30" s="14">
        <f t="shared" si="701"/>
        <v>5483.6362120452486</v>
      </c>
      <c r="LK30" s="14">
        <f t="shared" si="701"/>
        <v>1957.4983500000001</v>
      </c>
      <c r="LL30" s="14">
        <f t="shared" si="701"/>
        <v>2345.5281682458499</v>
      </c>
      <c r="LM30" s="14">
        <f t="shared" si="71"/>
        <v>2228.679725</v>
      </c>
      <c r="LN30" s="14">
        <f t="shared" si="72"/>
        <v>2717.7132988164249</v>
      </c>
      <c r="LO30" s="14">
        <f t="shared" si="701"/>
        <v>2499.8611000000001</v>
      </c>
      <c r="LP30" s="14">
        <f t="shared" si="701"/>
        <v>3089.8984293869999</v>
      </c>
      <c r="LQ30" s="14">
        <f t="shared" si="75"/>
        <v>2794.3017</v>
      </c>
      <c r="LR30" s="14">
        <f t="shared" si="76"/>
        <v>3476.2045315011001</v>
      </c>
      <c r="LS30" s="14">
        <f t="shared" si="701"/>
        <v>3088.7422999999999</v>
      </c>
      <c r="LT30" s="14">
        <f t="shared" si="701"/>
        <v>3862.5106336152003</v>
      </c>
      <c r="LU30" s="14">
        <f t="shared" ref="LU30:LZ30" si="703">(LU33-LU27)/6*3+LU27</f>
        <v>3381.9404000000004</v>
      </c>
      <c r="LV30" s="14">
        <f t="shared" si="703"/>
        <v>4207.6317471174007</v>
      </c>
      <c r="LW30" s="14">
        <f t="shared" si="703"/>
        <v>3675.1385</v>
      </c>
      <c r="LX30" s="14">
        <f t="shared" si="703"/>
        <v>4552.7528606195992</v>
      </c>
      <c r="LY30" s="14">
        <f t="shared" si="703"/>
        <v>3919.1086</v>
      </c>
      <c r="LZ30" s="14">
        <f t="shared" si="703"/>
        <v>4805.9248947267242</v>
      </c>
      <c r="MA30" s="14">
        <f t="shared" si="701"/>
        <v>4163.0787</v>
      </c>
      <c r="MB30" s="14">
        <f t="shared" si="701"/>
        <v>5059.0969288338501</v>
      </c>
      <c r="MC30" s="14">
        <f t="shared" si="701"/>
        <v>4431.7736999999997</v>
      </c>
      <c r="MD30" s="14">
        <f t="shared" si="701"/>
        <v>5276.4271733564992</v>
      </c>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row>
    <row r="31" spans="1:502" s="11" customFormat="1" x14ac:dyDescent="0.25">
      <c r="A31" s="241"/>
      <c r="B31" s="4">
        <v>36</v>
      </c>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14">
        <f t="shared" ref="HO31:KP31" si="704">(HO33-HO27)/6*4+HO27</f>
        <v>2061.3244666666665</v>
      </c>
      <c r="HP31" s="14">
        <f t="shared" si="704"/>
        <v>2814.9562875644233</v>
      </c>
      <c r="HQ31" s="14">
        <f t="shared" si="2"/>
        <v>2348.7339499999998</v>
      </c>
      <c r="HR31" s="14">
        <f t="shared" si="3"/>
        <v>3253.7540271367952</v>
      </c>
      <c r="HS31" s="14">
        <f t="shared" si="704"/>
        <v>2636.1434333333332</v>
      </c>
      <c r="HT31" s="14">
        <f t="shared" si="704"/>
        <v>3692.5517667091667</v>
      </c>
      <c r="HU31" s="14">
        <f t="shared" si="6"/>
        <v>2964.4153999999999</v>
      </c>
      <c r="HV31" s="14">
        <f t="shared" si="7"/>
        <v>4143.2804161089834</v>
      </c>
      <c r="HW31" s="14">
        <f t="shared" si="704"/>
        <v>3292.6873666666665</v>
      </c>
      <c r="HX31" s="14">
        <f t="shared" si="704"/>
        <v>4594.0090655087997</v>
      </c>
      <c r="HY31" s="14">
        <f t="shared" ref="HY31:ID31" si="705">(HY33-HY27)/6*4+HY27</f>
        <v>3625.0713666666666</v>
      </c>
      <c r="HZ31" s="14">
        <f t="shared" si="705"/>
        <v>4996.3742427733159</v>
      </c>
      <c r="IA31" s="14">
        <f t="shared" si="705"/>
        <v>3957.4553666666666</v>
      </c>
      <c r="IB31" s="14">
        <f t="shared" si="705"/>
        <v>5398.7394200378321</v>
      </c>
      <c r="IC31" s="14">
        <f t="shared" si="705"/>
        <v>4238.0510999999997</v>
      </c>
      <c r="ID31" s="14">
        <f t="shared" si="705"/>
        <v>5697.3384759712153</v>
      </c>
      <c r="IE31" s="14">
        <f t="shared" si="704"/>
        <v>4518.6468333333332</v>
      </c>
      <c r="IF31" s="14">
        <f t="shared" si="704"/>
        <v>5995.9375319045994</v>
      </c>
      <c r="IG31" s="14">
        <f t="shared" si="704"/>
        <v>4845.9394999999995</v>
      </c>
      <c r="IH31" s="14">
        <f t="shared" si="704"/>
        <v>6262.9316538784324</v>
      </c>
      <c r="II31" s="14">
        <f t="shared" si="704"/>
        <v>2047.6863669697323</v>
      </c>
      <c r="IJ31" s="14">
        <f t="shared" si="704"/>
        <v>2717.3687753919876</v>
      </c>
      <c r="IK31" s="14">
        <f t="shared" si="16"/>
        <v>2333.0358303488438</v>
      </c>
      <c r="IL31" s="14">
        <f t="shared" si="17"/>
        <v>3142.4169263550084</v>
      </c>
      <c r="IM31" s="14">
        <f t="shared" si="704"/>
        <v>2618.3852937279548</v>
      </c>
      <c r="IN31" s="14">
        <f t="shared" si="704"/>
        <v>3567.4650773180297</v>
      </c>
      <c r="IO31" s="15">
        <f t="shared" si="20"/>
        <v>2941.022757186498</v>
      </c>
      <c r="IP31" s="15">
        <f t="shared" si="21"/>
        <v>4004.8341004592976</v>
      </c>
      <c r="IQ31" s="14">
        <f t="shared" si="704"/>
        <v>3263.6602206450411</v>
      </c>
      <c r="IR31" s="14">
        <f t="shared" si="704"/>
        <v>4442.203123600565</v>
      </c>
      <c r="IS31" s="14">
        <f t="shared" ref="IS31:IX31" si="706">(IS33-IS27)/6*4+IS27</f>
        <v>3589.1564574647678</v>
      </c>
      <c r="IT31" s="14">
        <f t="shared" si="706"/>
        <v>4832.6391741519174</v>
      </c>
      <c r="IU31" s="14">
        <f t="shared" si="706"/>
        <v>3914.6526942844944</v>
      </c>
      <c r="IV31" s="14">
        <f t="shared" si="706"/>
        <v>5223.0752247032688</v>
      </c>
      <c r="IW31" s="14">
        <f t="shared" si="706"/>
        <v>4188.557917766504</v>
      </c>
      <c r="IX31" s="14">
        <f t="shared" si="706"/>
        <v>5512.1399745948838</v>
      </c>
      <c r="IY31" s="14">
        <f t="shared" si="704"/>
        <v>4462.4631412485141</v>
      </c>
      <c r="IZ31" s="14">
        <f t="shared" si="704"/>
        <v>5801.2047244864989</v>
      </c>
      <c r="JA31" s="14">
        <f t="shared" si="704"/>
        <v>4778.2461415042817</v>
      </c>
      <c r="JB31" s="14">
        <f t="shared" si="704"/>
        <v>6057.5889304293187</v>
      </c>
      <c r="JC31" s="14">
        <f t="shared" si="704"/>
        <v>2034.0482669697324</v>
      </c>
      <c r="JD31" s="14">
        <f t="shared" si="704"/>
        <v>2619.7812610509623</v>
      </c>
      <c r="JE31" s="15">
        <f t="shared" si="29"/>
        <v>2317.3377103488433</v>
      </c>
      <c r="JF31" s="15">
        <f t="shared" si="30"/>
        <v>3031.0798230990895</v>
      </c>
      <c r="JG31" s="14">
        <f t="shared" si="704"/>
        <v>2600.6271537279545</v>
      </c>
      <c r="JH31" s="14">
        <f t="shared" si="704"/>
        <v>3442.3783851472162</v>
      </c>
      <c r="JI31" s="15">
        <f t="shared" si="33"/>
        <v>2917.6301138531644</v>
      </c>
      <c r="JJ31" s="15">
        <f t="shared" si="34"/>
        <v>3866.3877817330572</v>
      </c>
      <c r="JK31" s="14">
        <f t="shared" si="704"/>
        <v>3234.6330739783748</v>
      </c>
      <c r="JL31" s="14">
        <f t="shared" si="704"/>
        <v>4290.3971783188981</v>
      </c>
      <c r="JM31" s="14">
        <f t="shared" ref="JM31:JR31" si="707">(JM33-JM27)/6*4+JM27</f>
        <v>3553.2415474647678</v>
      </c>
      <c r="JN31" s="14">
        <f t="shared" si="707"/>
        <v>4668.904101891997</v>
      </c>
      <c r="JO31" s="14">
        <f t="shared" si="707"/>
        <v>3871.8500209511608</v>
      </c>
      <c r="JP31" s="14">
        <f t="shared" si="707"/>
        <v>5047.4110254650959</v>
      </c>
      <c r="JQ31" s="14">
        <f t="shared" si="707"/>
        <v>4139.0647344331701</v>
      </c>
      <c r="JR31" s="14">
        <f t="shared" si="707"/>
        <v>5326.9414691030706</v>
      </c>
      <c r="JS31" s="14">
        <f t="shared" si="704"/>
        <v>4406.2794479151808</v>
      </c>
      <c r="JT31" s="14">
        <f t="shared" si="704"/>
        <v>5606.4719127410453</v>
      </c>
      <c r="JU31" s="14">
        <f t="shared" si="704"/>
        <v>4710.5527815042824</v>
      </c>
      <c r="JV31" s="14">
        <f t="shared" si="704"/>
        <v>5852.2462024170791</v>
      </c>
      <c r="JW31" s="14">
        <f t="shared" si="704"/>
        <v>2020.4101669697325</v>
      </c>
      <c r="JX31" s="14">
        <f t="shared" si="704"/>
        <v>2522.1937467099369</v>
      </c>
      <c r="JY31" s="15">
        <f t="shared" si="43"/>
        <v>2301.6395903488437</v>
      </c>
      <c r="JZ31" s="15">
        <f t="shared" si="44"/>
        <v>2919.7427198431697</v>
      </c>
      <c r="KA31" s="14">
        <f t="shared" si="704"/>
        <v>2582.8690137279546</v>
      </c>
      <c r="KB31" s="14">
        <f t="shared" si="704"/>
        <v>3317.2916929764028</v>
      </c>
      <c r="KC31" s="15">
        <f t="shared" si="47"/>
        <v>2894.2374705198313</v>
      </c>
      <c r="KD31" s="15">
        <f t="shared" si="48"/>
        <v>3727.9414630068168</v>
      </c>
      <c r="KE31" s="14">
        <f t="shared" si="704"/>
        <v>3205.605927311708</v>
      </c>
      <c r="KF31" s="14">
        <f t="shared" si="704"/>
        <v>4138.5912330372312</v>
      </c>
      <c r="KG31" s="14">
        <f t="shared" ref="KG31:KL31" si="708">(KG33-KG27)/6*4+KG27</f>
        <v>3517.3266374647678</v>
      </c>
      <c r="KH31" s="14">
        <f t="shared" si="708"/>
        <v>4505.1690296320776</v>
      </c>
      <c r="KI31" s="14">
        <f t="shared" si="708"/>
        <v>3829.0473476178277</v>
      </c>
      <c r="KJ31" s="14">
        <f t="shared" si="708"/>
        <v>4871.7468262269231</v>
      </c>
      <c r="KK31" s="14">
        <f t="shared" si="708"/>
        <v>4089.5715510998375</v>
      </c>
      <c r="KL31" s="14">
        <f t="shared" si="708"/>
        <v>5141.7429636112574</v>
      </c>
      <c r="KM31" s="14">
        <f t="shared" si="704"/>
        <v>4350.0957545818474</v>
      </c>
      <c r="KN31" s="14">
        <f t="shared" si="704"/>
        <v>5411.7391009955927</v>
      </c>
      <c r="KO31" s="14">
        <f t="shared" si="704"/>
        <v>4642.8594215042822</v>
      </c>
      <c r="KP31" s="14">
        <f t="shared" si="704"/>
        <v>5646.9034744048386</v>
      </c>
      <c r="KQ31" s="14">
        <f t="shared" ref="KQ31:MD31" si="709">(KQ33-KQ27)/6*4+KQ27</f>
        <v>2006.7720669697326</v>
      </c>
      <c r="KR31" s="14">
        <f t="shared" si="709"/>
        <v>2424.6062323689112</v>
      </c>
      <c r="KS31" s="15">
        <f t="shared" si="57"/>
        <v>2285.9414703488437</v>
      </c>
      <c r="KT31" s="15">
        <f t="shared" si="58"/>
        <v>2808.4056165872507</v>
      </c>
      <c r="KU31" s="14">
        <f t="shared" si="709"/>
        <v>2565.1108737279546</v>
      </c>
      <c r="KV31" s="14">
        <f t="shared" si="709"/>
        <v>3192.2050008055899</v>
      </c>
      <c r="KW31" s="15">
        <f t="shared" si="61"/>
        <v>2870.8448271864982</v>
      </c>
      <c r="KX31" s="15">
        <f t="shared" si="62"/>
        <v>3589.4951442805773</v>
      </c>
      <c r="KY31" s="14">
        <f t="shared" si="709"/>
        <v>3176.5787806450417</v>
      </c>
      <c r="KZ31" s="14">
        <f t="shared" si="709"/>
        <v>3986.7852877555647</v>
      </c>
      <c r="LA31" s="14">
        <f t="shared" ref="LA31:LF31" si="710">(LA33-LA27)/6*4+LA27</f>
        <v>3481.4117274647679</v>
      </c>
      <c r="LB31" s="14">
        <f t="shared" si="710"/>
        <v>4341.4339573721572</v>
      </c>
      <c r="LC31" s="14">
        <f t="shared" si="710"/>
        <v>3786.2446742844945</v>
      </c>
      <c r="LD31" s="14">
        <f t="shared" si="710"/>
        <v>4696.0826269887493</v>
      </c>
      <c r="LE31" s="14">
        <f t="shared" si="710"/>
        <v>4040.078367766504</v>
      </c>
      <c r="LF31" s="14">
        <f t="shared" si="710"/>
        <v>4956.5444581194442</v>
      </c>
      <c r="LG31" s="14">
        <f t="shared" si="709"/>
        <v>4293.912061248514</v>
      </c>
      <c r="LH31" s="14">
        <f t="shared" si="709"/>
        <v>5217.0062892501392</v>
      </c>
      <c r="LI31" s="14">
        <f t="shared" si="709"/>
        <v>4575.166061504282</v>
      </c>
      <c r="LJ31" s="14">
        <f t="shared" si="709"/>
        <v>5441.560746392598</v>
      </c>
      <c r="LK31" s="14">
        <f t="shared" si="709"/>
        <v>1993.1339666666668</v>
      </c>
      <c r="LL31" s="14">
        <f t="shared" si="709"/>
        <v>2327.0187158592962</v>
      </c>
      <c r="LM31" s="14">
        <f t="shared" si="71"/>
        <v>2270.2433499999997</v>
      </c>
      <c r="LN31" s="14">
        <f t="shared" si="72"/>
        <v>2697.0685108571979</v>
      </c>
      <c r="LO31" s="14">
        <f t="shared" si="709"/>
        <v>2547.3527333333332</v>
      </c>
      <c r="LP31" s="14">
        <f t="shared" si="709"/>
        <v>3067.1183058550996</v>
      </c>
      <c r="LQ31" s="14">
        <f t="shared" si="75"/>
        <v>2847.4521833333333</v>
      </c>
      <c r="LR31" s="14">
        <f t="shared" si="76"/>
        <v>3451.0488224777832</v>
      </c>
      <c r="LS31" s="14">
        <f t="shared" si="709"/>
        <v>3147.5516333333335</v>
      </c>
      <c r="LT31" s="14">
        <f t="shared" si="709"/>
        <v>3834.9793391004669</v>
      </c>
      <c r="LU31" s="14">
        <f t="shared" ref="LU31:LZ31" si="711">(LU33-LU27)/6*4+LU27</f>
        <v>3445.4968166666667</v>
      </c>
      <c r="LV31" s="14">
        <f t="shared" si="711"/>
        <v>4177.6988814737169</v>
      </c>
      <c r="LW31" s="14">
        <f t="shared" si="711"/>
        <v>3743.442</v>
      </c>
      <c r="LX31" s="14">
        <f t="shared" si="711"/>
        <v>4520.4184238469661</v>
      </c>
      <c r="LY31" s="14">
        <f t="shared" si="711"/>
        <v>3990.5851833333331</v>
      </c>
      <c r="LZ31" s="14">
        <f t="shared" si="711"/>
        <v>4771.3459485121493</v>
      </c>
      <c r="MA31" s="14">
        <f t="shared" si="709"/>
        <v>4237.7283666666663</v>
      </c>
      <c r="MB31" s="14">
        <f t="shared" si="709"/>
        <v>5022.2734731773335</v>
      </c>
      <c r="MC31" s="14">
        <f t="shared" si="709"/>
        <v>4507.4727000000003</v>
      </c>
      <c r="MD31" s="14">
        <f t="shared" si="709"/>
        <v>5236.2180138172325</v>
      </c>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row>
    <row r="32" spans="1:502" s="11" customFormat="1" x14ac:dyDescent="0.25">
      <c r="A32" s="241"/>
      <c r="B32" s="4">
        <v>37</v>
      </c>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14">
        <f t="shared" ref="HO32" si="712">(HO33-HO27)/6*5+HO27</f>
        <v>2099.3054333333334</v>
      </c>
      <c r="HP32" s="14">
        <f t="shared" ref="HP32" si="713">(HP33-HP27)/6*5+HP27</f>
        <v>2792.2182832341114</v>
      </c>
      <c r="HQ32" s="14">
        <f t="shared" si="2"/>
        <v>2392.7593749999996</v>
      </c>
      <c r="HR32" s="14">
        <f t="shared" si="3"/>
        <v>3228.4918185179972</v>
      </c>
      <c r="HS32" s="14">
        <f t="shared" ref="HS32" si="714">(HS33-HS27)/6*5+HS27</f>
        <v>2686.2133166666663</v>
      </c>
      <c r="HT32" s="14">
        <f t="shared" ref="HT32" si="715">(HT33-HT27)/6*5+HT27</f>
        <v>3664.7653538018831</v>
      </c>
      <c r="HU32" s="14">
        <f t="shared" si="6"/>
        <v>3020.3411749999996</v>
      </c>
      <c r="HV32" s="14">
        <f t="shared" si="7"/>
        <v>4112.6325546716671</v>
      </c>
      <c r="HW32" s="14">
        <f t="shared" ref="HW32" si="716">(HW33-HW27)/6*5+HW27</f>
        <v>3354.4690333333333</v>
      </c>
      <c r="HX32" s="14">
        <f t="shared" ref="HX32:ID32" si="717">(HX33-HX27)/6*5+HX27</f>
        <v>4560.4997555414502</v>
      </c>
      <c r="HY32" s="14">
        <f t="shared" si="717"/>
        <v>3692.1105583333328</v>
      </c>
      <c r="HZ32" s="14">
        <f t="shared" si="717"/>
        <v>4959.7861720552828</v>
      </c>
      <c r="IA32" s="14">
        <f t="shared" si="717"/>
        <v>4029.7520833333328</v>
      </c>
      <c r="IB32" s="14">
        <f t="shared" si="717"/>
        <v>5359.0725885691154</v>
      </c>
      <c r="IC32" s="14">
        <f t="shared" si="717"/>
        <v>4313.8441750000002</v>
      </c>
      <c r="ID32" s="14">
        <f t="shared" si="717"/>
        <v>5654.827365054407</v>
      </c>
      <c r="IE32" s="14">
        <f t="shared" ref="IE32" si="718">(IE33-IE27)/6*5+IE27</f>
        <v>4597.9362666666666</v>
      </c>
      <c r="IF32" s="14">
        <f t="shared" ref="IF32" si="719">(IF33-IF27)/6*5+IF27</f>
        <v>5950.5821415396995</v>
      </c>
      <c r="IG32" s="14">
        <f t="shared" ref="IG32" si="720">(IG33-IG27)/6*5+IG27</f>
        <v>4926.5978500000001</v>
      </c>
      <c r="IH32" s="14">
        <f t="shared" ref="IH32" si="721">(IH33-IH27)/6*5+IH27</f>
        <v>6213.3909639796157</v>
      </c>
      <c r="II32" s="14">
        <f t="shared" ref="II32" si="722">(II33-II27)/6*5+II27</f>
        <v>2085.1982636468229</v>
      </c>
      <c r="IJ32" s="14">
        <f t="shared" ref="IJ32" si="723">(IJ33-IJ27)/6*5+IJ27</f>
        <v>2695.4764814316341</v>
      </c>
      <c r="IK32" s="14">
        <f t="shared" si="16"/>
        <v>2376.5688953597846</v>
      </c>
      <c r="IL32" s="14">
        <f t="shared" si="17"/>
        <v>3118.0782018476034</v>
      </c>
      <c r="IM32" s="14">
        <f t="shared" ref="IM32" si="724">(IM33-IM27)/6*5+IM27</f>
        <v>2667.9395270727468</v>
      </c>
      <c r="IN32" s="14">
        <f t="shared" ref="IN32" si="725">(IN33-IN27)/6*5+IN27</f>
        <v>3540.6799222635727</v>
      </c>
      <c r="IO32" s="15">
        <f t="shared" si="20"/>
        <v>2996.3934738654989</v>
      </c>
      <c r="IP32" s="15">
        <f t="shared" si="21"/>
        <v>3975.2846694803711</v>
      </c>
      <c r="IQ32" s="14">
        <f t="shared" ref="IQ32" si="726">(IQ33-IQ27)/6*5+IQ27</f>
        <v>3324.8474206582514</v>
      </c>
      <c r="IR32" s="14">
        <f t="shared" ref="IR32:IX32" si="727">(IR33-IR27)/6*5+IR27</f>
        <v>4409.8894166971695</v>
      </c>
      <c r="IS32" s="14">
        <f t="shared" si="727"/>
        <v>3655.4990941469132</v>
      </c>
      <c r="IT32" s="14">
        <f t="shared" si="727"/>
        <v>4797.3821444191763</v>
      </c>
      <c r="IU32" s="14">
        <f t="shared" si="727"/>
        <v>3986.150767635575</v>
      </c>
      <c r="IV32" s="14">
        <f t="shared" si="727"/>
        <v>5184.8748721411812</v>
      </c>
      <c r="IW32" s="14">
        <f t="shared" si="727"/>
        <v>4263.4876944523548</v>
      </c>
      <c r="IX32" s="14">
        <f t="shared" si="727"/>
        <v>5471.2152965832684</v>
      </c>
      <c r="IY32" s="14">
        <f t="shared" ref="IY32" si="728">(IY33-IY27)/6*5+IY27</f>
        <v>4540.8246212691356</v>
      </c>
      <c r="IZ32" s="14">
        <f t="shared" ref="IZ32" si="729">(IZ33-IZ27)/6*5+IZ27</f>
        <v>5757.5557210253564</v>
      </c>
      <c r="JA32" s="14">
        <f t="shared" ref="JA32" si="730">(JA33-JA27)/6*5+JA27</f>
        <v>4857.9126215263232</v>
      </c>
      <c r="JB32" s="14">
        <f t="shared" ref="JB32" si="731">(JB33-JB27)/6*5+JB27</f>
        <v>6009.914546560939</v>
      </c>
      <c r="JC32" s="14">
        <f t="shared" ref="JC32" si="732">(JC33-JC27)/6*5+JC27</f>
        <v>2071.0910936468226</v>
      </c>
      <c r="JD32" s="14">
        <f t="shared" ref="JD32" si="733">(JD33-JD27)/6*5+JD27</f>
        <v>2598.7346774793605</v>
      </c>
      <c r="JE32" s="15">
        <f t="shared" si="29"/>
        <v>2360.3784153597844</v>
      </c>
      <c r="JF32" s="15">
        <f t="shared" si="30"/>
        <v>3007.6645827235984</v>
      </c>
      <c r="JG32" s="14">
        <f t="shared" ref="JG32" si="734">(JG33-JG27)/6*5+JG27</f>
        <v>2649.6657370727467</v>
      </c>
      <c r="JH32" s="14">
        <f t="shared" ref="JH32" si="735">(JH33-JH27)/6*5+JH27</f>
        <v>3416.5944879678364</v>
      </c>
      <c r="JI32" s="15">
        <f t="shared" si="33"/>
        <v>2972.4457721988329</v>
      </c>
      <c r="JJ32" s="15">
        <f t="shared" si="34"/>
        <v>3837.9367812369314</v>
      </c>
      <c r="JK32" s="14">
        <f t="shared" ref="JK32" si="736">(JK33-JK27)/6*5+JK27</f>
        <v>3295.2258073249186</v>
      </c>
      <c r="JL32" s="14">
        <f t="shared" ref="JL32:JR32" si="737">(JL33-JL27)/6*5+JL27</f>
        <v>4259.2790745060265</v>
      </c>
      <c r="JM32" s="14">
        <f t="shared" si="737"/>
        <v>3618.8876291469132</v>
      </c>
      <c r="JN32" s="14">
        <f t="shared" si="737"/>
        <v>4634.9781131741256</v>
      </c>
      <c r="JO32" s="14">
        <f t="shared" si="737"/>
        <v>3942.5494509689079</v>
      </c>
      <c r="JP32" s="14">
        <f t="shared" si="737"/>
        <v>5010.6771518422238</v>
      </c>
      <c r="JQ32" s="14">
        <f t="shared" si="737"/>
        <v>4213.1312127856881</v>
      </c>
      <c r="JR32" s="14">
        <f t="shared" si="737"/>
        <v>5287.6032240319018</v>
      </c>
      <c r="JS32" s="14">
        <f t="shared" ref="JS32" si="738">(JS33-JS27)/6*5+JS27</f>
        <v>4483.7129746024684</v>
      </c>
      <c r="JT32" s="14">
        <f t="shared" ref="JT32" si="739">(JT33-JT27)/6*5+JT27</f>
        <v>5564.5292962215799</v>
      </c>
      <c r="JU32" s="14">
        <f t="shared" ref="JU32" si="740">(JU33-JU27)/6*5+JU27</f>
        <v>4789.2273915263231</v>
      </c>
      <c r="JV32" s="14">
        <f t="shared" ref="JV32" si="741">(JV33-JV27)/6*5+JV27</f>
        <v>5806.4381246206085</v>
      </c>
      <c r="JW32" s="14">
        <f t="shared" ref="JW32" si="742">(JW33-JW27)/6*5+JW27</f>
        <v>2056.9839236468229</v>
      </c>
      <c r="JX32" s="14">
        <f t="shared" ref="JX32" si="743">(JX33-JX27)/6*5+JX27</f>
        <v>2501.9928735270869</v>
      </c>
      <c r="JY32" s="15">
        <f t="shared" si="43"/>
        <v>2344.1879353597851</v>
      </c>
      <c r="JZ32" s="15">
        <f t="shared" si="44"/>
        <v>2897.250963599593</v>
      </c>
      <c r="KA32" s="14">
        <f t="shared" ref="KA32" si="744">(KA33-KA27)/6*5+KA27</f>
        <v>2631.3919470727469</v>
      </c>
      <c r="KB32" s="14">
        <f t="shared" ref="KB32" si="745">(KB33-KB27)/6*5+KB27</f>
        <v>3292.5090536720995</v>
      </c>
      <c r="KC32" s="15">
        <f t="shared" si="47"/>
        <v>2948.4980705321659</v>
      </c>
      <c r="KD32" s="15">
        <f t="shared" si="48"/>
        <v>3700.5888929934908</v>
      </c>
      <c r="KE32" s="14">
        <f t="shared" ref="KE32" si="746">(KE33-KE27)/6*5+KE27</f>
        <v>3265.6041939915849</v>
      </c>
      <c r="KF32" s="14">
        <f t="shared" ref="KF32:KL32" si="747">(KF33-KF27)/6*5+KF27</f>
        <v>4108.6687323148826</v>
      </c>
      <c r="KG32" s="14">
        <f t="shared" si="747"/>
        <v>3582.2761641469133</v>
      </c>
      <c r="KH32" s="14">
        <f t="shared" si="747"/>
        <v>4472.5740819290759</v>
      </c>
      <c r="KI32" s="14">
        <f t="shared" si="747"/>
        <v>3898.9481343022417</v>
      </c>
      <c r="KJ32" s="14">
        <f t="shared" si="747"/>
        <v>4836.4794315432682</v>
      </c>
      <c r="KK32" s="14">
        <f t="shared" si="747"/>
        <v>4162.7747311190215</v>
      </c>
      <c r="KL32" s="14">
        <f t="shared" si="747"/>
        <v>5103.9911514805353</v>
      </c>
      <c r="KM32" s="14">
        <f t="shared" ref="KM32" si="748">(KM33-KM27)/6*5+KM27</f>
        <v>4426.6013279358012</v>
      </c>
      <c r="KN32" s="14">
        <f t="shared" ref="KN32" si="749">(KN33-KN27)/6*5+KN27</f>
        <v>5371.5028714178034</v>
      </c>
      <c r="KO32" s="14">
        <f t="shared" ref="KO32" si="750">(KO33-KO27)/6*5+KO27</f>
        <v>4720.542161526324</v>
      </c>
      <c r="KP32" s="14">
        <f t="shared" ref="KP32" si="751">(KP33-KP27)/6*5+KP27</f>
        <v>5602.9617026802789</v>
      </c>
      <c r="KQ32" s="14">
        <f t="shared" ref="KQ32" si="752">(KQ33-KQ27)/6*5+KQ27</f>
        <v>2042.8767536468231</v>
      </c>
      <c r="KR32" s="14">
        <f t="shared" ref="KR32" si="753">(KR33-KR27)/6*5+KR27</f>
        <v>2405.2510695748128</v>
      </c>
      <c r="KS32" s="15">
        <f t="shared" si="57"/>
        <v>2327.9974553597849</v>
      </c>
      <c r="KT32" s="15">
        <f t="shared" si="58"/>
        <v>2786.837344475588</v>
      </c>
      <c r="KU32" s="14">
        <f t="shared" ref="KU32" si="754">(KU33-KU27)/6*5+KU27</f>
        <v>2613.1181570727467</v>
      </c>
      <c r="KV32" s="14">
        <f t="shared" ref="KV32" si="755">(KV33-KV27)/6*5+KV27</f>
        <v>3168.4236193763631</v>
      </c>
      <c r="KW32" s="15">
        <f t="shared" si="61"/>
        <v>2924.550368865499</v>
      </c>
      <c r="KX32" s="15">
        <f t="shared" si="62"/>
        <v>3563.2410047500516</v>
      </c>
      <c r="KY32" s="14">
        <f t="shared" ref="KY32" si="756">(KY33-KY27)/6*5+KY27</f>
        <v>3235.9825806582517</v>
      </c>
      <c r="KZ32" s="14">
        <f t="shared" ref="KZ32:LF32" si="757">(KZ33-KZ27)/6*5+KZ27</f>
        <v>3958.0583901237396</v>
      </c>
      <c r="LA32" s="14">
        <f t="shared" si="757"/>
        <v>3545.6646991469133</v>
      </c>
      <c r="LB32" s="14">
        <f t="shared" si="757"/>
        <v>4310.1700506840261</v>
      </c>
      <c r="LC32" s="14">
        <f t="shared" si="757"/>
        <v>3855.346817635575</v>
      </c>
      <c r="LD32" s="14">
        <f t="shared" si="757"/>
        <v>4662.2817112443117</v>
      </c>
      <c r="LE32" s="14">
        <f t="shared" si="757"/>
        <v>4112.4182494523548</v>
      </c>
      <c r="LF32" s="14">
        <f t="shared" si="757"/>
        <v>4920.3790789291688</v>
      </c>
      <c r="LG32" s="14">
        <f t="shared" ref="LG32" si="758">(LG33-LG27)/6*5+LG27</f>
        <v>4369.489681269135</v>
      </c>
      <c r="LH32" s="14">
        <f t="shared" ref="LH32" si="759">(LH33-LH27)/6*5+LH27</f>
        <v>5178.4764466140259</v>
      </c>
      <c r="LI32" s="14">
        <f t="shared" ref="LI32" si="760">(LI33-LI27)/6*5+LI27</f>
        <v>4651.8569315263239</v>
      </c>
      <c r="LJ32" s="14">
        <f t="shared" ref="LJ32" si="761">(LJ33-LJ27)/6*5+LJ27</f>
        <v>5399.4852807399484</v>
      </c>
      <c r="LK32" s="14">
        <f t="shared" ref="LK32" si="762">(LK33-LK27)/6*5+LK27</f>
        <v>2028.7695833333335</v>
      </c>
      <c r="LL32" s="14">
        <f t="shared" ref="LL32" si="763">(LL33-LL27)/6*5+LL27</f>
        <v>2308.509263472743</v>
      </c>
      <c r="LM32" s="14">
        <f t="shared" si="71"/>
        <v>2311.806975</v>
      </c>
      <c r="LN32" s="14">
        <f t="shared" si="72"/>
        <v>2676.4237228979709</v>
      </c>
      <c r="LO32" s="14">
        <f t="shared" ref="LO32" si="764">(LO33-LO27)/6*5+LO27</f>
        <v>2594.8443666666662</v>
      </c>
      <c r="LP32" s="14">
        <f t="shared" ref="LP32" si="765">(LP33-LP27)/6*5+LP27</f>
        <v>3044.3381823231994</v>
      </c>
      <c r="LQ32" s="14">
        <f t="shared" si="75"/>
        <v>2900.6026666666667</v>
      </c>
      <c r="LR32" s="14">
        <f t="shared" si="76"/>
        <v>3425.8931134544664</v>
      </c>
      <c r="LS32" s="14">
        <f t="shared" ref="LS32" si="766">(LS33-LS27)/6*5+LS27</f>
        <v>3206.3609666666671</v>
      </c>
      <c r="LT32" s="14">
        <f t="shared" ref="LT32:LZ32" si="767">(LT33-LT27)/6*5+LT27</f>
        <v>3807.4480445857334</v>
      </c>
      <c r="LU32" s="14">
        <f t="shared" si="767"/>
        <v>3509.0532333333335</v>
      </c>
      <c r="LV32" s="14">
        <f t="shared" si="767"/>
        <v>4147.7660158300332</v>
      </c>
      <c r="LW32" s="14">
        <f t="shared" si="767"/>
        <v>3811.7455</v>
      </c>
      <c r="LX32" s="14">
        <f t="shared" si="767"/>
        <v>4488.083987074333</v>
      </c>
      <c r="LY32" s="14">
        <f t="shared" si="767"/>
        <v>4062.0617666666667</v>
      </c>
      <c r="LZ32" s="14">
        <f t="shared" si="767"/>
        <v>4736.7670022975744</v>
      </c>
      <c r="MA32" s="14">
        <f t="shared" ref="MA32" si="768">(MA33-MA27)/6*5+MA27</f>
        <v>4312.3780333333334</v>
      </c>
      <c r="MB32" s="14">
        <f t="shared" ref="MB32" si="769">(MB33-MB27)/6*5+MB27</f>
        <v>4985.4500175208168</v>
      </c>
      <c r="MC32" s="14">
        <f t="shared" ref="MC32" si="770">(MC33-MC27)/6*5+MC27</f>
        <v>4583.1717000000008</v>
      </c>
      <c r="MD32" s="14">
        <f t="shared" ref="MD32" si="771">(MD33-MD27)/6*5+MD27</f>
        <v>5196.0088542779658</v>
      </c>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row>
    <row r="33" spans="1:502" s="11" customFormat="1" x14ac:dyDescent="0.25">
      <c r="A33" s="241"/>
      <c r="B33" s="4">
        <v>38</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8">
        <f>低2.5—10HP!D$83</f>
        <v>2137.2864</v>
      </c>
      <c r="HP33" s="8">
        <f>低2.5—10HP!E$83</f>
        <v>2769.4802789037999</v>
      </c>
      <c r="HQ33" s="8">
        <f>低2.5—10HP!F$83</f>
        <v>2436.7847999999999</v>
      </c>
      <c r="HR33" s="8">
        <f>低2.5—10HP!G$83</f>
        <v>3203.2296098992001</v>
      </c>
      <c r="HS33" s="8">
        <f>低2.5—10HP!H$83</f>
        <v>2736.2831999999999</v>
      </c>
      <c r="HT33" s="8">
        <f>低2.5—10HP!I$83</f>
        <v>3636.9789408945999</v>
      </c>
      <c r="HU33" s="8">
        <f>低2.5—10HP!J$83</f>
        <v>3076.2669500000002</v>
      </c>
      <c r="HV33" s="8">
        <f>低2.5—10HP!K$83</f>
        <v>4081.9846932343498</v>
      </c>
      <c r="HW33" s="8">
        <f>低2.5—10HP!L$83</f>
        <v>3416.2507000000001</v>
      </c>
      <c r="HX33" s="8">
        <f>低2.5—10HP!M$83</f>
        <v>4526.9904455740998</v>
      </c>
      <c r="HY33" s="8">
        <f>低2.5—10HP!N$83</f>
        <v>3759.1497499999996</v>
      </c>
      <c r="HZ33" s="8">
        <f>低2.5—10HP!O$83</f>
        <v>4923.1981013372497</v>
      </c>
      <c r="IA33" s="8">
        <f>低2.5—10HP!P$83</f>
        <v>4102.0487999999996</v>
      </c>
      <c r="IB33" s="8">
        <f>低2.5—10HP!Q$83</f>
        <v>5319.4057571003987</v>
      </c>
      <c r="IC33" s="8">
        <f>低2.5—10HP!R$83</f>
        <v>4389.6372499999998</v>
      </c>
      <c r="ID33" s="8">
        <f>低2.5—10HP!S$83</f>
        <v>5612.3162541375987</v>
      </c>
      <c r="IE33" s="8">
        <f>低2.5—10HP!T$83</f>
        <v>4677.2257</v>
      </c>
      <c r="IF33" s="8">
        <f>低2.5—10HP!U$83</f>
        <v>5905.2267511747996</v>
      </c>
      <c r="IG33" s="8">
        <f>低2.5—10HP!V$83</f>
        <v>5007.2561999999998</v>
      </c>
      <c r="IH33" s="8">
        <f>低2.5—10HP!W$83</f>
        <v>6163.850274080799</v>
      </c>
      <c r="II33" s="8">
        <f>低2.5—10HP!D$84</f>
        <v>2122.710160323913</v>
      </c>
      <c r="IJ33" s="8">
        <f>低2.5—10HP!E$84</f>
        <v>2673.584187471281</v>
      </c>
      <c r="IK33" s="8">
        <f>低2.5—10HP!F$84</f>
        <v>2420.1019603707259</v>
      </c>
      <c r="IL33" s="8">
        <f>低2.5—10HP!G$84</f>
        <v>3093.7394773401988</v>
      </c>
      <c r="IM33" s="8">
        <f>低2.5—10HP!H$84</f>
        <v>2717.4937604175389</v>
      </c>
      <c r="IN33" s="8">
        <f>低2.5—10HP!I$84</f>
        <v>3513.8947672091163</v>
      </c>
      <c r="IO33" s="8">
        <f>低2.5—10HP!J$84</f>
        <v>3051.7641905445007</v>
      </c>
      <c r="IP33" s="8">
        <f>低2.5—10HP!K$84</f>
        <v>3945.7352385014456</v>
      </c>
      <c r="IQ33" s="8">
        <f>低2.5—10HP!L$84</f>
        <v>3386.0346206714617</v>
      </c>
      <c r="IR33" s="8">
        <f>低2.5—10HP!M$84</f>
        <v>4377.575709793774</v>
      </c>
      <c r="IS33" s="8">
        <f>低2.5—10HP!N$84</f>
        <v>3721.8417308290586</v>
      </c>
      <c r="IT33" s="8">
        <f>低2.5—10HP!O$84</f>
        <v>4762.1251146864342</v>
      </c>
      <c r="IU33" s="8">
        <f>低2.5—10HP!P$84</f>
        <v>4057.6488409866556</v>
      </c>
      <c r="IV33" s="8">
        <f>低2.5—10HP!Q$84</f>
        <v>5146.6745195790927</v>
      </c>
      <c r="IW33" s="8">
        <f>低2.5—10HP!R$84</f>
        <v>4338.4174711382057</v>
      </c>
      <c r="IX33" s="8">
        <f>低2.5—10HP!S$84</f>
        <v>5430.2906185716529</v>
      </c>
      <c r="IY33" s="8">
        <f>低2.5—10HP!T$84</f>
        <v>4619.1861012897562</v>
      </c>
      <c r="IZ33" s="8">
        <f>低2.5—10HP!U$84</f>
        <v>5713.906717564214</v>
      </c>
      <c r="JA33" s="8">
        <f>低2.5—10HP!V$84</f>
        <v>4937.5791015483646</v>
      </c>
      <c r="JB33" s="8">
        <f>低2.5—10HP!W$84</f>
        <v>5962.2401626925594</v>
      </c>
      <c r="JC33" s="8">
        <f>低2.5—10HP!D$85</f>
        <v>2108.1339203239131</v>
      </c>
      <c r="JD33" s="8">
        <f>低2.5—10HP!E$85</f>
        <v>2577.6880939077587</v>
      </c>
      <c r="JE33" s="8">
        <f>低2.5—10HP!F$85</f>
        <v>2403.419120370726</v>
      </c>
      <c r="JF33" s="8">
        <f>低2.5—10HP!G$85</f>
        <v>2984.2493423481078</v>
      </c>
      <c r="JG33" s="8">
        <f>低2.5—10HP!H$85</f>
        <v>2698.7043204175388</v>
      </c>
      <c r="JH33" s="8">
        <f>低2.5—10HP!I$85</f>
        <v>3390.8105907884565</v>
      </c>
      <c r="JI33" s="8">
        <f>低2.5—10HP!J$85</f>
        <v>3027.2614305445004</v>
      </c>
      <c r="JJ33" s="8">
        <f>低2.5—10HP!K$85</f>
        <v>3809.4857807408052</v>
      </c>
      <c r="JK33" s="8">
        <f>低2.5—10HP!L$85</f>
        <v>3355.818540671462</v>
      </c>
      <c r="JL33" s="8">
        <f>低2.5—10HP!M$85</f>
        <v>4228.160970693154</v>
      </c>
      <c r="JM33" s="8">
        <f>低2.5—10HP!N$85</f>
        <v>3684.5337108290587</v>
      </c>
      <c r="JN33" s="8">
        <f>低2.5—10HP!O$85</f>
        <v>4601.0521244562542</v>
      </c>
      <c r="JO33" s="8">
        <f>低2.5—10HP!P$85</f>
        <v>4013.2488809866554</v>
      </c>
      <c r="JP33" s="8">
        <f>低2.5—10HP!Q$85</f>
        <v>4973.9432782193526</v>
      </c>
      <c r="JQ33" s="8">
        <f>低2.5—10HP!R$85</f>
        <v>4287.1976911382053</v>
      </c>
      <c r="JR33" s="8">
        <f>低2.5—10HP!S$85</f>
        <v>5248.2649789607331</v>
      </c>
      <c r="JS33" s="8">
        <f>低2.5—10HP!T$85</f>
        <v>4561.1465012897561</v>
      </c>
      <c r="JT33" s="8">
        <f>低2.5—10HP!U$85</f>
        <v>5522.5866797021135</v>
      </c>
      <c r="JU33" s="8">
        <f>低2.5—10HP!V$85</f>
        <v>4867.9020015483648</v>
      </c>
      <c r="JV33" s="8">
        <f>低2.5—10HP!W$85</f>
        <v>5760.6300468241388</v>
      </c>
      <c r="JW33" s="8">
        <f>低2.5—10HP!D$86</f>
        <v>2093.5576803239132</v>
      </c>
      <c r="JX33" s="8">
        <f>低2.5—10HP!E$86</f>
        <v>2481.7920003442368</v>
      </c>
      <c r="JY33" s="8">
        <f>低2.5—10HP!F$86</f>
        <v>2386.736280370726</v>
      </c>
      <c r="JZ33" s="8">
        <f>低2.5—10HP!G$86</f>
        <v>2874.7592073560168</v>
      </c>
      <c r="KA33" s="8">
        <f>低2.5—10HP!H$86</f>
        <v>2679.9148804175388</v>
      </c>
      <c r="KB33" s="8">
        <f>低2.5—10HP!I$86</f>
        <v>3267.7264143677962</v>
      </c>
      <c r="KC33" s="8">
        <f>低2.5—10HP!J$86</f>
        <v>3002.7586705445005</v>
      </c>
      <c r="KD33" s="8">
        <f>低2.5—10HP!K$86</f>
        <v>3673.2363229801654</v>
      </c>
      <c r="KE33" s="8">
        <f>低2.5—10HP!L$86</f>
        <v>3325.6024606714618</v>
      </c>
      <c r="KF33" s="8">
        <f>低2.5—10HP!M$86</f>
        <v>4078.7462315925341</v>
      </c>
      <c r="KG33" s="8">
        <f>低2.5—10HP!N$86</f>
        <v>3647.2256908290587</v>
      </c>
      <c r="KH33" s="8">
        <f>低2.5—10HP!O$86</f>
        <v>4439.9791342260742</v>
      </c>
      <c r="KI33" s="8">
        <f>低2.5—10HP!P$86</f>
        <v>3968.8489209866557</v>
      </c>
      <c r="KJ33" s="8">
        <f>低2.5—10HP!Q$86</f>
        <v>4801.2120368596134</v>
      </c>
      <c r="KK33" s="8">
        <f>低2.5—10HP!R$86</f>
        <v>4235.9779111382059</v>
      </c>
      <c r="KL33" s="8">
        <f>低2.5—10HP!S$86</f>
        <v>5066.2393393498132</v>
      </c>
      <c r="KM33" s="8">
        <f>低2.5—10HP!T$86</f>
        <v>4503.106901289756</v>
      </c>
      <c r="KN33" s="8">
        <f>低2.5—10HP!U$86</f>
        <v>5331.266641840014</v>
      </c>
      <c r="KO33" s="8">
        <f>低2.5—10HP!V$86</f>
        <v>4798.2249015483649</v>
      </c>
      <c r="KP33" s="8">
        <f>低2.5—10HP!W$86</f>
        <v>5559.0199309557192</v>
      </c>
      <c r="KQ33" s="8">
        <f>低2.5—10HP!D$87</f>
        <v>2078.9814403239134</v>
      </c>
      <c r="KR33" s="8">
        <f>低2.5—10HP!E$87</f>
        <v>2385.8959067807145</v>
      </c>
      <c r="KS33" s="8">
        <f>低2.5—10HP!F$87</f>
        <v>2370.0534403707261</v>
      </c>
      <c r="KT33" s="8">
        <f>低2.5—10HP!G$87</f>
        <v>2765.2690723639257</v>
      </c>
      <c r="KU33" s="8">
        <f>低2.5—10HP!H$87</f>
        <v>2661.1254404175388</v>
      </c>
      <c r="KV33" s="8">
        <f>低2.5—10HP!I$87</f>
        <v>3144.6422379471364</v>
      </c>
      <c r="KW33" s="8">
        <f>低2.5—10HP!J$87</f>
        <v>2978.2559105445002</v>
      </c>
      <c r="KX33" s="8">
        <f>低2.5—10HP!K$87</f>
        <v>3536.9868652195255</v>
      </c>
      <c r="KY33" s="8">
        <f>低2.5—10HP!L$87</f>
        <v>3295.3863806714621</v>
      </c>
      <c r="KZ33" s="8">
        <f>低2.5—10HP!M$87</f>
        <v>3929.3314924919141</v>
      </c>
      <c r="LA33" s="8">
        <f>低2.5—10HP!N$87</f>
        <v>3609.9176708290588</v>
      </c>
      <c r="LB33" s="8">
        <f>低2.5—10HP!O$87</f>
        <v>4278.9061439958941</v>
      </c>
      <c r="LC33" s="8">
        <f>低2.5—10HP!P$87</f>
        <v>3924.4489609866559</v>
      </c>
      <c r="LD33" s="8">
        <f>低2.5—10HP!Q$87</f>
        <v>4628.4807954998732</v>
      </c>
      <c r="LE33" s="8">
        <f>低2.5—10HP!R$87</f>
        <v>4184.7581311382055</v>
      </c>
      <c r="LF33" s="8">
        <f>低2.5—10HP!S$87</f>
        <v>4884.2136997388934</v>
      </c>
      <c r="LG33" s="8">
        <f>低2.5—10HP!T$87</f>
        <v>4445.067301289756</v>
      </c>
      <c r="LH33" s="8">
        <f>低2.5—10HP!U$87</f>
        <v>5139.9466039779136</v>
      </c>
      <c r="LI33" s="8">
        <f>低2.5—10HP!V$87</f>
        <v>4728.547801548365</v>
      </c>
      <c r="LJ33" s="8">
        <f>低2.5—10HP!W$87</f>
        <v>5357.4098150872987</v>
      </c>
      <c r="LK33" s="8">
        <f>低2.5—10HP!D$88</f>
        <v>2064.4052000000001</v>
      </c>
      <c r="LL33" s="8">
        <f>低2.5—10HP!E$88</f>
        <v>2289.9998110861898</v>
      </c>
      <c r="LM33" s="8">
        <f>低2.5—10HP!F$88</f>
        <v>2353.3706000000002</v>
      </c>
      <c r="LN33" s="8">
        <f>低2.5—10HP!G$88</f>
        <v>2655.7789349387449</v>
      </c>
      <c r="LO33" s="8">
        <f>低2.5—10HP!H$88</f>
        <v>2642.3359999999998</v>
      </c>
      <c r="LP33" s="8">
        <f>低2.5—10HP!I$88</f>
        <v>3021.5580587912996</v>
      </c>
      <c r="LQ33" s="8">
        <f>低2.5—10HP!J$88</f>
        <v>2953.75315</v>
      </c>
      <c r="LR33" s="8">
        <f>低2.5—10HP!K$88</f>
        <v>3400.73740443115</v>
      </c>
      <c r="LS33" s="8">
        <f>低2.5—10HP!L$88</f>
        <v>3265.1703000000002</v>
      </c>
      <c r="LT33" s="8">
        <f>低2.5—10HP!M$88</f>
        <v>3779.916750071</v>
      </c>
      <c r="LU33" s="8">
        <f>低2.5—10HP!N$88</f>
        <v>3572.6096500000003</v>
      </c>
      <c r="LV33" s="8">
        <f>低2.5—10HP!O$88</f>
        <v>4117.8331501863504</v>
      </c>
      <c r="LW33" s="8">
        <f>低2.5—10HP!P$88</f>
        <v>3880.049</v>
      </c>
      <c r="LX33" s="8">
        <f>低2.5—10HP!Q$88</f>
        <v>4455.7495503016999</v>
      </c>
      <c r="LY33" s="8">
        <f>低2.5—10HP!R$88</f>
        <v>4133.5383499999998</v>
      </c>
      <c r="LZ33" s="8">
        <f>低2.5—10HP!S$88</f>
        <v>4702.1880560829995</v>
      </c>
      <c r="MA33" s="8">
        <f>低2.5—10HP!T$88</f>
        <v>4387.0276999999996</v>
      </c>
      <c r="MB33" s="8">
        <f>低2.5—10HP!U$88</f>
        <v>4948.6265618643001</v>
      </c>
      <c r="MC33" s="8">
        <f>低2.5—10HP!V$88</f>
        <v>4658.8707000000004</v>
      </c>
      <c r="MD33" s="8">
        <f>低2.5—10HP!W$88</f>
        <v>5155.7996947386991</v>
      </c>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row>
    <row r="34" spans="1:502" s="11" customFormat="1" x14ac:dyDescent="0.25">
      <c r="A34" s="241"/>
      <c r="B34" s="4">
        <v>39</v>
      </c>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14">
        <f t="shared" ref="HO34" si="772">(HO38-HO33)/5+HO33</f>
        <v>2177.5602599999997</v>
      </c>
      <c r="HP34" s="14">
        <f t="shared" ref="HP34" si="773">(HP38-HP33)/5+HP33</f>
        <v>2745.18705858971</v>
      </c>
      <c r="HQ34" s="14">
        <f t="shared" si="2"/>
        <v>2483.6007300000001</v>
      </c>
      <c r="HR34" s="14">
        <f t="shared" si="3"/>
        <v>3176.0507089596249</v>
      </c>
      <c r="HS34" s="14">
        <f t="shared" ref="HS34" si="774">(HS38-HS33)/5+HS33</f>
        <v>2789.6412</v>
      </c>
      <c r="HT34" s="14">
        <f t="shared" ref="HT34" si="775">(HT38-HT33)/5+HT33</f>
        <v>3606.9143593295398</v>
      </c>
      <c r="HU34" s="14">
        <f t="shared" si="6"/>
        <v>3135.71128</v>
      </c>
      <c r="HV34" s="14">
        <f t="shared" si="7"/>
        <v>4048.75975015533</v>
      </c>
      <c r="HW34" s="14">
        <f t="shared" ref="HW34" si="776">(HW38-HW33)/5+HW33</f>
        <v>3481.7813599999999</v>
      </c>
      <c r="HX34" s="14">
        <f t="shared" ref="HX34:ID34" si="777">(HX38-HX33)/5+HX33</f>
        <v>4490.6051409811198</v>
      </c>
      <c r="HY34" s="14">
        <f t="shared" si="777"/>
        <v>3830.0438199999999</v>
      </c>
      <c r="HZ34" s="14">
        <f t="shared" si="777"/>
        <v>4883.7537499095797</v>
      </c>
      <c r="IA34" s="14">
        <f t="shared" si="777"/>
        <v>4178.3062799999998</v>
      </c>
      <c r="IB34" s="14">
        <f t="shared" si="777"/>
        <v>5276.9023588380387</v>
      </c>
      <c r="IC34" s="14">
        <f t="shared" si="777"/>
        <v>4469.5000399999999</v>
      </c>
      <c r="ID34" s="14">
        <f t="shared" si="777"/>
        <v>5566.9185443058586</v>
      </c>
      <c r="IE34" s="14">
        <f t="shared" ref="IE34" si="778">(IE38-IE33)/5+IE33</f>
        <v>4760.6938</v>
      </c>
      <c r="IF34" s="14">
        <f t="shared" ref="IF34" si="779">(IF38-IF33)/5+IF33</f>
        <v>5856.9347297736795</v>
      </c>
      <c r="IG34" s="14">
        <f t="shared" ref="IG34" si="780">(IG38-IG33)/5+IG33</f>
        <v>5091.9129999999996</v>
      </c>
      <c r="IH34" s="14">
        <f t="shared" ref="IH34" si="781">(IH38-IH33)/5+IH33</f>
        <v>6111.2854518843387</v>
      </c>
      <c r="II34" s="14">
        <f t="shared" ref="II34" si="782">(II38-II33)/5+II33</f>
        <v>2162.4853483349943</v>
      </c>
      <c r="IJ34" s="14">
        <f t="shared" ref="IJ34" si="783">(IJ38-IJ33)/5+IJ33</f>
        <v>2650.1906532119597</v>
      </c>
      <c r="IK34" s="14">
        <f t="shared" si="16"/>
        <v>2466.3875583825111</v>
      </c>
      <c r="IL34" s="14">
        <f t="shared" si="17"/>
        <v>3067.5510564662973</v>
      </c>
      <c r="IM34" s="14">
        <f t="shared" ref="IM34" si="784">(IM38-IM33)/5+IM33</f>
        <v>2770.2897684300274</v>
      </c>
      <c r="IN34" s="14">
        <f t="shared" ref="IN34" si="785">(IN38-IN33)/5+IN33</f>
        <v>3484.9114597206344</v>
      </c>
      <c r="IO34" s="15">
        <f t="shared" si="20"/>
        <v>3110.6577185567403</v>
      </c>
      <c r="IP34" s="15">
        <f t="shared" si="21"/>
        <v>3913.6910583431095</v>
      </c>
      <c r="IQ34" s="14">
        <f t="shared" ref="IQ34" si="786">(IQ38-IQ33)/5+IQ33</f>
        <v>3451.0256686834527</v>
      </c>
      <c r="IR34" s="14">
        <f t="shared" ref="IR34:IX34" si="787">(IR38-IR33)/5+IR33</f>
        <v>4342.4706569655846</v>
      </c>
      <c r="IS34" s="14">
        <f t="shared" si="787"/>
        <v>3792.0896288434178</v>
      </c>
      <c r="IT34" s="14">
        <f t="shared" si="787"/>
        <v>4724.0689941372393</v>
      </c>
      <c r="IU34" s="14">
        <f t="shared" si="787"/>
        <v>4133.1535890033829</v>
      </c>
      <c r="IV34" s="14">
        <f t="shared" si="787"/>
        <v>5105.6673313088922</v>
      </c>
      <c r="IW34" s="14">
        <f t="shared" si="787"/>
        <v>4417.4418811568357</v>
      </c>
      <c r="IX34" s="14">
        <f t="shared" si="787"/>
        <v>5386.5089261950898</v>
      </c>
      <c r="IY34" s="14">
        <f t="shared" ref="IY34" si="788">(IY38-IY33)/5+IY33</f>
        <v>4701.7301733102895</v>
      </c>
      <c r="IZ34" s="14">
        <f t="shared" ref="IZ34" si="789">(IZ38-IZ33)/5+IZ33</f>
        <v>5667.3505210812882</v>
      </c>
      <c r="JA34" s="14">
        <f t="shared" ref="JA34" si="790">(JA38-JA33)/5+JA33</f>
        <v>5021.2420695704495</v>
      </c>
      <c r="JB34" s="14">
        <f t="shared" ref="JB34" si="791">(JB38-JB33)/5+JB33</f>
        <v>5911.6170771645784</v>
      </c>
      <c r="JC34" s="14">
        <f t="shared" ref="JC34" si="792">(JC38-JC33)/5+JC33</f>
        <v>2147.4104363349948</v>
      </c>
      <c r="JD34" s="14">
        <f t="shared" ref="JD34" si="793">(JD38-JD33)/5+JD33</f>
        <v>2555.1942457231989</v>
      </c>
      <c r="JE34" s="15">
        <f t="shared" si="29"/>
        <v>2449.1743863825113</v>
      </c>
      <c r="JF34" s="15">
        <f t="shared" si="30"/>
        <v>2959.0514015618896</v>
      </c>
      <c r="JG34" s="14">
        <f t="shared" ref="JG34" si="794">(JG38-JG33)/5+JG33</f>
        <v>2750.9383364300274</v>
      </c>
      <c r="JH34" s="14">
        <f t="shared" ref="JH34" si="795">(JH38-JH33)/5+JH33</f>
        <v>3362.9085574005803</v>
      </c>
      <c r="JI34" s="15">
        <f t="shared" si="33"/>
        <v>3085.6041565567402</v>
      </c>
      <c r="JJ34" s="15">
        <f t="shared" si="34"/>
        <v>3778.6223635293923</v>
      </c>
      <c r="JK34" s="14">
        <f t="shared" ref="JK34" si="796">(JK38-JK33)/5+JK33</f>
        <v>3420.269976683453</v>
      </c>
      <c r="JL34" s="14">
        <f t="shared" ref="JL34:JR34" si="797">(JL38-JL33)/5+JL33</f>
        <v>4194.3361696582042</v>
      </c>
      <c r="JM34" s="14">
        <f t="shared" si="797"/>
        <v>3754.1354368434181</v>
      </c>
      <c r="JN34" s="14">
        <f t="shared" si="797"/>
        <v>4564.3842348163826</v>
      </c>
      <c r="JO34" s="14">
        <f t="shared" si="797"/>
        <v>4088.0008970033828</v>
      </c>
      <c r="JP34" s="14">
        <f t="shared" si="797"/>
        <v>4934.43229997456</v>
      </c>
      <c r="JQ34" s="14">
        <f t="shared" si="797"/>
        <v>4365.3837211568361</v>
      </c>
      <c r="JR34" s="14">
        <f t="shared" si="797"/>
        <v>5206.0993040752583</v>
      </c>
      <c r="JS34" s="14">
        <f t="shared" ref="JS34" si="798">(JS38-JS33)/5+JS33</f>
        <v>4642.76654531029</v>
      </c>
      <c r="JT34" s="14">
        <f t="shared" ref="JT34" si="799">(JT38-JT33)/5+JT33</f>
        <v>5477.7663081759565</v>
      </c>
      <c r="JU34" s="14">
        <f t="shared" ref="JU34" si="800">(JU38-JU33)/5+JU33</f>
        <v>4950.5711375704495</v>
      </c>
      <c r="JV34" s="14">
        <f t="shared" ref="JV34" si="801">(JV38-JV33)/5+JV33</f>
        <v>5711.9486980077854</v>
      </c>
      <c r="JW34" s="14">
        <f t="shared" ref="JW34" si="802">(JW38-JW33)/5+JW33</f>
        <v>2132.3355243349947</v>
      </c>
      <c r="JX34" s="14">
        <f t="shared" ref="JX34" si="803">(JX38-JX33)/5+JX33</f>
        <v>2460.1978382344387</v>
      </c>
      <c r="JY34" s="15">
        <f t="shared" si="43"/>
        <v>2431.9612143825111</v>
      </c>
      <c r="JZ34" s="15">
        <f t="shared" si="44"/>
        <v>2850.5517466574825</v>
      </c>
      <c r="KA34" s="14">
        <f t="shared" ref="KA34" si="804">(KA38-KA33)/5+KA33</f>
        <v>2731.5869044300275</v>
      </c>
      <c r="KB34" s="14">
        <f t="shared" ref="KB34" si="805">(KB38-KB33)/5+KB33</f>
        <v>3240.9056550805262</v>
      </c>
      <c r="KC34" s="15">
        <f t="shared" si="47"/>
        <v>3060.5505945567402</v>
      </c>
      <c r="KD34" s="15">
        <f t="shared" si="48"/>
        <v>3643.5536687156755</v>
      </c>
      <c r="KE34" s="14">
        <f t="shared" ref="KE34" si="806">(KE38-KE33)/5+KE33</f>
        <v>3389.5142846834528</v>
      </c>
      <c r="KF34" s="14">
        <f t="shared" ref="KF34:KL34" si="807">(KF38-KF33)/5+KF33</f>
        <v>4046.2016823508243</v>
      </c>
      <c r="KG34" s="14">
        <f t="shared" si="807"/>
        <v>3716.181244843418</v>
      </c>
      <c r="KH34" s="14">
        <f t="shared" si="807"/>
        <v>4404.6994754955267</v>
      </c>
      <c r="KI34" s="14">
        <f t="shared" si="807"/>
        <v>4042.8482050033831</v>
      </c>
      <c r="KJ34" s="14">
        <f t="shared" si="807"/>
        <v>4763.1972686402287</v>
      </c>
      <c r="KK34" s="14">
        <f t="shared" si="807"/>
        <v>4313.3255611568366</v>
      </c>
      <c r="KL34" s="14">
        <f t="shared" si="807"/>
        <v>5025.6896819554258</v>
      </c>
      <c r="KM34" s="14">
        <f t="shared" ref="KM34" si="808">(KM38-KM33)/5+KM33</f>
        <v>4583.8029173102896</v>
      </c>
      <c r="KN34" s="14">
        <f t="shared" ref="KN34" si="809">(KN38-KN33)/5+KN33</f>
        <v>5288.1820952706248</v>
      </c>
      <c r="KO34" s="14">
        <f t="shared" ref="KO34" si="810">(KO38-KO33)/5+KO33</f>
        <v>4879.9002055704495</v>
      </c>
      <c r="KP34" s="14">
        <f t="shared" ref="KP34" si="811">(KP38-KP33)/5+KP33</f>
        <v>5512.2803188509943</v>
      </c>
      <c r="KQ34" s="14">
        <f t="shared" ref="KQ34" si="812">(KQ38-KQ33)/5+KQ33</f>
        <v>2117.2606123349947</v>
      </c>
      <c r="KR34" s="14">
        <f t="shared" ref="KR34" si="813">(KR38-KR33)/5+KR33</f>
        <v>2365.201430745678</v>
      </c>
      <c r="KS34" s="15">
        <f t="shared" si="57"/>
        <v>2414.7480423825109</v>
      </c>
      <c r="KT34" s="15">
        <f t="shared" si="58"/>
        <v>2742.0520917530748</v>
      </c>
      <c r="KU34" s="14">
        <f t="shared" ref="KU34" si="814">(KU38-KU33)/5+KU33</f>
        <v>2712.2354724300276</v>
      </c>
      <c r="KV34" s="14">
        <f t="shared" ref="KV34" si="815">(KV38-KV33)/5+KV33</f>
        <v>3118.9027527604721</v>
      </c>
      <c r="KW34" s="15">
        <f t="shared" si="61"/>
        <v>3035.4970325567401</v>
      </c>
      <c r="KX34" s="15">
        <f t="shared" si="62"/>
        <v>3508.4849739019583</v>
      </c>
      <c r="KY34" s="14">
        <f t="shared" ref="KY34" si="816">(KY38-KY33)/5+KY33</f>
        <v>3358.7585926834531</v>
      </c>
      <c r="KZ34" s="14">
        <f t="shared" ref="KZ34:LF34" si="817">(KZ38-KZ33)/5+KZ33</f>
        <v>3898.0671950434444</v>
      </c>
      <c r="LA34" s="14">
        <f t="shared" si="817"/>
        <v>3678.2270528434178</v>
      </c>
      <c r="LB34" s="14">
        <f t="shared" si="817"/>
        <v>4245.0147161746709</v>
      </c>
      <c r="LC34" s="14">
        <f t="shared" si="817"/>
        <v>3997.695513003383</v>
      </c>
      <c r="LD34" s="14">
        <f t="shared" si="817"/>
        <v>4591.9622373058965</v>
      </c>
      <c r="LE34" s="14">
        <f t="shared" si="817"/>
        <v>4261.2674011568361</v>
      </c>
      <c r="LF34" s="14">
        <f t="shared" si="817"/>
        <v>4845.2800598355943</v>
      </c>
      <c r="LG34" s="14">
        <f t="shared" ref="LG34" si="818">(LG38-LG33)/5+LG33</f>
        <v>4524.83928931029</v>
      </c>
      <c r="LH34" s="14">
        <f t="shared" ref="LH34" si="819">(LH38-LH33)/5+LH33</f>
        <v>5098.5978823652922</v>
      </c>
      <c r="LI34" s="14">
        <f t="shared" ref="LI34" si="820">(LI38-LI33)/5+LI33</f>
        <v>4809.2292735704495</v>
      </c>
      <c r="LJ34" s="14">
        <f t="shared" ref="LJ34" si="821">(LJ38-LJ33)/5+LJ33</f>
        <v>5312.6119396942013</v>
      </c>
      <c r="LK34" s="14">
        <f t="shared" ref="LK34" si="822">(LK38-LK33)/5+LK33</f>
        <v>2102.1857</v>
      </c>
      <c r="LL34" s="14">
        <f t="shared" ref="LL34" si="823">(LL38-LL33)/5+LL33</f>
        <v>2270.2050211459077</v>
      </c>
      <c r="LM34" s="14">
        <f t="shared" si="71"/>
        <v>2397.53487</v>
      </c>
      <c r="LN34" s="14">
        <f t="shared" si="72"/>
        <v>2633.552434437589</v>
      </c>
      <c r="LO34" s="14">
        <f t="shared" ref="LO34" si="824">(LO38-LO33)/5+LO33</f>
        <v>2692.8840399999999</v>
      </c>
      <c r="LP34" s="14">
        <f t="shared" ref="LP34" si="825">(LP38-LP33)/5+LP33</f>
        <v>2996.8998477292698</v>
      </c>
      <c r="LQ34" s="14">
        <f t="shared" si="75"/>
        <v>3010.4434700000002</v>
      </c>
      <c r="LR34" s="14">
        <f t="shared" si="76"/>
        <v>3373.4162760867448</v>
      </c>
      <c r="LS34" s="14">
        <f t="shared" ref="LS34" si="826">(LS38-LS33)/5+LS33</f>
        <v>3328.0029</v>
      </c>
      <c r="LT34" s="14">
        <f t="shared" ref="LT34:LZ34" si="827">(LT38-LT33)/5+LT33</f>
        <v>3749.9327044442198</v>
      </c>
      <c r="LU34" s="14">
        <f t="shared" si="827"/>
        <v>3640.27286</v>
      </c>
      <c r="LV34" s="14">
        <f t="shared" si="827"/>
        <v>4085.3299533053</v>
      </c>
      <c r="LW34" s="14">
        <f t="shared" si="827"/>
        <v>3952.5428200000001</v>
      </c>
      <c r="LX34" s="14">
        <f t="shared" si="827"/>
        <v>4420.7272021663794</v>
      </c>
      <c r="LY34" s="14">
        <f t="shared" si="827"/>
        <v>4209.2092400000001</v>
      </c>
      <c r="LZ34" s="14">
        <f t="shared" si="827"/>
        <v>4664.8704337066993</v>
      </c>
      <c r="MA34" s="14">
        <f t="shared" ref="MA34" si="828">(MA38-MA33)/5+MA33</f>
        <v>4465.8756599999997</v>
      </c>
      <c r="MB34" s="14">
        <f t="shared" ref="MB34" si="829">(MB38-MB33)/5+MB33</f>
        <v>4909.0136652470201</v>
      </c>
      <c r="MC34" s="14">
        <f t="shared" ref="MC34" si="830">(MC38-MC33)/5+MC33</f>
        <v>4738.5583400000005</v>
      </c>
      <c r="MD34" s="14">
        <f t="shared" ref="MD34" si="831">(MD38-MD33)/5+MD33</f>
        <v>5112.9435561003793</v>
      </c>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row>
    <row r="35" spans="1:502" s="11" customFormat="1" x14ac:dyDescent="0.25">
      <c r="A35" s="241"/>
      <c r="B35" s="4">
        <v>40</v>
      </c>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14">
        <f t="shared" ref="HO35" si="832">(HO38-HO33)/5*2+HO33</f>
        <v>2217.83412</v>
      </c>
      <c r="HP35" s="14">
        <f t="shared" ref="HP35:KQ35" si="833">(HP38-HP33)/5*2+HP33</f>
        <v>2720.8938382756196</v>
      </c>
      <c r="HQ35" s="14">
        <f t="shared" si="2"/>
        <v>2530.4166599999999</v>
      </c>
      <c r="HR35" s="14">
        <f t="shared" si="3"/>
        <v>3148.8718080200497</v>
      </c>
      <c r="HS35" s="14">
        <f t="shared" si="833"/>
        <v>2842.9991999999997</v>
      </c>
      <c r="HT35" s="14">
        <f t="shared" si="833"/>
        <v>3576.8497777644798</v>
      </c>
      <c r="HU35" s="14">
        <f t="shared" si="6"/>
        <v>3195.1556099999998</v>
      </c>
      <c r="HV35" s="14">
        <f t="shared" si="7"/>
        <v>4015.5348070763098</v>
      </c>
      <c r="HW35" s="14">
        <f t="shared" si="833"/>
        <v>3547.3120199999998</v>
      </c>
      <c r="HX35" s="14">
        <f t="shared" si="833"/>
        <v>4454.2198363881398</v>
      </c>
      <c r="HY35" s="14">
        <f t="shared" ref="HY35:ID35" si="834">(HY38-HY33)/5*2+HY33</f>
        <v>3900.9378899999997</v>
      </c>
      <c r="HZ35" s="14">
        <f t="shared" si="834"/>
        <v>4844.3093984819097</v>
      </c>
      <c r="IA35" s="14">
        <f t="shared" si="834"/>
        <v>4254.56376</v>
      </c>
      <c r="IB35" s="14">
        <f t="shared" si="834"/>
        <v>5234.3989605756788</v>
      </c>
      <c r="IC35" s="14">
        <f t="shared" si="834"/>
        <v>4549.36283</v>
      </c>
      <c r="ID35" s="14">
        <f t="shared" si="834"/>
        <v>5521.5208344741186</v>
      </c>
      <c r="IE35" s="14">
        <f t="shared" si="833"/>
        <v>4844.1619000000001</v>
      </c>
      <c r="IF35" s="14">
        <f t="shared" si="833"/>
        <v>5808.6427083725594</v>
      </c>
      <c r="IG35" s="14">
        <f t="shared" si="833"/>
        <v>5176.5698000000002</v>
      </c>
      <c r="IH35" s="14">
        <f t="shared" si="833"/>
        <v>6058.7206296878785</v>
      </c>
      <c r="II35" s="14">
        <f t="shared" si="833"/>
        <v>2202.2605363460762</v>
      </c>
      <c r="IJ35" s="14">
        <f t="shared" si="833"/>
        <v>2626.7971189526384</v>
      </c>
      <c r="IK35" s="14">
        <f t="shared" si="16"/>
        <v>2512.6731563942958</v>
      </c>
      <c r="IL35" s="14">
        <f t="shared" si="17"/>
        <v>3041.3626355923952</v>
      </c>
      <c r="IM35" s="14">
        <f t="shared" si="833"/>
        <v>2823.0857764425159</v>
      </c>
      <c r="IN35" s="14">
        <f t="shared" si="833"/>
        <v>3455.9281522321521</v>
      </c>
      <c r="IO35" s="15">
        <f t="shared" si="20"/>
        <v>3169.5512465689799</v>
      </c>
      <c r="IP35" s="15">
        <f t="shared" si="21"/>
        <v>3881.6468781847734</v>
      </c>
      <c r="IQ35" s="14">
        <f t="shared" si="833"/>
        <v>3516.0167166954443</v>
      </c>
      <c r="IR35" s="14">
        <f t="shared" si="833"/>
        <v>4307.3656041373943</v>
      </c>
      <c r="IS35" s="14">
        <f t="shared" ref="IS35:IX35" si="835">(IS38-IS33)/5*2+IS33</f>
        <v>3862.337526857777</v>
      </c>
      <c r="IT35" s="14">
        <f t="shared" si="835"/>
        <v>4686.0128735880435</v>
      </c>
      <c r="IU35" s="14">
        <f t="shared" si="835"/>
        <v>4208.6583370201097</v>
      </c>
      <c r="IV35" s="14">
        <f t="shared" si="835"/>
        <v>5064.6601430386918</v>
      </c>
      <c r="IW35" s="14">
        <f t="shared" si="835"/>
        <v>4496.4662911754667</v>
      </c>
      <c r="IX35" s="14">
        <f t="shared" si="835"/>
        <v>5342.7272338185267</v>
      </c>
      <c r="IY35" s="14">
        <f t="shared" si="833"/>
        <v>4784.2742453308238</v>
      </c>
      <c r="IZ35" s="14">
        <f t="shared" si="833"/>
        <v>5620.7943245983624</v>
      </c>
      <c r="JA35" s="14">
        <f t="shared" si="833"/>
        <v>5104.9050375925344</v>
      </c>
      <c r="JB35" s="14">
        <f t="shared" si="833"/>
        <v>5860.9939916365965</v>
      </c>
      <c r="JC35" s="14">
        <f t="shared" si="833"/>
        <v>2186.6869523460759</v>
      </c>
      <c r="JD35" s="14">
        <f t="shared" si="833"/>
        <v>2532.7003975386392</v>
      </c>
      <c r="JE35" s="15">
        <f t="shared" si="29"/>
        <v>2494.9296523942958</v>
      </c>
      <c r="JF35" s="15">
        <f t="shared" si="30"/>
        <v>2933.8534607756719</v>
      </c>
      <c r="JG35" s="14">
        <f t="shared" si="833"/>
        <v>2803.1723524425161</v>
      </c>
      <c r="JH35" s="14">
        <f t="shared" si="833"/>
        <v>3335.0065240127042</v>
      </c>
      <c r="JI35" s="15">
        <f t="shared" si="33"/>
        <v>3143.9468825689801</v>
      </c>
      <c r="JJ35" s="15">
        <f t="shared" si="34"/>
        <v>3747.7589463179793</v>
      </c>
      <c r="JK35" s="14">
        <f t="shared" si="833"/>
        <v>3484.7214126954441</v>
      </c>
      <c r="JL35" s="14">
        <f t="shared" si="833"/>
        <v>4160.5113686232544</v>
      </c>
      <c r="JM35" s="14">
        <f t="shared" ref="JM35:JR35" si="836">(JM38-JM33)/5*2+JM33</f>
        <v>3823.7371628577771</v>
      </c>
      <c r="JN35" s="14">
        <f t="shared" si="836"/>
        <v>4527.7163451765118</v>
      </c>
      <c r="JO35" s="14">
        <f t="shared" si="836"/>
        <v>4162.7529130201101</v>
      </c>
      <c r="JP35" s="14">
        <f t="shared" si="836"/>
        <v>4894.9213217297674</v>
      </c>
      <c r="JQ35" s="14">
        <f t="shared" si="836"/>
        <v>4443.5697511754661</v>
      </c>
      <c r="JR35" s="14">
        <f t="shared" si="836"/>
        <v>5163.9336291897826</v>
      </c>
      <c r="JS35" s="14">
        <f t="shared" si="833"/>
        <v>4724.3865893308239</v>
      </c>
      <c r="JT35" s="14">
        <f t="shared" si="833"/>
        <v>5432.9459366497986</v>
      </c>
      <c r="JU35" s="14">
        <f t="shared" si="833"/>
        <v>5033.2402735925343</v>
      </c>
      <c r="JV35" s="14">
        <f t="shared" si="833"/>
        <v>5663.267349191432</v>
      </c>
      <c r="JW35" s="14">
        <f t="shared" si="833"/>
        <v>2171.1133683460762</v>
      </c>
      <c r="JX35" s="14">
        <f t="shared" si="833"/>
        <v>2438.6036761246405</v>
      </c>
      <c r="JY35" s="15">
        <f t="shared" si="43"/>
        <v>2477.1861483942962</v>
      </c>
      <c r="JZ35" s="15">
        <f t="shared" si="44"/>
        <v>2826.3442859589486</v>
      </c>
      <c r="KA35" s="14">
        <f t="shared" si="833"/>
        <v>2783.2589284425162</v>
      </c>
      <c r="KB35" s="14">
        <f t="shared" si="833"/>
        <v>3214.0848957932562</v>
      </c>
      <c r="KC35" s="15">
        <f t="shared" si="47"/>
        <v>3118.3425185689803</v>
      </c>
      <c r="KD35" s="15">
        <f t="shared" si="48"/>
        <v>3613.8710144511851</v>
      </c>
      <c r="KE35" s="14">
        <f t="shared" si="833"/>
        <v>3453.4261086954443</v>
      </c>
      <c r="KF35" s="14">
        <f t="shared" si="833"/>
        <v>4013.6571331091145</v>
      </c>
      <c r="KG35" s="14">
        <f t="shared" ref="KG35:KL35" si="837">(KG38-KG33)/5*2+KG33</f>
        <v>3785.1367988577772</v>
      </c>
      <c r="KH35" s="14">
        <f t="shared" si="837"/>
        <v>4369.4198167649793</v>
      </c>
      <c r="KI35" s="14">
        <f t="shared" si="837"/>
        <v>4116.8474890201105</v>
      </c>
      <c r="KJ35" s="14">
        <f t="shared" si="837"/>
        <v>4725.182500420844</v>
      </c>
      <c r="KK35" s="14">
        <f t="shared" si="837"/>
        <v>4390.6732111754663</v>
      </c>
      <c r="KL35" s="14">
        <f t="shared" si="837"/>
        <v>4985.1400245610394</v>
      </c>
      <c r="KM35" s="14">
        <f t="shared" si="833"/>
        <v>4664.4989333308231</v>
      </c>
      <c r="KN35" s="14">
        <f t="shared" si="833"/>
        <v>5245.0975487012347</v>
      </c>
      <c r="KO35" s="14">
        <f t="shared" si="833"/>
        <v>4961.5755095925342</v>
      </c>
      <c r="KP35" s="14">
        <f t="shared" si="833"/>
        <v>5465.5407067462693</v>
      </c>
      <c r="KQ35" s="14">
        <f t="shared" si="833"/>
        <v>2155.539784346076</v>
      </c>
      <c r="KR35" s="14">
        <f t="shared" ref="KR35:MD35" si="838">(KR38-KR33)/5*2+KR33</f>
        <v>2344.5069547106418</v>
      </c>
      <c r="KS35" s="15">
        <f t="shared" si="57"/>
        <v>2459.4426443942957</v>
      </c>
      <c r="KT35" s="15">
        <f t="shared" si="58"/>
        <v>2718.8351111422253</v>
      </c>
      <c r="KU35" s="14">
        <f t="shared" si="838"/>
        <v>2763.3455044425159</v>
      </c>
      <c r="KV35" s="14">
        <f t="shared" si="838"/>
        <v>3093.1632675738083</v>
      </c>
      <c r="KW35" s="15">
        <f t="shared" si="61"/>
        <v>3092.7381545689805</v>
      </c>
      <c r="KX35" s="15">
        <f t="shared" si="62"/>
        <v>3479.9830825843915</v>
      </c>
      <c r="KY35" s="14">
        <f t="shared" si="838"/>
        <v>3422.1308046954446</v>
      </c>
      <c r="KZ35" s="14">
        <f t="shared" si="838"/>
        <v>3866.8028975949746</v>
      </c>
      <c r="LA35" s="14">
        <f t="shared" ref="LA35:LF35" si="839">(LA38-LA33)/5*2+LA33</f>
        <v>3746.5364348577773</v>
      </c>
      <c r="LB35" s="14">
        <f t="shared" si="839"/>
        <v>4211.1232883534476</v>
      </c>
      <c r="LC35" s="14">
        <f t="shared" si="839"/>
        <v>4070.9420650201105</v>
      </c>
      <c r="LD35" s="14">
        <f t="shared" si="839"/>
        <v>4555.4436791119197</v>
      </c>
      <c r="LE35" s="14">
        <f t="shared" si="839"/>
        <v>4337.7766711754666</v>
      </c>
      <c r="LF35" s="14">
        <f t="shared" si="839"/>
        <v>4806.3464199322952</v>
      </c>
      <c r="LG35" s="14">
        <f t="shared" si="838"/>
        <v>4604.6112773308232</v>
      </c>
      <c r="LH35" s="14">
        <f t="shared" si="838"/>
        <v>5057.2491607526708</v>
      </c>
      <c r="LI35" s="14">
        <f t="shared" si="838"/>
        <v>4889.910745592535</v>
      </c>
      <c r="LJ35" s="14">
        <f t="shared" si="838"/>
        <v>5267.8140643011047</v>
      </c>
      <c r="LK35" s="14">
        <f t="shared" si="838"/>
        <v>2139.9661999999998</v>
      </c>
      <c r="LL35" s="14">
        <f t="shared" si="838"/>
        <v>2250.4102312056257</v>
      </c>
      <c r="LM35" s="14">
        <f t="shared" si="71"/>
        <v>2441.6991399999997</v>
      </c>
      <c r="LN35" s="14">
        <f t="shared" si="72"/>
        <v>2611.3259339364326</v>
      </c>
      <c r="LO35" s="14">
        <f t="shared" si="838"/>
        <v>2743.43208</v>
      </c>
      <c r="LP35" s="14">
        <f t="shared" si="838"/>
        <v>2972.2416366672396</v>
      </c>
      <c r="LQ35" s="14">
        <f t="shared" si="75"/>
        <v>3067.1337899999999</v>
      </c>
      <c r="LR35" s="14">
        <f t="shared" si="76"/>
        <v>3346.0951477423396</v>
      </c>
      <c r="LS35" s="14">
        <f t="shared" si="838"/>
        <v>3390.8355000000001</v>
      </c>
      <c r="LT35" s="14">
        <f t="shared" si="838"/>
        <v>3719.94865881744</v>
      </c>
      <c r="LU35" s="14">
        <f t="shared" ref="LU35:LZ35" si="840">(LU38-LU33)/5*2+LU33</f>
        <v>3707.9360700000002</v>
      </c>
      <c r="LV35" s="14">
        <f t="shared" si="840"/>
        <v>4052.8267564242501</v>
      </c>
      <c r="LW35" s="14">
        <f t="shared" si="840"/>
        <v>4025.0366400000003</v>
      </c>
      <c r="LX35" s="14">
        <f t="shared" si="840"/>
        <v>4385.7048540310598</v>
      </c>
      <c r="LY35" s="14">
        <f t="shared" si="840"/>
        <v>4284.8801299999996</v>
      </c>
      <c r="LZ35" s="14">
        <f t="shared" si="840"/>
        <v>4627.5528113303999</v>
      </c>
      <c r="MA35" s="14">
        <f t="shared" si="838"/>
        <v>4544.7236199999998</v>
      </c>
      <c r="MB35" s="14">
        <f t="shared" si="838"/>
        <v>4869.40076862974</v>
      </c>
      <c r="MC35" s="14">
        <f t="shared" si="838"/>
        <v>4818.2459800000006</v>
      </c>
      <c r="MD35" s="14">
        <f t="shared" si="838"/>
        <v>5070.0874174620594</v>
      </c>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row>
    <row r="36" spans="1:502" s="11" customFormat="1" x14ac:dyDescent="0.25">
      <c r="A36" s="241"/>
      <c r="B36" s="4">
        <v>41</v>
      </c>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14">
        <f t="shared" ref="HO36" si="841">(HO38-HO33)/5*3+HO33</f>
        <v>2258.1079799999998</v>
      </c>
      <c r="HP36" s="14">
        <f t="shared" ref="HP36:KQ36" si="842">(HP38-HP33)/5*3+HP33</f>
        <v>2696.6006179615297</v>
      </c>
      <c r="HQ36" s="14">
        <f t="shared" si="2"/>
        <v>2577.2325899999996</v>
      </c>
      <c r="HR36" s="14">
        <f t="shared" si="3"/>
        <v>3121.6929070804745</v>
      </c>
      <c r="HS36" s="14">
        <f t="shared" si="842"/>
        <v>2896.3571999999999</v>
      </c>
      <c r="HT36" s="14">
        <f t="shared" si="842"/>
        <v>3546.7851961994197</v>
      </c>
      <c r="HU36" s="14">
        <f t="shared" si="6"/>
        <v>3254.5999400000001</v>
      </c>
      <c r="HV36" s="14">
        <f t="shared" si="7"/>
        <v>3982.3098639972895</v>
      </c>
      <c r="HW36" s="14">
        <f t="shared" si="842"/>
        <v>3612.8426800000002</v>
      </c>
      <c r="HX36" s="14">
        <f t="shared" si="842"/>
        <v>4417.8345317951598</v>
      </c>
      <c r="HY36" s="14">
        <f t="shared" ref="HY36:ID36" si="843">(HY38-HY33)/5*3+HY33</f>
        <v>3971.83196</v>
      </c>
      <c r="HZ36" s="14">
        <f t="shared" si="843"/>
        <v>4804.8650470542398</v>
      </c>
      <c r="IA36" s="14">
        <f t="shared" si="843"/>
        <v>4330.8212399999993</v>
      </c>
      <c r="IB36" s="14">
        <f t="shared" si="843"/>
        <v>5191.8955623133197</v>
      </c>
      <c r="IC36" s="14">
        <f t="shared" si="843"/>
        <v>4629.2256199999993</v>
      </c>
      <c r="ID36" s="14">
        <f t="shared" si="843"/>
        <v>5476.1231246423795</v>
      </c>
      <c r="IE36" s="14">
        <f t="shared" si="842"/>
        <v>4927.63</v>
      </c>
      <c r="IF36" s="14">
        <f t="shared" si="842"/>
        <v>5760.3506869714402</v>
      </c>
      <c r="IG36" s="14">
        <f t="shared" si="842"/>
        <v>5261.2266</v>
      </c>
      <c r="IH36" s="14">
        <f t="shared" si="842"/>
        <v>6006.1558074914192</v>
      </c>
      <c r="II36" s="14">
        <f t="shared" si="842"/>
        <v>2242.0357243571575</v>
      </c>
      <c r="IJ36" s="14">
        <f t="shared" si="842"/>
        <v>2603.403584693317</v>
      </c>
      <c r="IK36" s="14">
        <f t="shared" si="16"/>
        <v>2558.9587544060814</v>
      </c>
      <c r="IL36" s="14">
        <f t="shared" si="17"/>
        <v>3015.1742147184937</v>
      </c>
      <c r="IM36" s="14">
        <f t="shared" si="842"/>
        <v>2875.8817844550049</v>
      </c>
      <c r="IN36" s="14">
        <f t="shared" si="842"/>
        <v>3426.9448447436703</v>
      </c>
      <c r="IO36" s="15">
        <f t="shared" si="20"/>
        <v>3228.4447745812204</v>
      </c>
      <c r="IP36" s="15">
        <f t="shared" si="21"/>
        <v>3849.6026980264378</v>
      </c>
      <c r="IQ36" s="14">
        <f t="shared" si="842"/>
        <v>3581.0077647074354</v>
      </c>
      <c r="IR36" s="14">
        <f t="shared" si="842"/>
        <v>4272.2605513092049</v>
      </c>
      <c r="IS36" s="14">
        <f t="shared" ref="IS36:IX36" si="844">(IS38-IS33)/5*3+IS33</f>
        <v>3932.5854248721366</v>
      </c>
      <c r="IT36" s="14">
        <f t="shared" si="844"/>
        <v>4647.9567530388485</v>
      </c>
      <c r="IU36" s="14">
        <f t="shared" si="844"/>
        <v>4284.1630850368374</v>
      </c>
      <c r="IV36" s="14">
        <f t="shared" si="844"/>
        <v>5023.6529547684904</v>
      </c>
      <c r="IW36" s="14">
        <f t="shared" si="844"/>
        <v>4575.4907011940968</v>
      </c>
      <c r="IX36" s="14">
        <f t="shared" si="844"/>
        <v>5298.9455414419635</v>
      </c>
      <c r="IY36" s="14">
        <f t="shared" si="842"/>
        <v>4866.8183173513571</v>
      </c>
      <c r="IZ36" s="14">
        <f t="shared" si="842"/>
        <v>5574.2381281154376</v>
      </c>
      <c r="JA36" s="14">
        <f t="shared" si="842"/>
        <v>5188.5680056146193</v>
      </c>
      <c r="JB36" s="14">
        <f t="shared" si="842"/>
        <v>5810.3709061086156</v>
      </c>
      <c r="JC36" s="14">
        <f t="shared" si="842"/>
        <v>2225.9634683571576</v>
      </c>
      <c r="JD36" s="14">
        <f t="shared" si="842"/>
        <v>2510.2065493540799</v>
      </c>
      <c r="JE36" s="15">
        <f t="shared" si="29"/>
        <v>2540.6849184060811</v>
      </c>
      <c r="JF36" s="15">
        <f t="shared" si="30"/>
        <v>2908.6555199894538</v>
      </c>
      <c r="JG36" s="14">
        <f t="shared" si="842"/>
        <v>2855.4063684550047</v>
      </c>
      <c r="JH36" s="14">
        <f t="shared" si="842"/>
        <v>3307.104490624828</v>
      </c>
      <c r="JI36" s="15">
        <f t="shared" si="33"/>
        <v>3202.2896085812199</v>
      </c>
      <c r="JJ36" s="15">
        <f t="shared" si="34"/>
        <v>3716.8955291065663</v>
      </c>
      <c r="JK36" s="14">
        <f t="shared" si="842"/>
        <v>3549.1728487074356</v>
      </c>
      <c r="JL36" s="14">
        <f t="shared" si="842"/>
        <v>4126.6865675883046</v>
      </c>
      <c r="JM36" s="14">
        <f t="shared" ref="JM36:JR36" si="845">(JM38-JM33)/5*3+JM33</f>
        <v>3893.3388888721365</v>
      </c>
      <c r="JN36" s="14">
        <f t="shared" si="845"/>
        <v>4491.0484555366402</v>
      </c>
      <c r="JO36" s="14">
        <f t="shared" si="845"/>
        <v>4237.504929036837</v>
      </c>
      <c r="JP36" s="14">
        <f t="shared" si="845"/>
        <v>4855.4103434849749</v>
      </c>
      <c r="JQ36" s="14">
        <f t="shared" si="845"/>
        <v>4521.7557811940969</v>
      </c>
      <c r="JR36" s="14">
        <f t="shared" si="845"/>
        <v>5121.7679543043078</v>
      </c>
      <c r="JS36" s="14">
        <f t="shared" si="842"/>
        <v>4806.0066333513569</v>
      </c>
      <c r="JT36" s="14">
        <f t="shared" si="842"/>
        <v>5388.1255651236415</v>
      </c>
      <c r="JU36" s="14">
        <f t="shared" si="842"/>
        <v>5115.90940961462</v>
      </c>
      <c r="JV36" s="14">
        <f t="shared" si="842"/>
        <v>5614.5860003750795</v>
      </c>
      <c r="JW36" s="14">
        <f t="shared" si="842"/>
        <v>2209.8912123571577</v>
      </c>
      <c r="JX36" s="14">
        <f t="shared" si="842"/>
        <v>2417.0095140148428</v>
      </c>
      <c r="JY36" s="15">
        <f t="shared" si="43"/>
        <v>2522.4110824060808</v>
      </c>
      <c r="JZ36" s="15">
        <f t="shared" si="44"/>
        <v>2802.1368252604143</v>
      </c>
      <c r="KA36" s="14">
        <f t="shared" si="842"/>
        <v>2834.9309524550044</v>
      </c>
      <c r="KB36" s="14">
        <f t="shared" si="842"/>
        <v>3187.2641365059862</v>
      </c>
      <c r="KC36" s="15">
        <f t="shared" si="47"/>
        <v>3176.1344425812199</v>
      </c>
      <c r="KD36" s="15">
        <f t="shared" si="48"/>
        <v>3584.1883601866957</v>
      </c>
      <c r="KE36" s="14">
        <f t="shared" si="842"/>
        <v>3517.3379327074354</v>
      </c>
      <c r="KF36" s="14">
        <f t="shared" si="842"/>
        <v>3981.1125838674047</v>
      </c>
      <c r="KG36" s="14">
        <f t="shared" ref="KG36:KL36" si="846">(KG38-KG33)/5*3+KG33</f>
        <v>3854.0923528721364</v>
      </c>
      <c r="KH36" s="14">
        <f t="shared" si="846"/>
        <v>4334.1401580344318</v>
      </c>
      <c r="KI36" s="14">
        <f t="shared" si="846"/>
        <v>4190.8467730368375</v>
      </c>
      <c r="KJ36" s="14">
        <f t="shared" si="846"/>
        <v>4687.1677322014584</v>
      </c>
      <c r="KK36" s="14">
        <f t="shared" si="846"/>
        <v>4468.0208611940971</v>
      </c>
      <c r="KL36" s="14">
        <f t="shared" si="846"/>
        <v>4944.590367166652</v>
      </c>
      <c r="KM36" s="14">
        <f t="shared" si="842"/>
        <v>4745.1949493513575</v>
      </c>
      <c r="KN36" s="14">
        <f t="shared" si="842"/>
        <v>5202.0130021318455</v>
      </c>
      <c r="KO36" s="14">
        <f t="shared" si="842"/>
        <v>5043.2508136146198</v>
      </c>
      <c r="KP36" s="14">
        <f t="shared" si="842"/>
        <v>5418.8010946415434</v>
      </c>
      <c r="KQ36" s="14">
        <f t="shared" si="842"/>
        <v>2193.8189563571577</v>
      </c>
      <c r="KR36" s="14">
        <f t="shared" ref="KR36:MD36" si="847">(KR38-KR33)/5*3+KR33</f>
        <v>2323.8124786756052</v>
      </c>
      <c r="KS36" s="15">
        <f t="shared" si="57"/>
        <v>2504.1372464060814</v>
      </c>
      <c r="KT36" s="15">
        <f t="shared" si="58"/>
        <v>2695.6181305313748</v>
      </c>
      <c r="KU36" s="14">
        <f t="shared" si="847"/>
        <v>2814.4555364550047</v>
      </c>
      <c r="KV36" s="14">
        <f t="shared" si="847"/>
        <v>3067.423782387144</v>
      </c>
      <c r="KW36" s="15">
        <f t="shared" si="61"/>
        <v>3149.9792765812199</v>
      </c>
      <c r="KX36" s="15">
        <f t="shared" si="62"/>
        <v>3451.4811912668247</v>
      </c>
      <c r="KY36" s="14">
        <f t="shared" si="847"/>
        <v>3485.5030167074356</v>
      </c>
      <c r="KZ36" s="14">
        <f t="shared" si="847"/>
        <v>3835.5386001465049</v>
      </c>
      <c r="LA36" s="14">
        <f t="shared" ref="LA36:LF36" si="848">(LA38-LA33)/5*3+LA33</f>
        <v>3814.8458168721363</v>
      </c>
      <c r="LB36" s="14">
        <f t="shared" si="848"/>
        <v>4177.2318605322234</v>
      </c>
      <c r="LC36" s="14">
        <f t="shared" si="848"/>
        <v>4144.188617036838</v>
      </c>
      <c r="LD36" s="14">
        <f t="shared" si="848"/>
        <v>4518.9251209179429</v>
      </c>
      <c r="LE36" s="14">
        <f t="shared" si="848"/>
        <v>4414.2859411940972</v>
      </c>
      <c r="LF36" s="14">
        <f t="shared" si="848"/>
        <v>4767.4127800289962</v>
      </c>
      <c r="LG36" s="14">
        <f t="shared" si="847"/>
        <v>4684.3832653513573</v>
      </c>
      <c r="LH36" s="14">
        <f t="shared" si="847"/>
        <v>5015.9004391400485</v>
      </c>
      <c r="LI36" s="14">
        <f t="shared" si="847"/>
        <v>4970.5922176146196</v>
      </c>
      <c r="LJ36" s="14">
        <f t="shared" si="847"/>
        <v>5223.0161889080073</v>
      </c>
      <c r="LK36" s="14">
        <f t="shared" si="847"/>
        <v>2177.7467000000001</v>
      </c>
      <c r="LL36" s="14">
        <f t="shared" si="847"/>
        <v>2230.6154412653436</v>
      </c>
      <c r="LM36" s="14">
        <f t="shared" si="71"/>
        <v>2485.8634099999999</v>
      </c>
      <c r="LN36" s="14">
        <f t="shared" si="72"/>
        <v>2589.0994334352768</v>
      </c>
      <c r="LO36" s="14">
        <f t="shared" si="847"/>
        <v>2793.9801199999997</v>
      </c>
      <c r="LP36" s="14">
        <f t="shared" si="847"/>
        <v>2947.5834256052099</v>
      </c>
      <c r="LQ36" s="14">
        <f t="shared" si="75"/>
        <v>3123.8241099999996</v>
      </c>
      <c r="LR36" s="14">
        <f t="shared" si="76"/>
        <v>3318.7740193979348</v>
      </c>
      <c r="LS36" s="14">
        <f t="shared" si="847"/>
        <v>3453.6680999999999</v>
      </c>
      <c r="LT36" s="14">
        <f t="shared" si="847"/>
        <v>3689.9646131906597</v>
      </c>
      <c r="LU36" s="14">
        <f t="shared" ref="LU36:LZ36" si="849">(LU38-LU33)/5*3+LU33</f>
        <v>3775.5992799999999</v>
      </c>
      <c r="LV36" s="14">
        <f t="shared" si="849"/>
        <v>4020.3235595431997</v>
      </c>
      <c r="LW36" s="14">
        <f t="shared" si="849"/>
        <v>4097.5304599999999</v>
      </c>
      <c r="LX36" s="14">
        <f t="shared" si="849"/>
        <v>4350.6825058957393</v>
      </c>
      <c r="LY36" s="14">
        <f t="shared" si="849"/>
        <v>4360.5510199999999</v>
      </c>
      <c r="LZ36" s="14">
        <f t="shared" si="849"/>
        <v>4590.2351889540996</v>
      </c>
      <c r="MA36" s="14">
        <f t="shared" si="847"/>
        <v>4623.5715799999998</v>
      </c>
      <c r="MB36" s="14">
        <f t="shared" si="847"/>
        <v>4829.78787201246</v>
      </c>
      <c r="MC36" s="14">
        <f t="shared" si="847"/>
        <v>4897.9336199999998</v>
      </c>
      <c r="MD36" s="14">
        <f t="shared" si="847"/>
        <v>5027.2312788237396</v>
      </c>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row>
    <row r="37" spans="1:502" s="11" customFormat="1" x14ac:dyDescent="0.25">
      <c r="A37" s="241"/>
      <c r="B37" s="4">
        <v>42</v>
      </c>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14">
        <f t="shared" ref="HO37" si="850">(HO38-HO33)/5*4+HO33</f>
        <v>2298.38184</v>
      </c>
      <c r="HP37" s="14">
        <f t="shared" ref="HP37" si="851">(HP38-HP33)/5*4+HP33</f>
        <v>2672.3073976474393</v>
      </c>
      <c r="HQ37" s="14">
        <f t="shared" si="2"/>
        <v>2624.0485199999998</v>
      </c>
      <c r="HR37" s="14">
        <f t="shared" si="3"/>
        <v>3094.5140061408993</v>
      </c>
      <c r="HS37" s="14">
        <f t="shared" ref="HS37" si="852">(HS38-HS33)/5*4+HS33</f>
        <v>2949.7151999999996</v>
      </c>
      <c r="HT37" s="14">
        <f t="shared" ref="HT37" si="853">(HT38-HT33)/5*4+HT33</f>
        <v>3516.7206146343597</v>
      </c>
      <c r="HU37" s="14">
        <f t="shared" si="6"/>
        <v>3314.0442699999999</v>
      </c>
      <c r="HV37" s="14">
        <f t="shared" si="7"/>
        <v>3949.0849209182697</v>
      </c>
      <c r="HW37" s="14">
        <f t="shared" ref="HW37" si="854">(HW38-HW33)/5*4+HW33</f>
        <v>3678.3733400000001</v>
      </c>
      <c r="HX37" s="14">
        <f t="shared" ref="HX37:ID37" si="855">(HX38-HX33)/5*4+HX33</f>
        <v>4381.4492272021798</v>
      </c>
      <c r="HY37" s="14">
        <f t="shared" si="855"/>
        <v>4042.7260299999998</v>
      </c>
      <c r="HZ37" s="14">
        <f t="shared" si="855"/>
        <v>4765.4206956265698</v>
      </c>
      <c r="IA37" s="14">
        <f t="shared" si="855"/>
        <v>4407.0787199999995</v>
      </c>
      <c r="IB37" s="14">
        <f t="shared" si="855"/>
        <v>5149.3921640509598</v>
      </c>
      <c r="IC37" s="14">
        <f t="shared" si="855"/>
        <v>4709.0884099999994</v>
      </c>
      <c r="ID37" s="14">
        <f t="shared" si="855"/>
        <v>5430.7254148106394</v>
      </c>
      <c r="IE37" s="14">
        <f t="shared" ref="IE37" si="856">(IE38-IE33)/5*4+IE33</f>
        <v>5011.0981000000002</v>
      </c>
      <c r="IF37" s="14">
        <f t="shared" ref="IF37" si="857">(IF38-IF33)/5*4+IF33</f>
        <v>5712.05866557032</v>
      </c>
      <c r="IG37" s="14">
        <f t="shared" ref="IG37" si="858">(IG38-IG33)/5*4+IG33</f>
        <v>5345.8834000000006</v>
      </c>
      <c r="IH37" s="14">
        <f t="shared" ref="IH37" si="859">(IH38-IH33)/5*4+IH33</f>
        <v>5953.590985294959</v>
      </c>
      <c r="II37" s="14">
        <f t="shared" ref="II37" si="860">(II38-II33)/5*4+II33</f>
        <v>2281.8109123682393</v>
      </c>
      <c r="IJ37" s="14">
        <f t="shared" ref="IJ37" si="861">(IJ38-IJ33)/5*4+IJ33</f>
        <v>2580.0100504339957</v>
      </c>
      <c r="IK37" s="14">
        <f t="shared" si="16"/>
        <v>2605.2443524178661</v>
      </c>
      <c r="IL37" s="14">
        <f t="shared" si="17"/>
        <v>2988.9857938445921</v>
      </c>
      <c r="IM37" s="14">
        <f t="shared" ref="IM37" si="862">(IM38-IM33)/5*4+IM33</f>
        <v>2928.6777924674934</v>
      </c>
      <c r="IN37" s="14">
        <f t="shared" ref="IN37" si="863">(IN38-IN33)/5*4+IN33</f>
        <v>3397.961537255188</v>
      </c>
      <c r="IO37" s="15">
        <f t="shared" si="20"/>
        <v>3287.33830259346</v>
      </c>
      <c r="IP37" s="15">
        <f t="shared" si="21"/>
        <v>3817.5585178681013</v>
      </c>
      <c r="IQ37" s="14">
        <f t="shared" ref="IQ37" si="864">(IQ38-IQ33)/5*4+IQ33</f>
        <v>3645.998812719427</v>
      </c>
      <c r="IR37" s="14">
        <f t="shared" ref="IR37:IX37" si="865">(IR38-IR33)/5*4+IR33</f>
        <v>4237.1554984810145</v>
      </c>
      <c r="IS37" s="14">
        <f t="shared" si="865"/>
        <v>4002.8333228864958</v>
      </c>
      <c r="IT37" s="14">
        <f t="shared" si="865"/>
        <v>4609.9006324896527</v>
      </c>
      <c r="IU37" s="14">
        <f t="shared" si="865"/>
        <v>4359.6678330535651</v>
      </c>
      <c r="IV37" s="14">
        <f t="shared" si="865"/>
        <v>4982.64576649829</v>
      </c>
      <c r="IW37" s="14">
        <f t="shared" si="865"/>
        <v>4654.5151112127278</v>
      </c>
      <c r="IX37" s="14">
        <f t="shared" si="865"/>
        <v>5255.1638490654004</v>
      </c>
      <c r="IY37" s="14">
        <f t="shared" ref="IY37" si="866">(IY38-IY33)/5*4+IY33</f>
        <v>4949.3623893718914</v>
      </c>
      <c r="IZ37" s="14">
        <f t="shared" ref="IZ37" si="867">(IZ38-IZ33)/5*4+IZ33</f>
        <v>5527.6819316325118</v>
      </c>
      <c r="JA37" s="14">
        <f t="shared" ref="JA37" si="868">(JA38-JA33)/5*4+JA33</f>
        <v>5272.2309736367042</v>
      </c>
      <c r="JB37" s="14">
        <f t="shared" ref="JB37" si="869">(JB38-JB33)/5*4+JB33</f>
        <v>5759.7478205806337</v>
      </c>
      <c r="JC37" s="14">
        <f t="shared" ref="JC37" si="870">(JC38-JC33)/5*4+JC33</f>
        <v>2265.2399843682388</v>
      </c>
      <c r="JD37" s="14">
        <f t="shared" ref="JD37" si="871">(JD38-JD33)/5*4+JD33</f>
        <v>2487.7127011695202</v>
      </c>
      <c r="JE37" s="15">
        <f t="shared" si="29"/>
        <v>2586.440184417866</v>
      </c>
      <c r="JF37" s="15">
        <f t="shared" si="30"/>
        <v>2883.457579203236</v>
      </c>
      <c r="JG37" s="14">
        <f t="shared" ref="JG37" si="872">(JG38-JG33)/5*4+JG33</f>
        <v>2907.6403844674933</v>
      </c>
      <c r="JH37" s="14">
        <f t="shared" ref="JH37" si="873">(JH38-JH33)/5*4+JH33</f>
        <v>3279.2024572369519</v>
      </c>
      <c r="JI37" s="15">
        <f t="shared" si="33"/>
        <v>3260.6323345934597</v>
      </c>
      <c r="JJ37" s="15">
        <f t="shared" si="34"/>
        <v>3686.0321118951533</v>
      </c>
      <c r="JK37" s="14">
        <f t="shared" ref="JK37" si="874">(JK38-JK33)/5*4+JK33</f>
        <v>3613.6242847194267</v>
      </c>
      <c r="JL37" s="14">
        <f t="shared" ref="JL37:JR37" si="875">(JL38-JL33)/5*4+JL33</f>
        <v>4092.8617665533552</v>
      </c>
      <c r="JM37" s="14">
        <f t="shared" si="875"/>
        <v>3962.9406148864955</v>
      </c>
      <c r="JN37" s="14">
        <f t="shared" si="875"/>
        <v>4454.3805658967694</v>
      </c>
      <c r="JO37" s="14">
        <f t="shared" si="875"/>
        <v>4312.2569450535648</v>
      </c>
      <c r="JP37" s="14">
        <f t="shared" si="875"/>
        <v>4815.8993652401823</v>
      </c>
      <c r="JQ37" s="14">
        <f t="shared" si="875"/>
        <v>4599.9418112127269</v>
      </c>
      <c r="JR37" s="14">
        <f t="shared" si="875"/>
        <v>5079.602279418832</v>
      </c>
      <c r="JS37" s="14">
        <f t="shared" ref="JS37" si="876">(JS38-JS33)/5*4+JS33</f>
        <v>4887.6266773718908</v>
      </c>
      <c r="JT37" s="14">
        <f t="shared" ref="JT37" si="877">(JT38-JT33)/5*4+JT33</f>
        <v>5343.3051935974836</v>
      </c>
      <c r="JU37" s="14">
        <f t="shared" ref="JU37" si="878">(JU38-JU33)/5*4+JU33</f>
        <v>5198.5785456367048</v>
      </c>
      <c r="JV37" s="14">
        <f t="shared" ref="JV37" si="879">(JV38-JV33)/5*4+JV33</f>
        <v>5565.9046515587261</v>
      </c>
      <c r="JW37" s="14">
        <f t="shared" ref="JW37" si="880">(JW38-JW33)/5*4+JW33</f>
        <v>2248.6690563682391</v>
      </c>
      <c r="JX37" s="14">
        <f t="shared" ref="JX37" si="881">(JX38-JX33)/5*4+JX33</f>
        <v>2395.4153519050446</v>
      </c>
      <c r="JY37" s="15">
        <f t="shared" si="43"/>
        <v>2567.6360164178659</v>
      </c>
      <c r="JZ37" s="15">
        <f t="shared" si="44"/>
        <v>2777.9293645618804</v>
      </c>
      <c r="KA37" s="14">
        <f t="shared" ref="KA37" si="882">(KA38-KA33)/5*4+KA33</f>
        <v>2886.6029764674931</v>
      </c>
      <c r="KB37" s="14">
        <f t="shared" ref="KB37" si="883">(KB38-KB33)/5*4+KB33</f>
        <v>3160.4433772187163</v>
      </c>
      <c r="KC37" s="15">
        <f t="shared" si="47"/>
        <v>3233.92636659346</v>
      </c>
      <c r="KD37" s="15">
        <f t="shared" si="48"/>
        <v>3554.5057059222054</v>
      </c>
      <c r="KE37" s="14">
        <f t="shared" ref="KE37" si="884">(KE38-KE33)/5*4+KE33</f>
        <v>3581.2497567194268</v>
      </c>
      <c r="KF37" s="14">
        <f t="shared" ref="KF37:KL37" si="885">(KF38-KF33)/5*4+KF33</f>
        <v>3948.568034625695</v>
      </c>
      <c r="KG37" s="14">
        <f t="shared" si="885"/>
        <v>3923.0479068864956</v>
      </c>
      <c r="KH37" s="14">
        <f t="shared" si="885"/>
        <v>4298.8604993038844</v>
      </c>
      <c r="KI37" s="14">
        <f t="shared" si="885"/>
        <v>4264.8460570535653</v>
      </c>
      <c r="KJ37" s="14">
        <f t="shared" si="885"/>
        <v>4649.1529639820737</v>
      </c>
      <c r="KK37" s="14">
        <f t="shared" si="885"/>
        <v>4545.3685112127268</v>
      </c>
      <c r="KL37" s="14">
        <f t="shared" si="885"/>
        <v>4904.0407097722655</v>
      </c>
      <c r="KM37" s="14">
        <f t="shared" ref="KM37" si="886">(KM38-KM33)/5*4+KM33</f>
        <v>4825.8909653718911</v>
      </c>
      <c r="KN37" s="14">
        <f t="shared" ref="KN37" si="887">(KN38-KN33)/5*4+KN33</f>
        <v>5158.9284555624554</v>
      </c>
      <c r="KO37" s="14">
        <f t="shared" ref="KO37" si="888">(KO38-KO33)/5*4+KO33</f>
        <v>5124.9261176367045</v>
      </c>
      <c r="KP37" s="14">
        <f t="shared" ref="KP37" si="889">(KP38-KP33)/5*4+KP33</f>
        <v>5372.0614825368184</v>
      </c>
      <c r="KQ37" s="14">
        <f t="shared" ref="KQ37" si="890">(KQ38-KQ33)/5*4+KQ33</f>
        <v>2232.098128368239</v>
      </c>
      <c r="KR37" s="14">
        <f t="shared" ref="KR37" si="891">(KR38-KR33)/5*4+KR33</f>
        <v>2303.1180026405691</v>
      </c>
      <c r="KS37" s="15">
        <f t="shared" si="57"/>
        <v>2548.8318484178662</v>
      </c>
      <c r="KT37" s="15">
        <f t="shared" si="58"/>
        <v>2672.4011499205244</v>
      </c>
      <c r="KU37" s="14">
        <f t="shared" ref="KU37" si="892">(KU38-KU33)/5*4+KU33</f>
        <v>2865.565568467493</v>
      </c>
      <c r="KV37" s="14">
        <f t="shared" ref="KV37" si="893">(KV38-KV33)/5*4+KV33</f>
        <v>3041.6842972004802</v>
      </c>
      <c r="KW37" s="15">
        <f t="shared" si="61"/>
        <v>3207.2203985934602</v>
      </c>
      <c r="KX37" s="15">
        <f t="shared" si="62"/>
        <v>3422.9792999492574</v>
      </c>
      <c r="KY37" s="14">
        <f t="shared" ref="KY37" si="894">(KY38-KY33)/5*4+KY33</f>
        <v>3548.875228719427</v>
      </c>
      <c r="KZ37" s="14">
        <f t="shared" ref="KZ37:LF37" si="895">(KZ38-KZ33)/5*4+KZ33</f>
        <v>3804.2743026980352</v>
      </c>
      <c r="LA37" s="14">
        <f t="shared" si="895"/>
        <v>3883.1551988864958</v>
      </c>
      <c r="LB37" s="14">
        <f t="shared" si="895"/>
        <v>4143.3404327110002</v>
      </c>
      <c r="LC37" s="14">
        <f t="shared" si="895"/>
        <v>4217.435169053565</v>
      </c>
      <c r="LD37" s="14">
        <f t="shared" si="895"/>
        <v>4482.4065627239661</v>
      </c>
      <c r="LE37" s="14">
        <f t="shared" si="895"/>
        <v>4490.7952112127277</v>
      </c>
      <c r="LF37" s="14">
        <f t="shared" si="895"/>
        <v>4728.4791401256971</v>
      </c>
      <c r="LG37" s="14">
        <f t="shared" ref="LG37" si="896">(LG38-LG33)/5*4+LG33</f>
        <v>4764.1552533718905</v>
      </c>
      <c r="LH37" s="14">
        <f t="shared" ref="LH37" si="897">(LH38-LH33)/5*4+LH33</f>
        <v>4974.5517175274272</v>
      </c>
      <c r="LI37" s="14">
        <f t="shared" ref="LI37" si="898">(LI38-LI33)/5*4+LI33</f>
        <v>5051.2736896367051</v>
      </c>
      <c r="LJ37" s="14">
        <f t="shared" ref="LJ37" si="899">(LJ38-LJ33)/5*4+LJ33</f>
        <v>5178.2183135149107</v>
      </c>
      <c r="LK37" s="14">
        <f t="shared" ref="LK37" si="900">(LK38-LK33)/5*4+LK33</f>
        <v>2215.5272</v>
      </c>
      <c r="LL37" s="14">
        <f t="shared" ref="LL37" si="901">(LL38-LL33)/5*4+LL33</f>
        <v>2210.8206513250616</v>
      </c>
      <c r="LM37" s="14">
        <f t="shared" si="71"/>
        <v>2530.0276800000001</v>
      </c>
      <c r="LN37" s="14">
        <f t="shared" si="72"/>
        <v>2566.8729329341204</v>
      </c>
      <c r="LO37" s="14">
        <f t="shared" ref="LO37" si="902">(LO38-LO33)/5*4+LO33</f>
        <v>2844.5281599999998</v>
      </c>
      <c r="LP37" s="14">
        <f t="shared" ref="LP37" si="903">(LP38-LP33)/5*4+LP33</f>
        <v>2922.9252145431797</v>
      </c>
      <c r="LQ37" s="14">
        <f t="shared" si="75"/>
        <v>3180.5144300000002</v>
      </c>
      <c r="LR37" s="14">
        <f t="shared" si="76"/>
        <v>3291.45289105353</v>
      </c>
      <c r="LS37" s="14">
        <f t="shared" ref="LS37" si="904">(LS38-LS33)/5*4+LS33</f>
        <v>3516.5007000000001</v>
      </c>
      <c r="LT37" s="14">
        <f t="shared" ref="LT37:LZ37" si="905">(LT38-LT33)/5*4+LT33</f>
        <v>3659.98056756388</v>
      </c>
      <c r="LU37" s="14">
        <f t="shared" si="905"/>
        <v>3843.2624900000001</v>
      </c>
      <c r="LV37" s="14">
        <f t="shared" si="905"/>
        <v>3987.8203626621498</v>
      </c>
      <c r="LW37" s="14">
        <f t="shared" si="905"/>
        <v>4170.0242800000005</v>
      </c>
      <c r="LX37" s="14">
        <f t="shared" si="905"/>
        <v>4315.6601577604197</v>
      </c>
      <c r="LY37" s="14">
        <f t="shared" si="905"/>
        <v>4436.2219099999993</v>
      </c>
      <c r="LZ37" s="14">
        <f t="shared" si="905"/>
        <v>4552.9175665778002</v>
      </c>
      <c r="MA37" s="14">
        <f t="shared" ref="MA37" si="906">(MA38-MA33)/5*4+MA33</f>
        <v>4702.4195399999999</v>
      </c>
      <c r="MB37" s="14">
        <f t="shared" ref="MB37" si="907">(MB38-MB33)/5*4+MB33</f>
        <v>4790.1749753951799</v>
      </c>
      <c r="MC37" s="14">
        <f t="shared" ref="MC37" si="908">(MC38-MC33)/5*4+MC33</f>
        <v>4977.6212599999999</v>
      </c>
      <c r="MD37" s="14">
        <f t="shared" ref="MD37" si="909">(MD38-MD33)/5*4+MD33</f>
        <v>4984.3751401854197</v>
      </c>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row>
    <row r="38" spans="1:502" s="11" customFormat="1" x14ac:dyDescent="0.25">
      <c r="A38" s="241"/>
      <c r="B38" s="4">
        <v>43</v>
      </c>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8">
        <f>低2.5—10HP!D$95</f>
        <v>2338.6556999999998</v>
      </c>
      <c r="HP38" s="8">
        <f>低2.5—10HP!E$95</f>
        <v>2648.0141773333494</v>
      </c>
      <c r="HQ38" s="8">
        <f>低2.5—10HP!F$95</f>
        <v>2670.86445</v>
      </c>
      <c r="HR38" s="8">
        <f>低2.5—10HP!G$95</f>
        <v>3067.3351052013245</v>
      </c>
      <c r="HS38" s="8">
        <f>低2.5—10HP!H$95</f>
        <v>3003.0731999999998</v>
      </c>
      <c r="HT38" s="8">
        <f>低2.5—10HP!I$95</f>
        <v>3486.6560330692996</v>
      </c>
      <c r="HU38" s="8">
        <f>低2.5—10HP!J$95</f>
        <v>3373.4885999999997</v>
      </c>
      <c r="HV38" s="8">
        <f>低2.5—10HP!K$95</f>
        <v>3915.85997783925</v>
      </c>
      <c r="HW38" s="8">
        <f>低2.5—10HP!L$95</f>
        <v>3743.904</v>
      </c>
      <c r="HX38" s="8">
        <f>低2.5—10HP!M$95</f>
        <v>4345.0639226091998</v>
      </c>
      <c r="HY38" s="8">
        <f>低2.5—10HP!N$95</f>
        <v>4113.6201000000001</v>
      </c>
      <c r="HZ38" s="8">
        <f>低2.5—10HP!O$95</f>
        <v>4725.9763441988998</v>
      </c>
      <c r="IA38" s="8">
        <f>低2.5—10HP!P$95</f>
        <v>4483.3361999999997</v>
      </c>
      <c r="IB38" s="8">
        <f>低2.5—10HP!Q$95</f>
        <v>5106.8887657885998</v>
      </c>
      <c r="IC38" s="8">
        <f>低2.5—10HP!R$95</f>
        <v>4788.9511999999995</v>
      </c>
      <c r="ID38" s="8">
        <f>低2.5—10HP!S$95</f>
        <v>5385.3277049788994</v>
      </c>
      <c r="IE38" s="8">
        <f>低2.5—10HP!T$95</f>
        <v>5094.5662000000002</v>
      </c>
      <c r="IF38" s="8">
        <f>低2.5—10HP!U$95</f>
        <v>5663.7666441691999</v>
      </c>
      <c r="IG38" s="8">
        <f>低2.5—10HP!V$95</f>
        <v>5430.5402000000004</v>
      </c>
      <c r="IH38" s="8">
        <f>低2.5—10HP!W$95</f>
        <v>5901.0261630984987</v>
      </c>
      <c r="II38" s="8">
        <f>低2.5—10HP!D$96</f>
        <v>2321.5861003793207</v>
      </c>
      <c r="IJ38" s="8">
        <f>低2.5—10HP!E$96</f>
        <v>2556.6165161746744</v>
      </c>
      <c r="IK38" s="8">
        <f>低2.5—10HP!F$96</f>
        <v>2651.5299504296513</v>
      </c>
      <c r="IL38" s="8">
        <f>低2.5—10HP!G$96</f>
        <v>2962.79737297069</v>
      </c>
      <c r="IM38" s="8">
        <f>低2.5—10HP!H$96</f>
        <v>2981.4738004799819</v>
      </c>
      <c r="IN38" s="8">
        <f>低2.5—10HP!I$96</f>
        <v>3368.9782297667061</v>
      </c>
      <c r="IO38" s="8">
        <f>低2.5—10HP!J$96</f>
        <v>3346.2318306056995</v>
      </c>
      <c r="IP38" s="8">
        <f>低2.5—10HP!K$96</f>
        <v>3785.5143377097656</v>
      </c>
      <c r="IQ38" s="8">
        <f>低2.5—10HP!L$96</f>
        <v>3710.989860731418</v>
      </c>
      <c r="IR38" s="8">
        <f>低2.5—10HP!M$96</f>
        <v>4202.0504456528251</v>
      </c>
      <c r="IS38" s="8">
        <f>低2.5—10HP!N$96</f>
        <v>4073.081220900855</v>
      </c>
      <c r="IT38" s="8">
        <f>低2.5—10HP!O$96</f>
        <v>4571.8445119404578</v>
      </c>
      <c r="IU38" s="8">
        <f>低2.5—10HP!P$96</f>
        <v>4435.1725810702919</v>
      </c>
      <c r="IV38" s="8">
        <f>低2.5—10HP!Q$96</f>
        <v>4941.6385782280895</v>
      </c>
      <c r="IW38" s="8">
        <f>低2.5—10HP!R$96</f>
        <v>4733.5395212313579</v>
      </c>
      <c r="IX38" s="8">
        <f>低2.5—10HP!S$96</f>
        <v>5211.3821566888373</v>
      </c>
      <c r="IY38" s="8">
        <f>低2.5—10HP!T$96</f>
        <v>5031.9064613924247</v>
      </c>
      <c r="IZ38" s="8">
        <f>低2.5—10HP!U$96</f>
        <v>5481.125735149586</v>
      </c>
      <c r="JA38" s="8">
        <f>低2.5—10HP!V$96</f>
        <v>5355.8939416587891</v>
      </c>
      <c r="JB38" s="8">
        <f>低2.5—10HP!W$96</f>
        <v>5709.1247350526528</v>
      </c>
      <c r="JC38" s="8">
        <f>低2.5—10HP!D$97</f>
        <v>2304.5165003793204</v>
      </c>
      <c r="JD38" s="8">
        <f>低2.5—10HP!E$97</f>
        <v>2465.2188529849604</v>
      </c>
      <c r="JE38" s="8">
        <f>低2.5—10HP!F$97</f>
        <v>2632.1954504296514</v>
      </c>
      <c r="JF38" s="8">
        <f>低2.5—10HP!G$97</f>
        <v>2858.2596384170179</v>
      </c>
      <c r="JG38" s="8">
        <f>低2.5—10HP!H$97</f>
        <v>2959.8744004799819</v>
      </c>
      <c r="JH38" s="8">
        <f>低2.5—10HP!I$97</f>
        <v>3251.3004238490757</v>
      </c>
      <c r="JI38" s="8">
        <f>低2.5—10HP!J$97</f>
        <v>3318.9750606056996</v>
      </c>
      <c r="JJ38" s="8">
        <f>低2.5—10HP!K$97</f>
        <v>3655.1686946837408</v>
      </c>
      <c r="JK38" s="8">
        <f>低2.5—10HP!L$97</f>
        <v>3678.0757207314177</v>
      </c>
      <c r="JL38" s="8">
        <f>低2.5—10HP!M$97</f>
        <v>4059.0369655184054</v>
      </c>
      <c r="JM38" s="8">
        <f>低2.5—10HP!N$97</f>
        <v>4032.5423409008549</v>
      </c>
      <c r="JN38" s="8">
        <f>低2.5—10HP!O$97</f>
        <v>4417.7126762568978</v>
      </c>
      <c r="JO38" s="8">
        <f>低2.5—10HP!P$97</f>
        <v>4387.0089610702917</v>
      </c>
      <c r="JP38" s="8">
        <f>低2.5—10HP!Q$97</f>
        <v>4776.3883869953897</v>
      </c>
      <c r="JQ38" s="8">
        <f>低2.5—10HP!R$97</f>
        <v>4678.1278412313577</v>
      </c>
      <c r="JR38" s="8">
        <f>低2.5—10HP!S$97</f>
        <v>5037.4366045333572</v>
      </c>
      <c r="JS38" s="8">
        <f>低2.5—10HP!T$97</f>
        <v>4969.2467213924247</v>
      </c>
      <c r="JT38" s="8">
        <f>低2.5—10HP!U$97</f>
        <v>5298.4848220713266</v>
      </c>
      <c r="JU38" s="8">
        <f>低2.5—10HP!V$97</f>
        <v>5281.2476816587896</v>
      </c>
      <c r="JV38" s="8">
        <f>低2.5—10HP!W$97</f>
        <v>5517.2233027423727</v>
      </c>
      <c r="JW38" s="8">
        <f>低2.5—10HP!D$98</f>
        <v>2287.4469003793206</v>
      </c>
      <c r="JX38" s="8">
        <f>低2.5—10HP!E$98</f>
        <v>2373.8211897952465</v>
      </c>
      <c r="JY38" s="8">
        <f>低2.5—10HP!F$98</f>
        <v>2612.8609504296514</v>
      </c>
      <c r="JZ38" s="8">
        <f>低2.5—10HP!G$98</f>
        <v>2753.7219038633461</v>
      </c>
      <c r="KA38" s="8">
        <f>低2.5—10HP!H$98</f>
        <v>2938.2750004799818</v>
      </c>
      <c r="KB38" s="8">
        <f>低2.5—10HP!I$98</f>
        <v>3133.6226179314463</v>
      </c>
      <c r="KC38" s="8">
        <f>低2.5—10HP!J$98</f>
        <v>3291.7182906056996</v>
      </c>
      <c r="KD38" s="8">
        <f>低2.5—10HP!K$98</f>
        <v>3524.823051657716</v>
      </c>
      <c r="KE38" s="8">
        <f>低2.5—10HP!L$98</f>
        <v>3645.1615807314179</v>
      </c>
      <c r="KF38" s="8">
        <f>低2.5—10HP!M$98</f>
        <v>3916.0234853839852</v>
      </c>
      <c r="KG38" s="8">
        <f>低2.5—10HP!N$98</f>
        <v>3992.0034609008549</v>
      </c>
      <c r="KH38" s="8">
        <f>低2.5—10HP!O$98</f>
        <v>4263.5808405733369</v>
      </c>
      <c r="KI38" s="8">
        <f>低2.5—10HP!P$98</f>
        <v>4338.8453410702923</v>
      </c>
      <c r="KJ38" s="8">
        <f>低2.5—10HP!Q$98</f>
        <v>4611.1381957626891</v>
      </c>
      <c r="KK38" s="8">
        <f>低2.5—10HP!R$98</f>
        <v>4622.7161612313575</v>
      </c>
      <c r="KL38" s="8">
        <f>低2.5—10HP!S$98</f>
        <v>4863.4910523778781</v>
      </c>
      <c r="KM38" s="8">
        <f>低2.5—10HP!T$98</f>
        <v>4906.5869813924246</v>
      </c>
      <c r="KN38" s="8">
        <f>低2.5—10HP!U$98</f>
        <v>5115.8439089930662</v>
      </c>
      <c r="KO38" s="8">
        <f>低2.5—10HP!V$98</f>
        <v>5206.6014216587891</v>
      </c>
      <c r="KP38" s="8">
        <f>低2.5—10HP!W$98</f>
        <v>5325.3218704320934</v>
      </c>
      <c r="KQ38" s="8">
        <f>低2.5—10HP!D$99</f>
        <v>2270.3773003793203</v>
      </c>
      <c r="KR38" s="8">
        <f>低2.5—10HP!E$99</f>
        <v>2282.4235266055325</v>
      </c>
      <c r="KS38" s="8">
        <f>低2.5—10HP!F$99</f>
        <v>2593.526450429651</v>
      </c>
      <c r="KT38" s="8">
        <f>低2.5—10HP!G$99</f>
        <v>2649.184169309674</v>
      </c>
      <c r="KU38" s="8">
        <f>低2.5—10HP!H$99</f>
        <v>2916.6756004799818</v>
      </c>
      <c r="KV38" s="8">
        <f>低2.5—10HP!I$99</f>
        <v>3015.9448120138159</v>
      </c>
      <c r="KW38" s="8">
        <f>低2.5—10HP!J$99</f>
        <v>3264.4615206056997</v>
      </c>
      <c r="KX38" s="8">
        <f>低2.5—10HP!K$99</f>
        <v>3394.4774086316907</v>
      </c>
      <c r="KY38" s="8">
        <f>低2.5—10HP!L$99</f>
        <v>3612.247440731418</v>
      </c>
      <c r="KZ38" s="8">
        <f>低2.5—10HP!M$99</f>
        <v>3773.0100052495654</v>
      </c>
      <c r="LA38" s="8">
        <f>低2.5—10HP!N$99</f>
        <v>3951.4645809008548</v>
      </c>
      <c r="LB38" s="8">
        <f>低2.5—10HP!O$99</f>
        <v>4109.4490048897769</v>
      </c>
      <c r="LC38" s="8">
        <f>低2.5—10HP!P$99</f>
        <v>4290.681721070292</v>
      </c>
      <c r="LD38" s="8">
        <f>低2.5—10HP!Q$99</f>
        <v>4445.8880045299893</v>
      </c>
      <c r="LE38" s="8">
        <f>低2.5—10HP!R$99</f>
        <v>4567.3044812313583</v>
      </c>
      <c r="LF38" s="8">
        <f>低2.5—10HP!S$99</f>
        <v>4689.545500222398</v>
      </c>
      <c r="LG38" s="8">
        <f>低2.5—10HP!T$99</f>
        <v>4843.9272413924245</v>
      </c>
      <c r="LH38" s="8">
        <f>低2.5—10HP!U$99</f>
        <v>4933.2029959148058</v>
      </c>
      <c r="LI38" s="8">
        <f>低2.5—10HP!V$99</f>
        <v>5131.9551616587896</v>
      </c>
      <c r="LJ38" s="8">
        <f>低2.5—10HP!W$99</f>
        <v>5133.4204381218133</v>
      </c>
      <c r="LK38" s="8">
        <f>低2.5—10HP!D$100</f>
        <v>2253.3076999999998</v>
      </c>
      <c r="LL38" s="8">
        <f>低2.5—10HP!E$100</f>
        <v>2191.0258613847795</v>
      </c>
      <c r="LM38" s="8">
        <f>低2.5—10HP!F$100</f>
        <v>2574.1919499999999</v>
      </c>
      <c r="LN38" s="8">
        <f>低2.5—10HP!G$100</f>
        <v>2544.6464324329645</v>
      </c>
      <c r="LO38" s="8">
        <f>低2.5—10HP!H$100</f>
        <v>2895.0762</v>
      </c>
      <c r="LP38" s="8">
        <f>低2.5—10HP!I$100</f>
        <v>2898.2670034811499</v>
      </c>
      <c r="LQ38" s="8">
        <f>低2.5—10HP!J$100</f>
        <v>3237.2047499999999</v>
      </c>
      <c r="LR38" s="8">
        <f>低2.5—10HP!K$100</f>
        <v>3264.1317627091248</v>
      </c>
      <c r="LS38" s="8">
        <f>低2.5—10HP!L$100</f>
        <v>3579.3332999999998</v>
      </c>
      <c r="LT38" s="8">
        <f>低2.5—10HP!M$100</f>
        <v>3629.9965219370997</v>
      </c>
      <c r="LU38" s="8">
        <f>低2.5—10HP!N$100</f>
        <v>3910.9256999999998</v>
      </c>
      <c r="LV38" s="8">
        <f>低2.5—10HP!O$100</f>
        <v>3955.3171657810994</v>
      </c>
      <c r="LW38" s="8">
        <f>低2.5—10HP!P$100</f>
        <v>4242.5181000000002</v>
      </c>
      <c r="LX38" s="8">
        <f>低2.5—10HP!Q$100</f>
        <v>4280.6378096250992</v>
      </c>
      <c r="LY38" s="8">
        <f>低2.5—10HP!R$100</f>
        <v>4511.8927999999996</v>
      </c>
      <c r="LZ38" s="8">
        <f>低2.5—10HP!S$100</f>
        <v>4515.5999442015</v>
      </c>
      <c r="MA38" s="8">
        <f>低2.5—10HP!T$100</f>
        <v>4781.2674999999999</v>
      </c>
      <c r="MB38" s="8">
        <f>低2.5—10HP!U$100</f>
        <v>4750.5620787778998</v>
      </c>
      <c r="MC38" s="8">
        <f>低2.5—10HP!V$100</f>
        <v>5057.3089</v>
      </c>
      <c r="MD38" s="8">
        <f>低2.5—10HP!W$100</f>
        <v>4941.5190015470998</v>
      </c>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row>
    <row r="39" spans="1:502" s="11" customFormat="1" x14ac:dyDescent="0.25">
      <c r="A39" s="241" t="s">
        <v>4</v>
      </c>
      <c r="B39" s="4">
        <v>27</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8">
        <f>低2.5—10HP!D$11</f>
        <v>2539.5032000000001</v>
      </c>
      <c r="HP39" s="8">
        <f>低2.5—10HP!E$11</f>
        <v>4389.1022514506994</v>
      </c>
      <c r="HQ39" s="8">
        <f>低2.5—10HP!F$11</f>
        <v>2778.3287500000001</v>
      </c>
      <c r="HR39" s="8">
        <f>低2.5—10HP!G$11</f>
        <v>4822.9109293438487</v>
      </c>
      <c r="HS39" s="8">
        <f>低2.5—10HP!H$11</f>
        <v>3017.1543000000001</v>
      </c>
      <c r="HT39" s="8">
        <f>低2.5—10HP!I$11</f>
        <v>5256.7196072369989</v>
      </c>
      <c r="HU39" s="8">
        <f>低2.5—10HP!J$11</f>
        <v>3286.5493000000001</v>
      </c>
      <c r="HV39" s="8">
        <f>低2.5—10HP!K$11</f>
        <v>5673.1589867819985</v>
      </c>
      <c r="HW39" s="8">
        <f>低2.5—10HP!L$11</f>
        <v>3555.9443000000001</v>
      </c>
      <c r="HX39" s="8">
        <f>低2.5—10HP!M$11</f>
        <v>6089.598366326999</v>
      </c>
      <c r="HY39" s="8">
        <f>低2.5—10HP!N$11</f>
        <v>3880.6136500000002</v>
      </c>
      <c r="HZ39" s="8">
        <f>低2.5—10HP!O$11</f>
        <v>6499.7062378275987</v>
      </c>
      <c r="IA39" s="8">
        <f>低2.5—10HP!P$11</f>
        <v>4205.2830000000004</v>
      </c>
      <c r="IB39" s="8">
        <f>低2.5—10HP!Q$11</f>
        <v>6909.8141093281993</v>
      </c>
      <c r="IC39" s="8">
        <f>低2.5—10HP!R$11</f>
        <v>4611.7150500000007</v>
      </c>
      <c r="ID39" s="8">
        <f>低2.5—10HP!S$11</f>
        <v>7321.6613578072993</v>
      </c>
      <c r="IE39" s="8">
        <f>低2.5—10HP!T$11</f>
        <v>5018.1471000000001</v>
      </c>
      <c r="IF39" s="8">
        <f>低2.5—10HP!U$11</f>
        <v>7733.5086062863993</v>
      </c>
      <c r="IG39" s="8">
        <f>低2.5—10HP!V$11</f>
        <v>6053.8518000000004</v>
      </c>
      <c r="IH39" s="8">
        <f>低2.5—10HP!W$11</f>
        <v>8573.1681514170996</v>
      </c>
      <c r="II39" s="8">
        <f>低2.5—10HP!D$12</f>
        <v>2514.9138800000001</v>
      </c>
      <c r="IJ39" s="8">
        <f>低2.5—10HP!E$12</f>
        <v>4233.2239464680197</v>
      </c>
      <c r="IK39" s="8">
        <f>低2.5—10HP!F$12</f>
        <v>2746.6812600000003</v>
      </c>
      <c r="IL39" s="8">
        <f>低2.5—10HP!G$12</f>
        <v>4653.4512699805191</v>
      </c>
      <c r="IM39" s="8">
        <f>低2.5—10HP!H$12</f>
        <v>2978.4486400000001</v>
      </c>
      <c r="IN39" s="8">
        <f>低2.5—10HP!I$12</f>
        <v>5073.6785934930194</v>
      </c>
      <c r="IO39" s="8">
        <f>低2.5—10HP!J$12</f>
        <v>3239.2523000000001</v>
      </c>
      <c r="IP39" s="8">
        <f>低2.5—10HP!K$12</f>
        <v>5477.1354215288884</v>
      </c>
      <c r="IQ39" s="8">
        <f>低2.5—10HP!L$12</f>
        <v>3500.0559600000001</v>
      </c>
      <c r="IR39" s="8">
        <f>低2.5—10HP!M$12</f>
        <v>5880.5922495647592</v>
      </c>
      <c r="IS39" s="8">
        <f>低2.5—10HP!N$12</f>
        <v>3813.6076000000003</v>
      </c>
      <c r="IT39" s="8">
        <f>低2.5—10HP!O$12</f>
        <v>6278.1120725639385</v>
      </c>
      <c r="IU39" s="8">
        <f>低2.5—10HP!P$12</f>
        <v>4127.15924</v>
      </c>
      <c r="IV39" s="8">
        <f>低2.5—10HP!Q$12</f>
        <v>6675.6318955631195</v>
      </c>
      <c r="IW39" s="8">
        <f>低2.5—10HP!R$12</f>
        <v>4518.7372400000004</v>
      </c>
      <c r="IX39" s="8">
        <f>低2.5—10HP!S$12</f>
        <v>7075.1565007289591</v>
      </c>
      <c r="IY39" s="8">
        <f>低2.5—10HP!T$12</f>
        <v>4910.3152399999999</v>
      </c>
      <c r="IZ39" s="8">
        <f>低2.5—10HP!U$12</f>
        <v>7474.6811058947997</v>
      </c>
      <c r="JA39" s="8">
        <f>低2.5—10HP!V$12</f>
        <v>5906.9169200000006</v>
      </c>
      <c r="JB39" s="8">
        <f>低2.5—10HP!W$12</f>
        <v>8289.8947113611994</v>
      </c>
      <c r="JC39" s="8">
        <f>低2.5—10HP!D$13</f>
        <v>2490.32456</v>
      </c>
      <c r="JD39" s="8">
        <f>低2.5—10HP!E$13</f>
        <v>4077.3456414853395</v>
      </c>
      <c r="JE39" s="8">
        <f>低2.5—10HP!F$13</f>
        <v>2715.03377</v>
      </c>
      <c r="JF39" s="8">
        <f>低2.5—10HP!G$13</f>
        <v>4483.9916106171895</v>
      </c>
      <c r="JG39" s="8">
        <f>低2.5—10HP!H$13</f>
        <v>2939.74298</v>
      </c>
      <c r="JH39" s="8">
        <f>低2.5—10HP!I$13</f>
        <v>4890.6375797490391</v>
      </c>
      <c r="JI39" s="8">
        <f>低2.5—10HP!J$13</f>
        <v>3191.9553000000001</v>
      </c>
      <c r="JJ39" s="8">
        <f>低2.5—10HP!K$13</f>
        <v>5281.1118562757792</v>
      </c>
      <c r="JK39" s="8">
        <f>低2.5—10HP!L$13</f>
        <v>3444.1676200000002</v>
      </c>
      <c r="JL39" s="8">
        <f>低2.5—10HP!M$13</f>
        <v>5671.5861328025194</v>
      </c>
      <c r="JM39" s="8">
        <f>低2.5—10HP!N$13</f>
        <v>3746.6015500000003</v>
      </c>
      <c r="JN39" s="8">
        <f>低2.5—10HP!O$13</f>
        <v>6056.5179073002791</v>
      </c>
      <c r="JO39" s="8">
        <f>低2.5—10HP!P$13</f>
        <v>4049.0354800000005</v>
      </c>
      <c r="JP39" s="8">
        <f>低2.5—10HP!Q$13</f>
        <v>6441.4496817980398</v>
      </c>
      <c r="JQ39" s="8">
        <f>低2.5—10HP!R$13</f>
        <v>4425.7594300000001</v>
      </c>
      <c r="JR39" s="8">
        <f>低2.5—10HP!S$13</f>
        <v>6828.6516436506199</v>
      </c>
      <c r="JS39" s="8">
        <f>低2.5—10HP!T$13</f>
        <v>4802.4833799999997</v>
      </c>
      <c r="JT39" s="8">
        <f>低2.5—10HP!U$13</f>
        <v>7215.8536055032</v>
      </c>
      <c r="JU39" s="8">
        <f>低2.5—10HP!V$13</f>
        <v>5759.9820399999999</v>
      </c>
      <c r="JV39" s="8">
        <f>低2.5—10HP!W$13</f>
        <v>8006.6212713052992</v>
      </c>
      <c r="JW39" s="8">
        <f>低2.5—10HP!D$14</f>
        <v>2465.73524</v>
      </c>
      <c r="JX39" s="8">
        <f>低2.5—10HP!E$14</f>
        <v>3921.4673365026597</v>
      </c>
      <c r="JY39" s="8">
        <f>低2.5—10HP!F$14</f>
        <v>2683.3862800000002</v>
      </c>
      <c r="JZ39" s="8">
        <f>低2.5—10HP!G$14</f>
        <v>4314.531951253859</v>
      </c>
      <c r="KA39" s="8">
        <f>低2.5—10HP!H$14</f>
        <v>2901.0373200000004</v>
      </c>
      <c r="KB39" s="8">
        <f>低2.5—10HP!I$14</f>
        <v>4707.5965660050597</v>
      </c>
      <c r="KC39" s="8">
        <f>低2.5—10HP!J$14</f>
        <v>3144.6583000000001</v>
      </c>
      <c r="KD39" s="8">
        <f>低2.5—10HP!K$14</f>
        <v>5085.0882910226692</v>
      </c>
      <c r="KE39" s="8">
        <f>低2.5—10HP!L$14</f>
        <v>3388.2792799999997</v>
      </c>
      <c r="KF39" s="8">
        <f>低2.5—10HP!M$14</f>
        <v>5462.5800160402796</v>
      </c>
      <c r="KG39" s="8">
        <f>低2.5—10HP!N$14</f>
        <v>3679.5954999999999</v>
      </c>
      <c r="KH39" s="8">
        <f>低2.5—10HP!O$14</f>
        <v>5834.9237420366189</v>
      </c>
      <c r="KI39" s="8">
        <f>低2.5—10HP!P$14</f>
        <v>3970.9117200000001</v>
      </c>
      <c r="KJ39" s="8">
        <f>低2.5—10HP!Q$14</f>
        <v>6207.2674680329601</v>
      </c>
      <c r="KK39" s="8">
        <f>低2.5—10HP!R$14</f>
        <v>4332.7816200000007</v>
      </c>
      <c r="KL39" s="8">
        <f>低2.5—10HP!S$14</f>
        <v>6582.1467865722798</v>
      </c>
      <c r="KM39" s="8">
        <f>低2.5—10HP!T$14</f>
        <v>4694.6515200000003</v>
      </c>
      <c r="KN39" s="8">
        <f>低2.5—10HP!U$14</f>
        <v>6957.0261051115995</v>
      </c>
      <c r="KO39" s="8">
        <f>低2.5—10HP!V$14</f>
        <v>5613.0471600000001</v>
      </c>
      <c r="KP39" s="8">
        <f>低2.5—10HP!W$14</f>
        <v>7723.347831249399</v>
      </c>
      <c r="KQ39" s="8">
        <f>低2.5—10HP!D$15</f>
        <v>2441.1459199999999</v>
      </c>
      <c r="KR39" s="8">
        <f>低2.5—10HP!E$15</f>
        <v>3765.5890315199795</v>
      </c>
      <c r="KS39" s="8">
        <f>低2.5—10HP!F$15</f>
        <v>2651.7387899999999</v>
      </c>
      <c r="KT39" s="8">
        <f>低2.5—10HP!G$15</f>
        <v>4145.0722918905294</v>
      </c>
      <c r="KU39" s="8">
        <f>低2.5—10HP!H$15</f>
        <v>2862.3316600000003</v>
      </c>
      <c r="KV39" s="8">
        <f>低2.5—10HP!I$15</f>
        <v>4524.5555522610794</v>
      </c>
      <c r="KW39" s="8">
        <f>低2.5—10HP!J$15</f>
        <v>3097.3613</v>
      </c>
      <c r="KX39" s="8">
        <f>低2.5—10HP!K$15</f>
        <v>4889.06472576956</v>
      </c>
      <c r="KY39" s="8">
        <f>低2.5—10HP!L$15</f>
        <v>3332.3909399999998</v>
      </c>
      <c r="KZ39" s="8">
        <f>低2.5—10HP!M$15</f>
        <v>5253.5738992780389</v>
      </c>
      <c r="LA39" s="8">
        <f>低2.5—10HP!N$15</f>
        <v>3612.5894499999999</v>
      </c>
      <c r="LB39" s="8">
        <f>低2.5—10HP!O$15</f>
        <v>5613.3295767729596</v>
      </c>
      <c r="LC39" s="8">
        <f>低2.5—10HP!P$15</f>
        <v>3892.7879600000001</v>
      </c>
      <c r="LD39" s="8">
        <f>低2.5—10HP!Q$15</f>
        <v>5973.0852542678795</v>
      </c>
      <c r="LE39" s="8">
        <f>低2.5—10HP!R$15</f>
        <v>4239.8038100000003</v>
      </c>
      <c r="LF39" s="8">
        <f>低2.5—10HP!S$15</f>
        <v>6335.6419294939406</v>
      </c>
      <c r="LG39" s="8">
        <f>低2.5—10HP!T$15</f>
        <v>4586.8196600000001</v>
      </c>
      <c r="LH39" s="8">
        <f>低2.5—10HP!U$15</f>
        <v>6698.1986047199998</v>
      </c>
      <c r="LI39" s="8">
        <f>低2.5—10HP!V$15</f>
        <v>5466.1122799999994</v>
      </c>
      <c r="LJ39" s="8">
        <f>低2.5—10HP!W$15</f>
        <v>7440.0743911934997</v>
      </c>
      <c r="LK39" s="8">
        <f>低2.5—10HP!D$16</f>
        <v>2416.5565999999999</v>
      </c>
      <c r="LL39" s="8">
        <f>低2.5—10HP!E$16</f>
        <v>3609.7107265372997</v>
      </c>
      <c r="LM39" s="8">
        <f>低2.5—10HP!F$16</f>
        <v>2620.0913</v>
      </c>
      <c r="LN39" s="8">
        <f>低2.5—10HP!G$16</f>
        <v>3975.6126325271998</v>
      </c>
      <c r="LO39" s="8">
        <f>低2.5—10HP!H$16</f>
        <v>2823.6260000000002</v>
      </c>
      <c r="LP39" s="8">
        <f>低2.5—10HP!I$16</f>
        <v>4341.5145385170999</v>
      </c>
      <c r="LQ39" s="8">
        <f>低2.5—10HP!J$16</f>
        <v>3050.0643</v>
      </c>
      <c r="LR39" s="8">
        <f>低2.5—10HP!K$16</f>
        <v>4693.04116051645</v>
      </c>
      <c r="LS39" s="8">
        <f>低2.5—10HP!L$16</f>
        <v>3276.5025999999998</v>
      </c>
      <c r="LT39" s="8">
        <f>低2.5—10HP!M$16</f>
        <v>5044.5677825157991</v>
      </c>
      <c r="LU39" s="8">
        <f>低2.5—10HP!N$16</f>
        <v>3545.5834</v>
      </c>
      <c r="LV39" s="8">
        <f>低2.5—10HP!O$16</f>
        <v>5391.7354115092994</v>
      </c>
      <c r="LW39" s="8">
        <f>低2.5—10HP!P$16</f>
        <v>3814.6642000000002</v>
      </c>
      <c r="LX39" s="8">
        <f>低2.5—10HP!Q$16</f>
        <v>5738.9030405027997</v>
      </c>
      <c r="LY39" s="8">
        <f>低2.5—10HP!R$16</f>
        <v>4146.826</v>
      </c>
      <c r="LZ39" s="8">
        <f>低2.5—10HP!S$16</f>
        <v>6089.1370724156004</v>
      </c>
      <c r="MA39" s="8">
        <f>低2.5—10HP!T$16</f>
        <v>4478.9877999999999</v>
      </c>
      <c r="MB39" s="8">
        <f>低2.5—10HP!U$16</f>
        <v>6439.3711043284002</v>
      </c>
      <c r="MC39" s="8">
        <f>低2.5—10HP!V$16</f>
        <v>5319.1773999999996</v>
      </c>
      <c r="MD39" s="8">
        <f>低2.5—10HP!W$16</f>
        <v>7156.8009511375994</v>
      </c>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row>
    <row r="40" spans="1:502" s="11" customFormat="1" x14ac:dyDescent="0.25">
      <c r="A40" s="241"/>
      <c r="B40" s="4">
        <v>28</v>
      </c>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14">
        <f t="shared" ref="HO40:HP40" si="910">(HO44-HO39)/5+HO39</f>
        <v>2608.1243800000002</v>
      </c>
      <c r="HP40" s="14">
        <f t="shared" si="910"/>
        <v>4354.8637512794394</v>
      </c>
      <c r="HQ40" s="14">
        <f t="shared" si="2"/>
        <v>2853.3349699999999</v>
      </c>
      <c r="HR40" s="14">
        <f t="shared" si="3"/>
        <v>4785.4381844343188</v>
      </c>
      <c r="HS40" s="14">
        <f t="shared" ref="HS40" si="911">(HS44-HS39)/5+HS39</f>
        <v>3098.54556</v>
      </c>
      <c r="HT40" s="14">
        <f t="shared" ref="HT40" si="912">(HT44-HT39)/5+HT39</f>
        <v>5216.0126175891992</v>
      </c>
      <c r="HU40" s="14">
        <f t="shared" si="6"/>
        <v>3374.2215500000002</v>
      </c>
      <c r="HV40" s="14">
        <f t="shared" si="7"/>
        <v>5629.3624709051091</v>
      </c>
      <c r="HW40" s="14">
        <f t="shared" ref="HW40" si="913">(HW44-HW39)/5+HW39</f>
        <v>3649.8975399999999</v>
      </c>
      <c r="HX40" s="14">
        <f t="shared" ref="HX40:ID40" si="914">(HX44-HX39)/5+HX39</f>
        <v>6042.7123242210191</v>
      </c>
      <c r="HY40" s="14">
        <f t="shared" si="914"/>
        <v>3981.0666800000004</v>
      </c>
      <c r="HZ40" s="14">
        <f t="shared" si="914"/>
        <v>6449.8199682566992</v>
      </c>
      <c r="IA40" s="14">
        <f t="shared" si="914"/>
        <v>4312.2358199999999</v>
      </c>
      <c r="IB40" s="14">
        <f t="shared" si="914"/>
        <v>6856.9276122923793</v>
      </c>
      <c r="IC40" s="14">
        <f t="shared" si="914"/>
        <v>4725.4985100000004</v>
      </c>
      <c r="ID40" s="14">
        <f t="shared" si="914"/>
        <v>7265.7842460386391</v>
      </c>
      <c r="IE40" s="14">
        <f t="shared" ref="IE40" si="915">(IE44-IE39)/5+IE39</f>
        <v>5138.7611999999999</v>
      </c>
      <c r="IF40" s="14">
        <f t="shared" ref="IF40" si="916">(IF44-IF39)/5+IF39</f>
        <v>7674.640879784899</v>
      </c>
      <c r="IG40" s="14">
        <f t="shared" ref="IG40" si="917">(IG44-IG39)/5+IG39</f>
        <v>6189.0061000000005</v>
      </c>
      <c r="IH40" s="14">
        <f t="shared" ref="IH40" si="918">(IH44-IH39)/5+IH39</f>
        <v>8508.2941085637594</v>
      </c>
      <c r="II40" s="14">
        <f t="shared" ref="II40" si="919">(II44-II39)/5+II39</f>
        <v>2582.728456127209</v>
      </c>
      <c r="IJ40" s="14">
        <f t="shared" ref="IJ40" si="920">(IJ44-IJ39)/5+IJ39</f>
        <v>4200.2091360332925</v>
      </c>
      <c r="IK40" s="14">
        <f t="shared" si="16"/>
        <v>2820.737538161764</v>
      </c>
      <c r="IL40" s="14">
        <f t="shared" si="17"/>
        <v>4617.3461713890047</v>
      </c>
      <c r="IM40" s="14">
        <f t="shared" ref="IM40" si="921">(IM44-IM39)/5+IM39</f>
        <v>3058.7466201963184</v>
      </c>
      <c r="IN40" s="14">
        <f t="shared" ref="IN40" si="922">(IN44-IN39)/5+IN39</f>
        <v>5034.483206744716</v>
      </c>
      <c r="IO40" s="15">
        <f t="shared" si="20"/>
        <v>3325.7419682364862</v>
      </c>
      <c r="IP40" s="15">
        <f t="shared" si="21"/>
        <v>5434.9830939718895</v>
      </c>
      <c r="IQ40" s="14">
        <f t="shared" ref="IQ40" si="923">(IQ44-IQ39)/5+IQ39</f>
        <v>3592.7373162766539</v>
      </c>
      <c r="IR40" s="14">
        <f t="shared" ref="IR40:IX40" si="924">(IR44-IR39)/5+IR39</f>
        <v>5835.482981199063</v>
      </c>
      <c r="IS40" s="14">
        <f t="shared" si="924"/>
        <v>3912.6771383285459</v>
      </c>
      <c r="IT40" s="14">
        <f t="shared" si="924"/>
        <v>6230.1259421353607</v>
      </c>
      <c r="IU40" s="14">
        <f t="shared" si="924"/>
        <v>4232.6169603804374</v>
      </c>
      <c r="IV40" s="14">
        <f t="shared" si="924"/>
        <v>6624.768903071661</v>
      </c>
      <c r="IW40" s="14">
        <f t="shared" si="924"/>
        <v>4630.9392884483732</v>
      </c>
      <c r="IX40" s="14">
        <f t="shared" si="924"/>
        <v>7021.4209191501959</v>
      </c>
      <c r="IY40" s="14">
        <f t="shared" ref="IY40" si="925">(IY44-IY39)/5+IY39</f>
        <v>5029.2616165163081</v>
      </c>
      <c r="IZ40" s="14">
        <f t="shared" ref="IZ40" si="926">(IZ44-IZ39)/5+IZ39</f>
        <v>7418.0729352287326</v>
      </c>
      <c r="JA40" s="14">
        <f t="shared" ref="JA40" si="927">(JA44-JA39)/5+JA39</f>
        <v>6040.2082566944364</v>
      </c>
      <c r="JB40" s="14">
        <f t="shared" ref="JB40" si="928">(JB44-JB39)/5+JB39</f>
        <v>8227.5254077287518</v>
      </c>
      <c r="JC40" s="14">
        <f t="shared" ref="JC40" si="929">(JC44-JC39)/5+JC39</f>
        <v>2557.3325321272091</v>
      </c>
      <c r="JD40" s="14">
        <f t="shared" ref="JD40" si="930">(JD44-JD39)/5+JD39</f>
        <v>4045.5545201215523</v>
      </c>
      <c r="JE40" s="15">
        <f t="shared" si="29"/>
        <v>2788.1401061617635</v>
      </c>
      <c r="JF40" s="15">
        <f t="shared" si="30"/>
        <v>4449.2541576209342</v>
      </c>
      <c r="JG40" s="14">
        <f t="shared" ref="JG40" si="931">(JG44-JG39)/5+JG39</f>
        <v>3018.9476801963183</v>
      </c>
      <c r="JH40" s="14">
        <f t="shared" ref="JH40" si="932">(JH44-JH39)/5+JH39</f>
        <v>4852.9537951203156</v>
      </c>
      <c r="JI40" s="15">
        <f t="shared" si="33"/>
        <v>3277.2623862364862</v>
      </c>
      <c r="JJ40" s="15">
        <f t="shared" si="34"/>
        <v>5240.6037162039993</v>
      </c>
      <c r="JK40" s="14">
        <f t="shared" ref="JK40" si="933">(JK44-JK39)/5+JK39</f>
        <v>3535.5770922766542</v>
      </c>
      <c r="JL40" s="14">
        <f t="shared" ref="JL40:JR40" si="934">(JL44-JL39)/5+JL39</f>
        <v>5628.253637287683</v>
      </c>
      <c r="JM40" s="14">
        <f t="shared" si="934"/>
        <v>3844.287596328546</v>
      </c>
      <c r="JN40" s="14">
        <f t="shared" si="934"/>
        <v>6010.4319150713955</v>
      </c>
      <c r="JO40" s="14">
        <f t="shared" si="934"/>
        <v>4152.9981003804378</v>
      </c>
      <c r="JP40" s="14">
        <f t="shared" si="934"/>
        <v>6392.6101928551088</v>
      </c>
      <c r="JQ40" s="14">
        <f t="shared" si="934"/>
        <v>4536.3800664483724</v>
      </c>
      <c r="JR40" s="14">
        <f t="shared" si="934"/>
        <v>6777.0575912137774</v>
      </c>
      <c r="JS40" s="14">
        <f t="shared" ref="JS40" si="935">(JS44-JS39)/5+JS39</f>
        <v>4919.762032516308</v>
      </c>
      <c r="JT40" s="14">
        <f t="shared" ref="JT40" si="936">(JT44-JT39)/5+JT39</f>
        <v>7161.5049895724451</v>
      </c>
      <c r="JU40" s="14">
        <f t="shared" ref="JU40" si="937">(JU44-JU39)/5+JU39</f>
        <v>5891.4104126944358</v>
      </c>
      <c r="JV40" s="14">
        <f t="shared" ref="JV40" si="938">(JV44-JV39)/5+JV39</f>
        <v>7946.7567056904236</v>
      </c>
      <c r="JW40" s="14">
        <f t="shared" ref="JW40" si="939">(JW44-JW39)/5+JW39</f>
        <v>2531.9366081272092</v>
      </c>
      <c r="JX40" s="14">
        <f t="shared" ref="JX40" si="940">(JX44-JX39)/5+JX39</f>
        <v>3890.8999042098121</v>
      </c>
      <c r="JY40" s="15">
        <f t="shared" si="43"/>
        <v>2755.5426741617639</v>
      </c>
      <c r="JZ40" s="15">
        <f t="shared" si="44"/>
        <v>4281.1621438528637</v>
      </c>
      <c r="KA40" s="14">
        <f t="shared" ref="KA40" si="941">(KA44-KA39)/5+KA39</f>
        <v>2979.1487401963186</v>
      </c>
      <c r="KB40" s="14">
        <f t="shared" ref="KB40" si="942">(KB44-KB39)/5+KB39</f>
        <v>4671.4243834959161</v>
      </c>
      <c r="KC40" s="15">
        <f t="shared" si="47"/>
        <v>3228.7828042364863</v>
      </c>
      <c r="KD40" s="15">
        <f t="shared" si="48"/>
        <v>5046.22433843611</v>
      </c>
      <c r="KE40" s="14">
        <f t="shared" ref="KE40" si="943">(KE44-KE39)/5+KE39</f>
        <v>3478.416868276654</v>
      </c>
      <c r="KF40" s="14">
        <f t="shared" ref="KF40:KL40" si="944">(KF44-KF39)/5+KF39</f>
        <v>5421.0242933763029</v>
      </c>
      <c r="KG40" s="14">
        <f t="shared" si="944"/>
        <v>3775.8980543285456</v>
      </c>
      <c r="KH40" s="14">
        <f t="shared" si="944"/>
        <v>5790.7378880074293</v>
      </c>
      <c r="KI40" s="14">
        <f t="shared" si="944"/>
        <v>4073.3792403804373</v>
      </c>
      <c r="KJ40" s="14">
        <f t="shared" si="944"/>
        <v>6160.4514826385566</v>
      </c>
      <c r="KK40" s="14">
        <f t="shared" si="944"/>
        <v>4441.8208444483735</v>
      </c>
      <c r="KL40" s="14">
        <f t="shared" si="944"/>
        <v>6532.6942632773571</v>
      </c>
      <c r="KM40" s="14">
        <f t="shared" ref="KM40" si="945">(KM44-KM39)/5+KM39</f>
        <v>4810.2624485163087</v>
      </c>
      <c r="KN40" s="14">
        <f t="shared" ref="KN40" si="946">(KN44-KN39)/5+KN39</f>
        <v>6904.9370439161567</v>
      </c>
      <c r="KO40" s="14">
        <f t="shared" ref="KO40" si="947">(KO44-KO39)/5+KO39</f>
        <v>5742.612568694436</v>
      </c>
      <c r="KP40" s="14">
        <f t="shared" ref="KP40" si="948">(KP44-KP39)/5+KP39</f>
        <v>7665.9880036520954</v>
      </c>
      <c r="KQ40" s="14">
        <f t="shared" ref="KQ40" si="949">(KQ44-KQ39)/5+KQ39</f>
        <v>2506.5406841272093</v>
      </c>
      <c r="KR40" s="14">
        <f t="shared" ref="KR40" si="950">(KR44-KR39)/5+KR39</f>
        <v>3736.2452882980724</v>
      </c>
      <c r="KS40" s="15">
        <f t="shared" si="57"/>
        <v>2722.9452421617639</v>
      </c>
      <c r="KT40" s="15">
        <f t="shared" si="58"/>
        <v>4113.0701300847941</v>
      </c>
      <c r="KU40" s="14">
        <f t="shared" ref="KU40" si="951">(KU44-KU39)/5+KU39</f>
        <v>2939.3498001963185</v>
      </c>
      <c r="KV40" s="14">
        <f t="shared" ref="KV40" si="952">(KV44-KV39)/5+KV39</f>
        <v>4489.8949718715157</v>
      </c>
      <c r="KW40" s="15">
        <f t="shared" si="61"/>
        <v>3180.3032222364864</v>
      </c>
      <c r="KX40" s="15">
        <f t="shared" si="62"/>
        <v>4851.8449606682188</v>
      </c>
      <c r="KY40" s="14">
        <f t="shared" ref="KY40" si="953">(KY44-KY39)/5+KY39</f>
        <v>3421.2566442766538</v>
      </c>
      <c r="KZ40" s="14">
        <f t="shared" ref="KZ40:LF40" si="954">(KZ44-KZ39)/5+KZ39</f>
        <v>5213.794949464922</v>
      </c>
      <c r="LA40" s="14">
        <f t="shared" si="954"/>
        <v>3707.5085123285457</v>
      </c>
      <c r="LB40" s="14">
        <f t="shared" si="954"/>
        <v>5571.0438609434641</v>
      </c>
      <c r="LC40" s="14">
        <f t="shared" si="954"/>
        <v>3993.7603803804373</v>
      </c>
      <c r="LD40" s="14">
        <f t="shared" si="954"/>
        <v>5928.2927724220044</v>
      </c>
      <c r="LE40" s="14">
        <f t="shared" si="954"/>
        <v>4347.2616224483727</v>
      </c>
      <c r="LF40" s="14">
        <f t="shared" si="954"/>
        <v>6288.3309353409377</v>
      </c>
      <c r="LG40" s="14">
        <f t="shared" ref="LG40" si="955">(LG44-LG39)/5+LG39</f>
        <v>4700.7628645163086</v>
      </c>
      <c r="LH40" s="14">
        <f t="shared" ref="LH40" si="956">(LH44-LH39)/5+LH39</f>
        <v>6648.3690982598691</v>
      </c>
      <c r="LI40" s="14">
        <f t="shared" ref="LI40" si="957">(LI44-LI39)/5+LI39</f>
        <v>5593.8147246944354</v>
      </c>
      <c r="LJ40" s="14">
        <f t="shared" ref="LJ40" si="958">(LJ44-LJ39)/5+LJ39</f>
        <v>7385.219301613768</v>
      </c>
      <c r="LK40" s="14">
        <f t="shared" ref="LK40" si="959">(LK44-LK39)/5+LK39</f>
        <v>2481.1447600000001</v>
      </c>
      <c r="LL40" s="14">
        <f t="shared" ref="LL40" si="960">(LL44-LL39)/5+LL39</f>
        <v>3581.5906717207395</v>
      </c>
      <c r="LM40" s="14">
        <f t="shared" si="71"/>
        <v>2690.3478100000002</v>
      </c>
      <c r="LN40" s="14">
        <f t="shared" si="72"/>
        <v>3944.97811559397</v>
      </c>
      <c r="LO40" s="14">
        <f t="shared" ref="LO40" si="961">(LO44-LO39)/5+LO39</f>
        <v>2899.5508600000003</v>
      </c>
      <c r="LP40" s="14">
        <f t="shared" ref="LP40" si="962">(LP44-LP39)/5+LP39</f>
        <v>4308.3655594672</v>
      </c>
      <c r="LQ40" s="14">
        <f t="shared" si="75"/>
        <v>3131.8236400000001</v>
      </c>
      <c r="LR40" s="14">
        <f t="shared" si="76"/>
        <v>4657.465582065659</v>
      </c>
      <c r="LS40" s="14">
        <f t="shared" ref="LS40" si="963">(LS44-LS39)/5+LS39</f>
        <v>3364.0964199999999</v>
      </c>
      <c r="LT40" s="14">
        <f t="shared" ref="LT40:LZ40" si="964">(LT44-LT39)/5+LT39</f>
        <v>5006.5656046641188</v>
      </c>
      <c r="LU40" s="14">
        <f t="shared" si="964"/>
        <v>3639.11897</v>
      </c>
      <c r="LV40" s="14">
        <f t="shared" si="964"/>
        <v>5351.3498329368695</v>
      </c>
      <c r="LW40" s="14">
        <f t="shared" si="964"/>
        <v>3914.1415200000001</v>
      </c>
      <c r="LX40" s="14">
        <f t="shared" si="964"/>
        <v>5696.1340612096192</v>
      </c>
      <c r="LY40" s="14">
        <f t="shared" si="964"/>
        <v>4252.7024000000001</v>
      </c>
      <c r="LZ40" s="14">
        <f t="shared" si="964"/>
        <v>6043.9676063565403</v>
      </c>
      <c r="MA40" s="14">
        <f t="shared" ref="MA40" si="965">(MA44-MA39)/5+MA39</f>
        <v>4591.2632800000001</v>
      </c>
      <c r="MB40" s="14">
        <f t="shared" ref="MB40" si="966">(MB44-MB39)/5+MB39</f>
        <v>6391.8011515034605</v>
      </c>
      <c r="MC40" s="14">
        <f t="shared" ref="MC40" si="967">(MC44-MC39)/5+MC39</f>
        <v>5445.0168799999992</v>
      </c>
      <c r="MD40" s="14">
        <f t="shared" ref="MD40" si="968">(MD44-MD39)/5+MD39</f>
        <v>7104.4505983721192</v>
      </c>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row>
    <row r="41" spans="1:502" s="11" customFormat="1" x14ac:dyDescent="0.25">
      <c r="A41" s="241"/>
      <c r="B41" s="4">
        <v>29</v>
      </c>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14">
        <f t="shared" ref="HO41:KP41" si="969">(HO44-HO39)/5*2+HO39</f>
        <v>2676.7455600000003</v>
      </c>
      <c r="HP41" s="14">
        <f t="shared" si="969"/>
        <v>4320.6252511081793</v>
      </c>
      <c r="HQ41" s="14">
        <f t="shared" si="2"/>
        <v>2928.3411900000001</v>
      </c>
      <c r="HR41" s="14">
        <f t="shared" si="3"/>
        <v>4747.965439524789</v>
      </c>
      <c r="HS41" s="14">
        <f t="shared" si="969"/>
        <v>3179.9368199999999</v>
      </c>
      <c r="HT41" s="14">
        <f t="shared" si="969"/>
        <v>5175.3056279413995</v>
      </c>
      <c r="HU41" s="14">
        <f t="shared" si="6"/>
        <v>3461.8937999999998</v>
      </c>
      <c r="HV41" s="14">
        <f t="shared" si="7"/>
        <v>5585.5659550282198</v>
      </c>
      <c r="HW41" s="14">
        <f t="shared" si="969"/>
        <v>3743.8507800000002</v>
      </c>
      <c r="HX41" s="14">
        <f t="shared" si="969"/>
        <v>5995.8262821150392</v>
      </c>
      <c r="HY41" s="14">
        <f t="shared" ref="HY41:ID41" si="970">(HY44-HY39)/5*2+HY39</f>
        <v>4081.5197100000005</v>
      </c>
      <c r="HZ41" s="14">
        <f t="shared" si="970"/>
        <v>6399.9336986857988</v>
      </c>
      <c r="IA41" s="14">
        <f t="shared" si="970"/>
        <v>4419.1886400000003</v>
      </c>
      <c r="IB41" s="14">
        <f t="shared" si="970"/>
        <v>6804.0411152565594</v>
      </c>
      <c r="IC41" s="14">
        <f t="shared" si="970"/>
        <v>4839.28197</v>
      </c>
      <c r="ID41" s="14">
        <f t="shared" si="970"/>
        <v>7209.907134269979</v>
      </c>
      <c r="IE41" s="14">
        <f t="shared" si="969"/>
        <v>5259.3752999999997</v>
      </c>
      <c r="IF41" s="14">
        <f t="shared" si="969"/>
        <v>7615.7731532833996</v>
      </c>
      <c r="IG41" s="14">
        <f t="shared" si="969"/>
        <v>6324.1604000000007</v>
      </c>
      <c r="IH41" s="14">
        <f t="shared" si="969"/>
        <v>8443.4200657104193</v>
      </c>
      <c r="II41" s="14">
        <f t="shared" si="969"/>
        <v>2650.5430322544184</v>
      </c>
      <c r="IJ41" s="14">
        <f t="shared" si="969"/>
        <v>4167.1943255985652</v>
      </c>
      <c r="IK41" s="14">
        <f t="shared" si="16"/>
        <v>2894.7938163235276</v>
      </c>
      <c r="IL41" s="14">
        <f t="shared" si="17"/>
        <v>4581.2410727974893</v>
      </c>
      <c r="IM41" s="14">
        <f t="shared" si="969"/>
        <v>3139.0446003926368</v>
      </c>
      <c r="IN41" s="14">
        <f t="shared" si="969"/>
        <v>4995.2878199964125</v>
      </c>
      <c r="IO41" s="15">
        <f t="shared" si="20"/>
        <v>3412.2316364729722</v>
      </c>
      <c r="IP41" s="15">
        <f t="shared" si="21"/>
        <v>5392.8307664148888</v>
      </c>
      <c r="IQ41" s="14">
        <f t="shared" si="969"/>
        <v>3685.4186725533082</v>
      </c>
      <c r="IR41" s="14">
        <f t="shared" si="969"/>
        <v>5790.373712833366</v>
      </c>
      <c r="IS41" s="14">
        <f t="shared" ref="IS41:IX41" si="971">(IS44-IS39)/5*2+IS39</f>
        <v>4011.7466766570915</v>
      </c>
      <c r="IT41" s="14">
        <f t="shared" si="971"/>
        <v>6182.1398117067829</v>
      </c>
      <c r="IU41" s="14">
        <f t="shared" si="971"/>
        <v>4338.0746807608748</v>
      </c>
      <c r="IV41" s="14">
        <f t="shared" si="971"/>
        <v>6573.9059105802016</v>
      </c>
      <c r="IW41" s="14">
        <f t="shared" si="971"/>
        <v>4743.141336896746</v>
      </c>
      <c r="IX41" s="14">
        <f t="shared" si="971"/>
        <v>6967.6853375714336</v>
      </c>
      <c r="IY41" s="14">
        <f t="shared" si="969"/>
        <v>5148.2079930326163</v>
      </c>
      <c r="IZ41" s="14">
        <f t="shared" si="969"/>
        <v>7361.4647645626656</v>
      </c>
      <c r="JA41" s="14">
        <f t="shared" si="969"/>
        <v>6173.4995933888722</v>
      </c>
      <c r="JB41" s="14">
        <f t="shared" si="969"/>
        <v>8165.1561040963034</v>
      </c>
      <c r="JC41" s="14">
        <f t="shared" si="969"/>
        <v>2624.3405042544182</v>
      </c>
      <c r="JD41" s="14">
        <f t="shared" si="969"/>
        <v>4013.7633987577647</v>
      </c>
      <c r="JE41" s="15">
        <f t="shared" si="29"/>
        <v>2861.2464423235274</v>
      </c>
      <c r="JF41" s="15">
        <f t="shared" si="30"/>
        <v>4414.5167046246788</v>
      </c>
      <c r="JG41" s="14">
        <f t="shared" si="969"/>
        <v>3098.1523803926366</v>
      </c>
      <c r="JH41" s="14">
        <f t="shared" si="969"/>
        <v>4815.270010491593</v>
      </c>
      <c r="JI41" s="15">
        <f t="shared" si="33"/>
        <v>3362.5694724729724</v>
      </c>
      <c r="JJ41" s="15">
        <f t="shared" si="34"/>
        <v>5200.0955761322202</v>
      </c>
      <c r="JK41" s="14">
        <f t="shared" si="969"/>
        <v>3626.9865645533082</v>
      </c>
      <c r="JL41" s="14">
        <f t="shared" si="969"/>
        <v>5584.9211417728466</v>
      </c>
      <c r="JM41" s="14">
        <f t="shared" ref="JM41:JR41" si="972">(JM44-JM39)/5*2+JM39</f>
        <v>3941.9736426570917</v>
      </c>
      <c r="JN41" s="14">
        <f t="shared" si="972"/>
        <v>5964.3459228425118</v>
      </c>
      <c r="JO41" s="14">
        <f t="shared" si="972"/>
        <v>4256.9607207608751</v>
      </c>
      <c r="JP41" s="14">
        <f t="shared" si="972"/>
        <v>6343.7707039121779</v>
      </c>
      <c r="JQ41" s="14">
        <f t="shared" si="972"/>
        <v>4647.0007028967457</v>
      </c>
      <c r="JR41" s="14">
        <f t="shared" si="972"/>
        <v>6725.463538776934</v>
      </c>
      <c r="JS41" s="14">
        <f t="shared" si="969"/>
        <v>5037.0406850326162</v>
      </c>
      <c r="JT41" s="14">
        <f t="shared" si="969"/>
        <v>7107.1563736416902</v>
      </c>
      <c r="JU41" s="14">
        <f t="shared" si="969"/>
        <v>6022.8387853888726</v>
      </c>
      <c r="JV41" s="14">
        <f t="shared" si="969"/>
        <v>7886.892140075548</v>
      </c>
      <c r="JW41" s="14">
        <f t="shared" si="969"/>
        <v>2598.1379762544184</v>
      </c>
      <c r="JX41" s="14">
        <f t="shared" si="969"/>
        <v>3860.332471916965</v>
      </c>
      <c r="JY41" s="15">
        <f t="shared" si="43"/>
        <v>2827.6990683235276</v>
      </c>
      <c r="JZ41" s="15">
        <f t="shared" si="44"/>
        <v>4247.7923364518692</v>
      </c>
      <c r="KA41" s="14">
        <f t="shared" si="969"/>
        <v>3057.2601603926369</v>
      </c>
      <c r="KB41" s="14">
        <f t="shared" si="969"/>
        <v>4635.2522009867735</v>
      </c>
      <c r="KC41" s="15">
        <f t="shared" si="47"/>
        <v>3312.9073084729725</v>
      </c>
      <c r="KD41" s="15">
        <f t="shared" si="48"/>
        <v>5007.3603858495499</v>
      </c>
      <c r="KE41" s="14">
        <f t="shared" si="969"/>
        <v>3568.5544565533078</v>
      </c>
      <c r="KF41" s="14">
        <f t="shared" si="969"/>
        <v>5379.4685707123263</v>
      </c>
      <c r="KG41" s="14">
        <f t="shared" ref="KG41:KL41" si="973">(KG44-KG39)/5*2+KG39</f>
        <v>3872.2006086570914</v>
      </c>
      <c r="KH41" s="14">
        <f t="shared" si="973"/>
        <v>5746.5520339782397</v>
      </c>
      <c r="KI41" s="14">
        <f t="shared" si="973"/>
        <v>4175.8467607608745</v>
      </c>
      <c r="KJ41" s="14">
        <f t="shared" si="973"/>
        <v>6113.6354972441541</v>
      </c>
      <c r="KK41" s="14">
        <f t="shared" si="973"/>
        <v>4550.8600688967463</v>
      </c>
      <c r="KL41" s="14">
        <f t="shared" si="973"/>
        <v>6483.2417399824344</v>
      </c>
      <c r="KM41" s="14">
        <f t="shared" si="969"/>
        <v>4925.8733770326162</v>
      </c>
      <c r="KN41" s="14">
        <f t="shared" si="969"/>
        <v>6852.8479827207138</v>
      </c>
      <c r="KO41" s="14">
        <f t="shared" si="969"/>
        <v>5872.177977388872</v>
      </c>
      <c r="KP41" s="14">
        <f t="shared" si="969"/>
        <v>7608.6281760547918</v>
      </c>
      <c r="KQ41" s="14">
        <f t="shared" ref="KQ41:MD41" si="974">(KQ44-KQ39)/5*2+KQ39</f>
        <v>2571.9354482544181</v>
      </c>
      <c r="KR41" s="14">
        <f t="shared" si="974"/>
        <v>3706.9015450761649</v>
      </c>
      <c r="KS41" s="15">
        <f t="shared" si="57"/>
        <v>2794.1516943235274</v>
      </c>
      <c r="KT41" s="15">
        <f t="shared" si="58"/>
        <v>4081.0679682790587</v>
      </c>
      <c r="KU41" s="14">
        <f t="shared" si="974"/>
        <v>3016.3679403926367</v>
      </c>
      <c r="KV41" s="14">
        <f t="shared" si="974"/>
        <v>4455.234391481953</v>
      </c>
      <c r="KW41" s="15">
        <f t="shared" si="61"/>
        <v>3263.2451444729722</v>
      </c>
      <c r="KX41" s="15">
        <f t="shared" si="62"/>
        <v>4814.6251955668795</v>
      </c>
      <c r="KY41" s="14">
        <f t="shared" si="974"/>
        <v>3510.1223485533078</v>
      </c>
      <c r="KZ41" s="14">
        <f t="shared" si="974"/>
        <v>5174.0159996518059</v>
      </c>
      <c r="LA41" s="14">
        <f t="shared" ref="LA41:LF41" si="975">(LA44-LA39)/5*2+LA39</f>
        <v>3802.4275746570916</v>
      </c>
      <c r="LB41" s="14">
        <f t="shared" si="975"/>
        <v>5528.7581451139677</v>
      </c>
      <c r="LC41" s="14">
        <f t="shared" si="975"/>
        <v>4094.7328007608744</v>
      </c>
      <c r="LD41" s="14">
        <f t="shared" si="975"/>
        <v>5883.5002905761294</v>
      </c>
      <c r="LE41" s="14">
        <f t="shared" si="975"/>
        <v>4454.719434896746</v>
      </c>
      <c r="LF41" s="14">
        <f t="shared" si="975"/>
        <v>6241.0199411879348</v>
      </c>
      <c r="LG41" s="14">
        <f t="shared" si="974"/>
        <v>4814.7060690326161</v>
      </c>
      <c r="LH41" s="14">
        <f t="shared" si="974"/>
        <v>6598.5395917997384</v>
      </c>
      <c r="LI41" s="14">
        <f t="shared" si="974"/>
        <v>5721.5171693888715</v>
      </c>
      <c r="LJ41" s="14">
        <f t="shared" si="974"/>
        <v>7330.3642120340364</v>
      </c>
      <c r="LK41" s="14">
        <f t="shared" si="974"/>
        <v>2545.7329199999999</v>
      </c>
      <c r="LL41" s="14">
        <f t="shared" si="974"/>
        <v>3553.4706169041797</v>
      </c>
      <c r="LM41" s="14">
        <f t="shared" si="71"/>
        <v>2760.6043200000004</v>
      </c>
      <c r="LN41" s="14">
        <f t="shared" si="72"/>
        <v>3914.3435986607401</v>
      </c>
      <c r="LO41" s="14">
        <f t="shared" si="974"/>
        <v>2975.4757200000004</v>
      </c>
      <c r="LP41" s="14">
        <f t="shared" si="974"/>
        <v>4275.2165804173001</v>
      </c>
      <c r="LQ41" s="14">
        <f t="shared" si="75"/>
        <v>3213.5829800000001</v>
      </c>
      <c r="LR41" s="14">
        <f t="shared" si="76"/>
        <v>4621.8900036148698</v>
      </c>
      <c r="LS41" s="14">
        <f t="shared" si="974"/>
        <v>3451.6902399999999</v>
      </c>
      <c r="LT41" s="14">
        <f t="shared" si="974"/>
        <v>4968.5634268124395</v>
      </c>
      <c r="LU41" s="14">
        <f t="shared" ref="LU41:LZ41" si="976">(LU44-LU39)/5*2+LU39</f>
        <v>3732.65454</v>
      </c>
      <c r="LV41" s="14">
        <f t="shared" si="976"/>
        <v>5310.9642543644395</v>
      </c>
      <c r="LW41" s="14">
        <f t="shared" si="976"/>
        <v>4013.6188400000001</v>
      </c>
      <c r="LX41" s="14">
        <f t="shared" si="976"/>
        <v>5653.3650819164395</v>
      </c>
      <c r="LY41" s="14">
        <f t="shared" si="976"/>
        <v>4358.5788000000002</v>
      </c>
      <c r="LZ41" s="14">
        <f t="shared" si="976"/>
        <v>5998.7981402974801</v>
      </c>
      <c r="MA41" s="14">
        <f t="shared" si="974"/>
        <v>4703.5387600000004</v>
      </c>
      <c r="MB41" s="14">
        <f t="shared" si="974"/>
        <v>6344.2311986785198</v>
      </c>
      <c r="MC41" s="14">
        <f t="shared" si="974"/>
        <v>5570.8563599999998</v>
      </c>
      <c r="MD41" s="14">
        <f t="shared" si="974"/>
        <v>7052.1002456066399</v>
      </c>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row>
    <row r="42" spans="1:502" s="11" customFormat="1" x14ac:dyDescent="0.25">
      <c r="A42" s="241"/>
      <c r="B42" s="4">
        <v>30</v>
      </c>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14">
        <f t="shared" ref="HO42:KP42" si="977">(HO44-HO39)/5*3+HO39</f>
        <v>2745.3667399999999</v>
      </c>
      <c r="HP42" s="14">
        <f t="shared" si="977"/>
        <v>4286.3867509369193</v>
      </c>
      <c r="HQ42" s="14">
        <f t="shared" si="2"/>
        <v>3003.3474100000003</v>
      </c>
      <c r="HR42" s="14">
        <f t="shared" si="3"/>
        <v>4710.4926946152591</v>
      </c>
      <c r="HS42" s="14">
        <f t="shared" si="977"/>
        <v>3261.3280800000002</v>
      </c>
      <c r="HT42" s="14">
        <f t="shared" si="977"/>
        <v>5134.5986382935989</v>
      </c>
      <c r="HU42" s="14">
        <f t="shared" si="6"/>
        <v>3549.5660500000004</v>
      </c>
      <c r="HV42" s="14">
        <f t="shared" si="7"/>
        <v>5541.7694391513287</v>
      </c>
      <c r="HW42" s="14">
        <f t="shared" si="977"/>
        <v>3837.80402</v>
      </c>
      <c r="HX42" s="14">
        <f t="shared" si="977"/>
        <v>5948.9402400090594</v>
      </c>
      <c r="HY42" s="14">
        <f t="shared" ref="HY42:ID42" si="978">(HY44-HY39)/5*3+HY39</f>
        <v>4181.9727400000002</v>
      </c>
      <c r="HZ42" s="14">
        <f t="shared" si="978"/>
        <v>6350.0474291148994</v>
      </c>
      <c r="IA42" s="14">
        <f t="shared" si="978"/>
        <v>4526.1414599999998</v>
      </c>
      <c r="IB42" s="14">
        <f t="shared" si="978"/>
        <v>6751.1546182207394</v>
      </c>
      <c r="IC42" s="14">
        <f t="shared" si="978"/>
        <v>4953.0654300000006</v>
      </c>
      <c r="ID42" s="14">
        <f t="shared" si="978"/>
        <v>7154.0300225013198</v>
      </c>
      <c r="IE42" s="14">
        <f t="shared" si="977"/>
        <v>5379.9894000000004</v>
      </c>
      <c r="IF42" s="14">
        <f t="shared" si="977"/>
        <v>7556.9054267818992</v>
      </c>
      <c r="IG42" s="14">
        <f t="shared" si="977"/>
        <v>6459.3146999999999</v>
      </c>
      <c r="IH42" s="14">
        <f t="shared" si="977"/>
        <v>8378.5460228570792</v>
      </c>
      <c r="II42" s="14">
        <f t="shared" si="977"/>
        <v>2718.3576083816274</v>
      </c>
      <c r="IJ42" s="14">
        <f t="shared" si="977"/>
        <v>4134.1795151638371</v>
      </c>
      <c r="IK42" s="14">
        <f t="shared" si="16"/>
        <v>2968.8500944852913</v>
      </c>
      <c r="IL42" s="14">
        <f t="shared" si="17"/>
        <v>4545.135974205974</v>
      </c>
      <c r="IM42" s="14">
        <f t="shared" si="977"/>
        <v>3219.3425805889547</v>
      </c>
      <c r="IN42" s="14">
        <f t="shared" si="977"/>
        <v>4956.09243324811</v>
      </c>
      <c r="IO42" s="15">
        <f t="shared" si="20"/>
        <v>3498.7213047094583</v>
      </c>
      <c r="IP42" s="15">
        <f t="shared" si="21"/>
        <v>5350.6784388578899</v>
      </c>
      <c r="IQ42" s="14">
        <f t="shared" si="977"/>
        <v>3778.100028829962</v>
      </c>
      <c r="IR42" s="14">
        <f t="shared" si="977"/>
        <v>5745.2644444676698</v>
      </c>
      <c r="IS42" s="14">
        <f t="shared" ref="IS42:IX42" si="979">(IS44-IS39)/5*3+IS39</f>
        <v>4110.8162149856371</v>
      </c>
      <c r="IT42" s="14">
        <f t="shared" si="979"/>
        <v>6134.153681278206</v>
      </c>
      <c r="IU42" s="14">
        <f t="shared" si="979"/>
        <v>4443.5324011413113</v>
      </c>
      <c r="IV42" s="14">
        <f t="shared" si="979"/>
        <v>6523.0429180887431</v>
      </c>
      <c r="IW42" s="14">
        <f t="shared" si="979"/>
        <v>4855.3433853451179</v>
      </c>
      <c r="IX42" s="14">
        <f t="shared" si="979"/>
        <v>6913.9497559926704</v>
      </c>
      <c r="IY42" s="14">
        <f t="shared" si="977"/>
        <v>5267.1543695489245</v>
      </c>
      <c r="IZ42" s="14">
        <f t="shared" si="977"/>
        <v>7304.8565938965994</v>
      </c>
      <c r="JA42" s="14">
        <f t="shared" si="977"/>
        <v>6306.7909300833089</v>
      </c>
      <c r="JB42" s="14">
        <f t="shared" si="977"/>
        <v>8102.7868004638558</v>
      </c>
      <c r="JC42" s="14">
        <f t="shared" si="977"/>
        <v>2691.3484763816277</v>
      </c>
      <c r="JD42" s="14">
        <f t="shared" si="977"/>
        <v>3981.9722773939775</v>
      </c>
      <c r="JE42" s="15">
        <f t="shared" si="29"/>
        <v>2934.3527784852913</v>
      </c>
      <c r="JF42" s="15">
        <f t="shared" si="30"/>
        <v>4379.7792516284235</v>
      </c>
      <c r="JG42" s="14">
        <f t="shared" si="977"/>
        <v>3177.3570805889549</v>
      </c>
      <c r="JH42" s="14">
        <f t="shared" si="977"/>
        <v>4777.5862258628695</v>
      </c>
      <c r="JI42" s="15">
        <f t="shared" si="33"/>
        <v>3447.8765587094585</v>
      </c>
      <c r="JJ42" s="15">
        <f t="shared" si="34"/>
        <v>5159.5874360604394</v>
      </c>
      <c r="JK42" s="14">
        <f t="shared" si="977"/>
        <v>3718.3960368299622</v>
      </c>
      <c r="JL42" s="14">
        <f t="shared" si="977"/>
        <v>5541.5886462580092</v>
      </c>
      <c r="JM42" s="14">
        <f t="shared" ref="JM42:JR42" si="980">(JM44-JM39)/5*3+JM39</f>
        <v>4039.6596889856373</v>
      </c>
      <c r="JN42" s="14">
        <f t="shared" si="980"/>
        <v>5918.2599306136281</v>
      </c>
      <c r="JO42" s="14">
        <f t="shared" si="980"/>
        <v>4360.9233411413115</v>
      </c>
      <c r="JP42" s="14">
        <f t="shared" si="980"/>
        <v>6294.9312149692469</v>
      </c>
      <c r="JQ42" s="14">
        <f t="shared" si="980"/>
        <v>4757.621339345118</v>
      </c>
      <c r="JR42" s="14">
        <f t="shared" si="980"/>
        <v>6673.8694863400915</v>
      </c>
      <c r="JS42" s="14">
        <f t="shared" si="977"/>
        <v>5154.3193375489236</v>
      </c>
      <c r="JT42" s="14">
        <f t="shared" si="977"/>
        <v>7052.8077577109352</v>
      </c>
      <c r="JU42" s="14">
        <f t="shared" si="977"/>
        <v>6154.2671580833085</v>
      </c>
      <c r="JV42" s="14">
        <f t="shared" si="977"/>
        <v>7827.0275744606715</v>
      </c>
      <c r="JW42" s="14">
        <f t="shared" si="977"/>
        <v>2664.3393443816276</v>
      </c>
      <c r="JX42" s="14">
        <f t="shared" si="977"/>
        <v>3829.7650396241174</v>
      </c>
      <c r="JY42" s="15">
        <f t="shared" si="43"/>
        <v>2899.8554624852914</v>
      </c>
      <c r="JZ42" s="15">
        <f t="shared" si="44"/>
        <v>4214.4225290508739</v>
      </c>
      <c r="KA42" s="14">
        <f t="shared" si="977"/>
        <v>3135.3715805889551</v>
      </c>
      <c r="KB42" s="14">
        <f t="shared" si="977"/>
        <v>4599.0800184776299</v>
      </c>
      <c r="KC42" s="15">
        <f t="shared" si="47"/>
        <v>3397.0318127094588</v>
      </c>
      <c r="KD42" s="15">
        <f t="shared" si="48"/>
        <v>4968.4964332629897</v>
      </c>
      <c r="KE42" s="14">
        <f t="shared" si="977"/>
        <v>3658.692044829962</v>
      </c>
      <c r="KF42" s="14">
        <f t="shared" si="977"/>
        <v>5337.9128480483496</v>
      </c>
      <c r="KG42" s="14">
        <f t="shared" ref="KG42:KL42" si="981">(KG44-KG39)/5*3+KG39</f>
        <v>3968.5031629856367</v>
      </c>
      <c r="KH42" s="14">
        <f t="shared" si="981"/>
        <v>5702.3661799490492</v>
      </c>
      <c r="KI42" s="14">
        <f t="shared" si="981"/>
        <v>4278.3142811413127</v>
      </c>
      <c r="KJ42" s="14">
        <f t="shared" si="981"/>
        <v>6066.8195118497506</v>
      </c>
      <c r="KK42" s="14">
        <f t="shared" si="981"/>
        <v>4659.8992933451182</v>
      </c>
      <c r="KL42" s="14">
        <f t="shared" si="981"/>
        <v>6433.7892166875108</v>
      </c>
      <c r="KM42" s="14">
        <f t="shared" si="977"/>
        <v>5041.4843055489246</v>
      </c>
      <c r="KN42" s="14">
        <f t="shared" si="977"/>
        <v>6800.758921525271</v>
      </c>
      <c r="KO42" s="14">
        <f t="shared" si="977"/>
        <v>6001.7433860833089</v>
      </c>
      <c r="KP42" s="14">
        <f t="shared" si="977"/>
        <v>7551.2683484574882</v>
      </c>
      <c r="KQ42" s="14">
        <f t="shared" ref="KQ42:MD42" si="982">(KQ44-KQ39)/5*3+KQ39</f>
        <v>2637.3302123816275</v>
      </c>
      <c r="KR42" s="14">
        <f t="shared" si="982"/>
        <v>3677.5578018542578</v>
      </c>
      <c r="KS42" s="15">
        <f t="shared" si="57"/>
        <v>2865.3581464852914</v>
      </c>
      <c r="KT42" s="15">
        <f t="shared" si="58"/>
        <v>4049.0658064733234</v>
      </c>
      <c r="KU42" s="14">
        <f t="shared" si="982"/>
        <v>3093.3860805889553</v>
      </c>
      <c r="KV42" s="14">
        <f t="shared" si="982"/>
        <v>4420.5738110923894</v>
      </c>
      <c r="KW42" s="15">
        <f t="shared" si="61"/>
        <v>3346.1870667094586</v>
      </c>
      <c r="KX42" s="15">
        <f t="shared" si="62"/>
        <v>4777.4054304655392</v>
      </c>
      <c r="KY42" s="14">
        <f t="shared" si="982"/>
        <v>3598.9880528299618</v>
      </c>
      <c r="KZ42" s="14">
        <f t="shared" si="982"/>
        <v>5134.237049838689</v>
      </c>
      <c r="LA42" s="14">
        <f t="shared" ref="LA42:LF42" si="983">(LA44-LA39)/5*3+LA39</f>
        <v>3897.3466369856369</v>
      </c>
      <c r="LB42" s="14">
        <f t="shared" si="983"/>
        <v>5486.4724292844721</v>
      </c>
      <c r="LC42" s="14">
        <f t="shared" si="983"/>
        <v>4195.705221141312</v>
      </c>
      <c r="LD42" s="14">
        <f t="shared" si="983"/>
        <v>5838.7078087302543</v>
      </c>
      <c r="LE42" s="14">
        <f t="shared" si="983"/>
        <v>4562.1772473451183</v>
      </c>
      <c r="LF42" s="14">
        <f t="shared" si="983"/>
        <v>6193.708947034931</v>
      </c>
      <c r="LG42" s="14">
        <f t="shared" si="982"/>
        <v>4928.6492735489246</v>
      </c>
      <c r="LH42" s="14">
        <f t="shared" si="982"/>
        <v>6548.7100853396068</v>
      </c>
      <c r="LI42" s="14">
        <f t="shared" si="982"/>
        <v>5849.2196140833084</v>
      </c>
      <c r="LJ42" s="14">
        <f t="shared" si="982"/>
        <v>7275.5091224543039</v>
      </c>
      <c r="LK42" s="14">
        <f t="shared" si="982"/>
        <v>2610.3210800000002</v>
      </c>
      <c r="LL42" s="14">
        <f t="shared" si="982"/>
        <v>3525.3505620876194</v>
      </c>
      <c r="LM42" s="14">
        <f t="shared" si="71"/>
        <v>2830.8608300000001</v>
      </c>
      <c r="LN42" s="14">
        <f t="shared" si="72"/>
        <v>3883.7090817275098</v>
      </c>
      <c r="LO42" s="14">
        <f t="shared" si="982"/>
        <v>3051.40058</v>
      </c>
      <c r="LP42" s="14">
        <f t="shared" si="982"/>
        <v>4242.0676013674001</v>
      </c>
      <c r="LQ42" s="14">
        <f t="shared" si="75"/>
        <v>3295.3423199999997</v>
      </c>
      <c r="LR42" s="14">
        <f t="shared" si="76"/>
        <v>4586.3144251640797</v>
      </c>
      <c r="LS42" s="14">
        <f t="shared" si="982"/>
        <v>3539.28406</v>
      </c>
      <c r="LT42" s="14">
        <f t="shared" si="982"/>
        <v>4930.5612489607593</v>
      </c>
      <c r="LU42" s="14">
        <f t="shared" ref="LU42:LZ42" si="984">(LU44-LU39)/5*3+LU39</f>
        <v>3826.19011</v>
      </c>
      <c r="LV42" s="14">
        <f t="shared" si="984"/>
        <v>5270.5786757920087</v>
      </c>
      <c r="LW42" s="14">
        <f t="shared" si="984"/>
        <v>4113.0961600000001</v>
      </c>
      <c r="LX42" s="14">
        <f t="shared" si="984"/>
        <v>5610.596102623259</v>
      </c>
      <c r="LY42" s="14">
        <f t="shared" si="984"/>
        <v>4464.4552000000003</v>
      </c>
      <c r="LZ42" s="14">
        <f t="shared" si="984"/>
        <v>5953.62867423842</v>
      </c>
      <c r="MA42" s="14">
        <f t="shared" si="982"/>
        <v>4815.8142399999997</v>
      </c>
      <c r="MB42" s="14">
        <f t="shared" si="982"/>
        <v>6296.6612458535801</v>
      </c>
      <c r="MC42" s="14">
        <f t="shared" si="982"/>
        <v>5696.6958399999994</v>
      </c>
      <c r="MD42" s="14">
        <f t="shared" si="982"/>
        <v>6999.7498928411596</v>
      </c>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row>
    <row r="43" spans="1:502" s="11" customFormat="1" x14ac:dyDescent="0.25">
      <c r="A43" s="241"/>
      <c r="B43" s="4">
        <v>31</v>
      </c>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14">
        <f t="shared" ref="HO43" si="985">(HO44-HO39)/5*4+HO39</f>
        <v>2813.98792</v>
      </c>
      <c r="HP43" s="14">
        <f t="shared" ref="HP43" si="986">(HP44-HP39)/5*4+HP39</f>
        <v>4252.1482507656592</v>
      </c>
      <c r="HQ43" s="14">
        <f t="shared" si="2"/>
        <v>3078.3536300000001</v>
      </c>
      <c r="HR43" s="14">
        <f t="shared" si="3"/>
        <v>4673.0199497057292</v>
      </c>
      <c r="HS43" s="14">
        <f t="shared" ref="HS43" si="987">(HS44-HS39)/5*4+HS39</f>
        <v>3342.7193400000001</v>
      </c>
      <c r="HT43" s="14">
        <f t="shared" ref="HT43" si="988">(HT44-HT39)/5*4+HT39</f>
        <v>5093.8916486457993</v>
      </c>
      <c r="HU43" s="14">
        <f t="shared" si="6"/>
        <v>3637.2383</v>
      </c>
      <c r="HV43" s="14">
        <f t="shared" si="7"/>
        <v>5497.9729232744394</v>
      </c>
      <c r="HW43" s="14">
        <f t="shared" ref="HW43" si="989">(HW44-HW39)/5*4+HW39</f>
        <v>3931.7572600000003</v>
      </c>
      <c r="HX43" s="14">
        <f t="shared" ref="HX43:ID43" si="990">(HX44-HX39)/5*4+HX39</f>
        <v>5902.0541979030795</v>
      </c>
      <c r="HY43" s="14">
        <f t="shared" si="990"/>
        <v>4282.4257700000007</v>
      </c>
      <c r="HZ43" s="14">
        <f t="shared" si="990"/>
        <v>6300.161159543999</v>
      </c>
      <c r="IA43" s="14">
        <f t="shared" si="990"/>
        <v>4633.0942800000003</v>
      </c>
      <c r="IB43" s="14">
        <f t="shared" si="990"/>
        <v>6698.2681211849194</v>
      </c>
      <c r="IC43" s="14">
        <f t="shared" si="990"/>
        <v>5066.8488900000002</v>
      </c>
      <c r="ID43" s="14">
        <f t="shared" si="990"/>
        <v>7098.1529107326596</v>
      </c>
      <c r="IE43" s="14">
        <f t="shared" ref="IE43" si="991">(IE44-IE39)/5*4+IE39</f>
        <v>5500.6035000000002</v>
      </c>
      <c r="IF43" s="14">
        <f t="shared" ref="IF43" si="992">(IF44-IF39)/5*4+IF39</f>
        <v>7498.0377002803998</v>
      </c>
      <c r="IG43" s="14">
        <f t="shared" ref="IG43" si="993">(IG44-IG39)/5*4+IG39</f>
        <v>6594.4690000000001</v>
      </c>
      <c r="IH43" s="14">
        <f t="shared" ref="IH43" si="994">(IH44-IH39)/5*4+IH39</f>
        <v>8313.671980003739</v>
      </c>
      <c r="II43" s="14">
        <f t="shared" ref="II43" si="995">(II44-II39)/5*4+II39</f>
        <v>2786.1721845088368</v>
      </c>
      <c r="IJ43" s="14">
        <f t="shared" ref="IJ43" si="996">(IJ44-IJ39)/5*4+IJ39</f>
        <v>4101.1647047291099</v>
      </c>
      <c r="IK43" s="14">
        <f t="shared" si="16"/>
        <v>3042.9063726470549</v>
      </c>
      <c r="IL43" s="14">
        <f t="shared" si="17"/>
        <v>4509.0308756144586</v>
      </c>
      <c r="IM43" s="14">
        <f t="shared" ref="IM43" si="997">(IM44-IM39)/5*4+IM39</f>
        <v>3299.640560785273</v>
      </c>
      <c r="IN43" s="14">
        <f t="shared" ref="IN43" si="998">(IN44-IN39)/5*4+IN39</f>
        <v>4916.8970464998065</v>
      </c>
      <c r="IO43" s="15">
        <f t="shared" si="20"/>
        <v>3585.2109729459444</v>
      </c>
      <c r="IP43" s="15">
        <f t="shared" si="21"/>
        <v>5308.5261113008892</v>
      </c>
      <c r="IQ43" s="14">
        <f t="shared" ref="IQ43" si="999">(IQ44-IQ39)/5*4+IQ39</f>
        <v>3870.7813851066162</v>
      </c>
      <c r="IR43" s="14">
        <f t="shared" ref="IR43:IX43" si="1000">(IR44-IR39)/5*4+IR39</f>
        <v>5700.1551761019728</v>
      </c>
      <c r="IS43" s="14">
        <f t="shared" si="1000"/>
        <v>4209.8857533141827</v>
      </c>
      <c r="IT43" s="14">
        <f t="shared" si="1000"/>
        <v>6086.1675508496282</v>
      </c>
      <c r="IU43" s="14">
        <f t="shared" si="1000"/>
        <v>4548.9901215217487</v>
      </c>
      <c r="IV43" s="14">
        <f t="shared" si="1000"/>
        <v>6472.1799255972837</v>
      </c>
      <c r="IW43" s="14">
        <f t="shared" si="1000"/>
        <v>4967.5454337934907</v>
      </c>
      <c r="IX43" s="14">
        <f t="shared" si="1000"/>
        <v>6860.214174413908</v>
      </c>
      <c r="IY43" s="14">
        <f t="shared" ref="IY43" si="1001">(IY44-IY39)/5*4+IY39</f>
        <v>5386.1007460652327</v>
      </c>
      <c r="IZ43" s="14">
        <f t="shared" ref="IZ43" si="1002">(IZ44-IZ39)/5*4+IZ39</f>
        <v>7248.2484232305324</v>
      </c>
      <c r="JA43" s="14">
        <f t="shared" ref="JA43" si="1003">(JA44-JA39)/5*4+JA39</f>
        <v>6440.0822667777447</v>
      </c>
      <c r="JB43" s="14">
        <f t="shared" ref="JB43" si="1004">(JB44-JB39)/5*4+JB39</f>
        <v>8040.4174968314073</v>
      </c>
      <c r="JC43" s="14">
        <f t="shared" ref="JC43" si="1005">(JC44-JC39)/5*4+JC39</f>
        <v>2758.3564485088368</v>
      </c>
      <c r="JD43" s="14">
        <f t="shared" ref="JD43" si="1006">(JD44-JD39)/5*4+JD39</f>
        <v>3950.1811560301899</v>
      </c>
      <c r="JE43" s="15">
        <f t="shared" si="29"/>
        <v>3007.4591146470548</v>
      </c>
      <c r="JF43" s="15">
        <f t="shared" si="30"/>
        <v>4345.0417986321681</v>
      </c>
      <c r="JG43" s="14">
        <f t="shared" ref="JG43" si="1007">(JG44-JG39)/5*4+JG39</f>
        <v>3256.5617807852732</v>
      </c>
      <c r="JH43" s="14">
        <f t="shared" ref="JH43" si="1008">(JH44-JH39)/5*4+JH39</f>
        <v>4739.9024412341469</v>
      </c>
      <c r="JI43" s="15">
        <f t="shared" si="33"/>
        <v>3533.1836449459443</v>
      </c>
      <c r="JJ43" s="15">
        <f t="shared" si="34"/>
        <v>5119.0792959886603</v>
      </c>
      <c r="JK43" s="14">
        <f t="shared" ref="JK43" si="1009">(JK44-JK39)/5*4+JK39</f>
        <v>3809.8055091066158</v>
      </c>
      <c r="JL43" s="14">
        <f t="shared" ref="JL43:JR43" si="1010">(JL44-JL39)/5*4+JL39</f>
        <v>5498.2561507431728</v>
      </c>
      <c r="JM43" s="14">
        <f t="shared" si="1010"/>
        <v>4137.345735314183</v>
      </c>
      <c r="JN43" s="14">
        <f t="shared" si="1010"/>
        <v>5872.1739383847444</v>
      </c>
      <c r="JO43" s="14">
        <f t="shared" si="1010"/>
        <v>4464.8859615217489</v>
      </c>
      <c r="JP43" s="14">
        <f t="shared" si="1010"/>
        <v>6246.0917260263159</v>
      </c>
      <c r="JQ43" s="14">
        <f t="shared" si="1010"/>
        <v>4868.2419757934913</v>
      </c>
      <c r="JR43" s="14">
        <f t="shared" si="1010"/>
        <v>6622.2754339032481</v>
      </c>
      <c r="JS43" s="14">
        <f t="shared" ref="JS43" si="1011">(JS44-JS39)/5*4+JS39</f>
        <v>5271.5979900652319</v>
      </c>
      <c r="JT43" s="14">
        <f t="shared" ref="JT43" si="1012">(JT44-JT39)/5*4+JT39</f>
        <v>6998.4591417801803</v>
      </c>
      <c r="JU43" s="14">
        <f t="shared" ref="JU43" si="1013">(JU44-JU39)/5*4+JU39</f>
        <v>6285.6955307777453</v>
      </c>
      <c r="JV43" s="14">
        <f t="shared" ref="JV43" si="1014">(JV44-JV39)/5*4+JV39</f>
        <v>7767.163008845796</v>
      </c>
      <c r="JW43" s="14">
        <f t="shared" ref="JW43" si="1015">(JW44-JW39)/5*4+JW39</f>
        <v>2730.5407125088368</v>
      </c>
      <c r="JX43" s="14">
        <f t="shared" ref="JX43" si="1016">(JX44-JX39)/5*4+JX39</f>
        <v>3799.1976073312703</v>
      </c>
      <c r="JY43" s="15">
        <f t="shared" si="43"/>
        <v>2972.0118566470551</v>
      </c>
      <c r="JZ43" s="15">
        <f t="shared" si="44"/>
        <v>4181.0527216498785</v>
      </c>
      <c r="KA43" s="14">
        <f t="shared" ref="KA43" si="1017">(KA44-KA39)/5*4+KA39</f>
        <v>3213.4830007852734</v>
      </c>
      <c r="KB43" s="14">
        <f t="shared" ref="KB43" si="1018">(KB44-KB39)/5*4+KB39</f>
        <v>4562.9078359684872</v>
      </c>
      <c r="KC43" s="15">
        <f t="shared" si="47"/>
        <v>3481.1563169459446</v>
      </c>
      <c r="KD43" s="15">
        <f t="shared" si="48"/>
        <v>4929.6324806764296</v>
      </c>
      <c r="KE43" s="14">
        <f t="shared" ref="KE43" si="1019">(KE44-KE39)/5*4+KE39</f>
        <v>3748.8296331066158</v>
      </c>
      <c r="KF43" s="14">
        <f t="shared" ref="KF43:KL43" si="1020">(KF44-KF39)/5*4+KF39</f>
        <v>5296.3571253843729</v>
      </c>
      <c r="KG43" s="14">
        <f t="shared" si="1020"/>
        <v>4064.8057173141824</v>
      </c>
      <c r="KH43" s="14">
        <f t="shared" si="1020"/>
        <v>5658.1803259198596</v>
      </c>
      <c r="KI43" s="14">
        <f t="shared" si="1020"/>
        <v>4380.7818015217499</v>
      </c>
      <c r="KJ43" s="14">
        <f t="shared" si="1020"/>
        <v>6020.003526455348</v>
      </c>
      <c r="KK43" s="14">
        <f t="shared" si="1020"/>
        <v>4768.938517793491</v>
      </c>
      <c r="KL43" s="14">
        <f t="shared" si="1020"/>
        <v>6384.3366933925881</v>
      </c>
      <c r="KM43" s="14">
        <f t="shared" ref="KM43" si="1021">(KM44-KM39)/5*4+KM39</f>
        <v>5157.095234065232</v>
      </c>
      <c r="KN43" s="14">
        <f t="shared" ref="KN43" si="1022">(KN44-KN39)/5*4+KN39</f>
        <v>6748.6698603298282</v>
      </c>
      <c r="KO43" s="14">
        <f t="shared" ref="KO43" si="1023">(KO44-KO39)/5*4+KO39</f>
        <v>6131.3087947777449</v>
      </c>
      <c r="KP43" s="14">
        <f t="shared" ref="KP43" si="1024">(KP44-KP39)/5*4+KP39</f>
        <v>7493.9085208601846</v>
      </c>
      <c r="KQ43" s="14">
        <f t="shared" ref="KQ43" si="1025">(KQ44-KQ39)/5*4+KQ39</f>
        <v>2702.7249765088363</v>
      </c>
      <c r="KR43" s="14">
        <f t="shared" ref="KR43" si="1026">(KR44-KR39)/5*4+KR39</f>
        <v>3648.2140586323503</v>
      </c>
      <c r="KS43" s="15">
        <f t="shared" si="57"/>
        <v>2936.5645986470549</v>
      </c>
      <c r="KT43" s="15">
        <f t="shared" si="58"/>
        <v>4017.0636446675885</v>
      </c>
      <c r="KU43" s="14">
        <f t="shared" ref="KU43" si="1027">(KU44-KU39)/5*4+KU39</f>
        <v>3170.4042207852735</v>
      </c>
      <c r="KV43" s="14">
        <f t="shared" ref="KV43" si="1028">(KV44-KV39)/5*4+KV39</f>
        <v>4385.9132307028267</v>
      </c>
      <c r="KW43" s="15">
        <f t="shared" si="61"/>
        <v>3429.1289889459449</v>
      </c>
      <c r="KX43" s="15">
        <f t="shared" si="62"/>
        <v>4740.1856653641998</v>
      </c>
      <c r="KY43" s="14">
        <f t="shared" ref="KY43" si="1029">(KY44-KY39)/5*4+KY39</f>
        <v>3687.8537571066158</v>
      </c>
      <c r="KZ43" s="14">
        <f t="shared" ref="KZ43:LF43" si="1030">(KZ44-KZ39)/5*4+KZ39</f>
        <v>5094.458100025573</v>
      </c>
      <c r="LA43" s="14">
        <f t="shared" si="1030"/>
        <v>3992.2656993141827</v>
      </c>
      <c r="LB43" s="14">
        <f t="shared" si="1030"/>
        <v>5444.1867134549757</v>
      </c>
      <c r="LC43" s="14">
        <f t="shared" si="1030"/>
        <v>4296.6776415217491</v>
      </c>
      <c r="LD43" s="14">
        <f t="shared" si="1030"/>
        <v>5793.9153268843793</v>
      </c>
      <c r="LE43" s="14">
        <f t="shared" si="1030"/>
        <v>4669.6350597934916</v>
      </c>
      <c r="LF43" s="14">
        <f t="shared" si="1030"/>
        <v>6146.3979528819282</v>
      </c>
      <c r="LG43" s="14">
        <f t="shared" ref="LG43" si="1031">(LG44-LG39)/5*4+LG39</f>
        <v>5042.5924780652322</v>
      </c>
      <c r="LH43" s="14">
        <f t="shared" ref="LH43" si="1032">(LH44-LH39)/5*4+LH39</f>
        <v>6498.8805788794762</v>
      </c>
      <c r="LI43" s="14">
        <f t="shared" ref="LI43" si="1033">(LI44-LI39)/5*4+LI39</f>
        <v>5976.9220587777445</v>
      </c>
      <c r="LJ43" s="14">
        <f t="shared" ref="LJ43" si="1034">(LJ44-LJ39)/5*4+LJ39</f>
        <v>7220.6540328745723</v>
      </c>
      <c r="LK43" s="14">
        <f t="shared" ref="LK43" si="1035">(LK44-LK39)/5*4+LK39</f>
        <v>2674.90924</v>
      </c>
      <c r="LL43" s="14">
        <f t="shared" ref="LL43" si="1036">(LL44-LL39)/5*4+LL39</f>
        <v>3497.2305072710597</v>
      </c>
      <c r="LM43" s="14">
        <f t="shared" si="71"/>
        <v>2901.1173399999998</v>
      </c>
      <c r="LN43" s="14">
        <f t="shared" si="72"/>
        <v>3853.0745647942799</v>
      </c>
      <c r="LO43" s="14">
        <f t="shared" ref="LO43" si="1037">(LO44-LO39)/5*4+LO39</f>
        <v>3127.3254400000001</v>
      </c>
      <c r="LP43" s="14">
        <f t="shared" ref="LP43" si="1038">(LP44-LP39)/5*4+LP39</f>
        <v>4208.9186223175002</v>
      </c>
      <c r="LQ43" s="14">
        <f t="shared" si="75"/>
        <v>3377.1016600000003</v>
      </c>
      <c r="LR43" s="14">
        <f t="shared" si="76"/>
        <v>4550.7388467132896</v>
      </c>
      <c r="LS43" s="14">
        <f t="shared" ref="LS43" si="1039">(LS44-LS39)/5*4+LS39</f>
        <v>3626.87788</v>
      </c>
      <c r="LT43" s="14">
        <f t="shared" ref="LT43:LZ43" si="1040">(LT44-LT39)/5*4+LT39</f>
        <v>4892.5590711090799</v>
      </c>
      <c r="LU43" s="14">
        <f t="shared" si="1040"/>
        <v>3919.72568</v>
      </c>
      <c r="LV43" s="14">
        <f t="shared" si="1040"/>
        <v>5230.1930972195787</v>
      </c>
      <c r="LW43" s="14">
        <f t="shared" si="1040"/>
        <v>4212.57348</v>
      </c>
      <c r="LX43" s="14">
        <f t="shared" si="1040"/>
        <v>5567.8271233300793</v>
      </c>
      <c r="LY43" s="14">
        <f t="shared" si="1040"/>
        <v>4570.3316000000004</v>
      </c>
      <c r="LZ43" s="14">
        <f t="shared" si="1040"/>
        <v>5908.4592081793598</v>
      </c>
      <c r="MA43" s="14">
        <f t="shared" ref="MA43" si="1041">(MA44-MA39)/5*4+MA39</f>
        <v>4928.0897199999999</v>
      </c>
      <c r="MB43" s="14">
        <f t="shared" ref="MB43" si="1042">(MB44-MB39)/5*4+MB39</f>
        <v>6249.0912930286395</v>
      </c>
      <c r="MC43" s="14">
        <f t="shared" ref="MC43" si="1043">(MC44-MC39)/5*4+MC39</f>
        <v>5822.53532</v>
      </c>
      <c r="MD43" s="14">
        <f t="shared" ref="MD43" si="1044">(MD44-MD39)/5*4+MD39</f>
        <v>6947.3995400756803</v>
      </c>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row>
    <row r="44" spans="1:502" s="11" customFormat="1" x14ac:dyDescent="0.25">
      <c r="A44" s="241"/>
      <c r="B44" s="4">
        <v>32</v>
      </c>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8">
        <f>低2.5—10HP!D$23</f>
        <v>2882.6091000000001</v>
      </c>
      <c r="HP44" s="8">
        <f>低2.5—10HP!E$23</f>
        <v>4217.9097505943992</v>
      </c>
      <c r="HQ44" s="8">
        <f>低2.5—10HP!F$23</f>
        <v>3153.3598499999998</v>
      </c>
      <c r="HR44" s="8">
        <f>低2.5—10HP!G$23</f>
        <v>4635.5472047961994</v>
      </c>
      <c r="HS44" s="8">
        <f>低2.5—10HP!H$23</f>
        <v>3424.1106</v>
      </c>
      <c r="HT44" s="8">
        <f>低2.5—10HP!I$23</f>
        <v>5053.1846589979996</v>
      </c>
      <c r="HU44" s="8">
        <f>低2.5—10HP!J$23</f>
        <v>3724.9105500000001</v>
      </c>
      <c r="HV44" s="8">
        <f>低2.5—10HP!K$23</f>
        <v>5454.1764073975501</v>
      </c>
      <c r="HW44" s="8">
        <f>低2.5—10HP!L$23</f>
        <v>4025.7105000000001</v>
      </c>
      <c r="HX44" s="8">
        <f>低2.5—10HP!M$23</f>
        <v>5855.1681557970996</v>
      </c>
      <c r="HY44" s="8">
        <f>低2.5—10HP!N$23</f>
        <v>4382.8788000000004</v>
      </c>
      <c r="HZ44" s="8">
        <f>低2.5—10HP!O$23</f>
        <v>6250.2748899730996</v>
      </c>
      <c r="IA44" s="8">
        <f>低2.5—10HP!P$23</f>
        <v>4740.0470999999998</v>
      </c>
      <c r="IB44" s="8">
        <f>低2.5—10HP!Q$23</f>
        <v>6645.3816241490995</v>
      </c>
      <c r="IC44" s="8">
        <f>低2.5—10HP!R$23</f>
        <v>5180.6323499999999</v>
      </c>
      <c r="ID44" s="8">
        <f>低2.5—10HP!S$23</f>
        <v>7042.2757989639995</v>
      </c>
      <c r="IE44" s="8">
        <f>低2.5—10HP!T$23</f>
        <v>5621.2175999999999</v>
      </c>
      <c r="IF44" s="8">
        <f>低2.5—10HP!U$23</f>
        <v>7439.1699737788995</v>
      </c>
      <c r="IG44" s="8">
        <f>低2.5—10HP!V$23</f>
        <v>6729.6233000000002</v>
      </c>
      <c r="IH44" s="8">
        <f>低2.5—10HP!W$23</f>
        <v>8248.7979371503989</v>
      </c>
      <c r="II44" s="8">
        <f>低2.5—10HP!D24</f>
        <v>2853.9867606360458</v>
      </c>
      <c r="IJ44" s="8">
        <f>低2.5—10HP!E24</f>
        <v>4068.1498942943826</v>
      </c>
      <c r="IK44" s="8">
        <f>低2.5—10HP!F24</f>
        <v>3116.9626508088186</v>
      </c>
      <c r="IL44" s="8">
        <f>低2.5—10HP!G24</f>
        <v>4472.9257770229433</v>
      </c>
      <c r="IM44" s="8">
        <f>低2.5—10HP!H24</f>
        <v>3379.9385409815914</v>
      </c>
      <c r="IN44" s="8">
        <f>低2.5—10HP!I24</f>
        <v>4877.701659751503</v>
      </c>
      <c r="IO44" s="8">
        <f>低2.5—10HP!J24</f>
        <v>3671.7006411824304</v>
      </c>
      <c r="IP44" s="8">
        <f>低2.5—10HP!K24</f>
        <v>5266.3737837438903</v>
      </c>
      <c r="IQ44" s="8">
        <f>低2.5—10HP!L24</f>
        <v>3963.46274138327</v>
      </c>
      <c r="IR44" s="8">
        <f>低2.5—10HP!M24</f>
        <v>5655.0459077362766</v>
      </c>
      <c r="IS44" s="8">
        <f>低2.5—10HP!N24</f>
        <v>4308.9552916427283</v>
      </c>
      <c r="IT44" s="8">
        <f>低2.5—10HP!O24</f>
        <v>6038.1814204210505</v>
      </c>
      <c r="IU44" s="8">
        <f>低2.5—10HP!P24</f>
        <v>4654.4478419021862</v>
      </c>
      <c r="IV44" s="8">
        <f>低2.5—10HP!Q24</f>
        <v>6421.3169331058252</v>
      </c>
      <c r="IW44" s="8">
        <f>低2.5—10HP!R24</f>
        <v>5079.7474822418635</v>
      </c>
      <c r="IX44" s="8">
        <f>低2.5—10HP!S24</f>
        <v>6806.4785928351448</v>
      </c>
      <c r="IY44" s="8">
        <f>低2.5—10HP!T24</f>
        <v>5505.0471225815409</v>
      </c>
      <c r="IZ44" s="8">
        <f>低2.5—10HP!U24</f>
        <v>7191.6402525644653</v>
      </c>
      <c r="JA44" s="8">
        <f>低2.5—10HP!V24</f>
        <v>6573.3736034721805</v>
      </c>
      <c r="JB44" s="8">
        <f>低2.5—10HP!W24</f>
        <v>7978.0481931989598</v>
      </c>
      <c r="JC44" s="8">
        <f>低2.5—10HP!D$25</f>
        <v>2825.3644206360459</v>
      </c>
      <c r="JD44" s="8">
        <f>低2.5—10HP!E$25</f>
        <v>3918.3900346664027</v>
      </c>
      <c r="JE44" s="8">
        <f>低2.5—10HP!F$25</f>
        <v>3080.5654508088182</v>
      </c>
      <c r="JF44" s="8">
        <f>低2.5—10HP!G$25</f>
        <v>4310.3043456359128</v>
      </c>
      <c r="JG44" s="8">
        <f>低2.5—10HP!H$25</f>
        <v>3335.7664809815915</v>
      </c>
      <c r="JH44" s="8">
        <f>低2.5—10HP!I$25</f>
        <v>4702.2186566054233</v>
      </c>
      <c r="JI44" s="8">
        <f>低2.5—10HP!J$25</f>
        <v>3618.4907311824304</v>
      </c>
      <c r="JJ44" s="8">
        <f>低2.5—10HP!K$25</f>
        <v>5078.5711559168803</v>
      </c>
      <c r="JK44" s="8">
        <f>低2.5—10HP!L$25</f>
        <v>3901.2149813832698</v>
      </c>
      <c r="JL44" s="8">
        <f>低2.5—10HP!M$25</f>
        <v>5454.9236552283364</v>
      </c>
      <c r="JM44" s="8">
        <f>低2.5—10HP!N$25</f>
        <v>4235.0317816427287</v>
      </c>
      <c r="JN44" s="8">
        <f>低2.5—10HP!O$25</f>
        <v>5826.0879461558607</v>
      </c>
      <c r="JO44" s="8">
        <f>低2.5—10HP!P$25</f>
        <v>4568.8485819021862</v>
      </c>
      <c r="JP44" s="8">
        <f>低2.5—10HP!Q$25</f>
        <v>6197.2522370833849</v>
      </c>
      <c r="JQ44" s="8">
        <f>低2.5—10HP!R$25</f>
        <v>4978.8626122418636</v>
      </c>
      <c r="JR44" s="8">
        <f>低2.5—10HP!S$25</f>
        <v>6570.6813814664056</v>
      </c>
      <c r="JS44" s="8">
        <f>低2.5—10HP!T$25</f>
        <v>5388.8766425815402</v>
      </c>
      <c r="JT44" s="8">
        <f>低2.5—10HP!U$25</f>
        <v>6944.1105258494254</v>
      </c>
      <c r="JU44" s="8">
        <f>低2.5—10HP!V$25</f>
        <v>6417.1239034721812</v>
      </c>
      <c r="JV44" s="8">
        <f>低2.5—10HP!W$25</f>
        <v>7707.2984432309204</v>
      </c>
      <c r="JW44" s="8">
        <f>低2.5—10HP!D$26</f>
        <v>2796.742080636046</v>
      </c>
      <c r="JX44" s="8">
        <f>低2.5—10HP!E$26</f>
        <v>3768.6301750384227</v>
      </c>
      <c r="JY44" s="8">
        <f>低2.5—10HP!F$26</f>
        <v>3044.1682508088184</v>
      </c>
      <c r="JZ44" s="8">
        <f>低2.5—10HP!G$26</f>
        <v>4147.6829142488832</v>
      </c>
      <c r="KA44" s="8">
        <f>低2.5—10HP!H$26</f>
        <v>3291.5944209815916</v>
      </c>
      <c r="KB44" s="8">
        <f>低2.5—10HP!I$26</f>
        <v>4526.7356534593437</v>
      </c>
      <c r="KC44" s="8">
        <f>低2.5—10HP!J$26</f>
        <v>3565.2808211824304</v>
      </c>
      <c r="KD44" s="8">
        <f>低2.5—10HP!K$26</f>
        <v>4890.7685280898704</v>
      </c>
      <c r="KE44" s="8">
        <f>低2.5—10HP!L$26</f>
        <v>3838.96722138327</v>
      </c>
      <c r="KF44" s="8">
        <f>低2.5—10HP!M$26</f>
        <v>5254.8014027203963</v>
      </c>
      <c r="KG44" s="8">
        <f>低2.5—10HP!N$26</f>
        <v>4161.1082716427281</v>
      </c>
      <c r="KH44" s="8">
        <f>低2.5—10HP!O$26</f>
        <v>5613.99447189067</v>
      </c>
      <c r="KI44" s="8">
        <f>低2.5—10HP!P$26</f>
        <v>4483.2493219021871</v>
      </c>
      <c r="KJ44" s="8">
        <f>低2.5—10HP!Q$26</f>
        <v>5973.1875410609446</v>
      </c>
      <c r="KK44" s="8">
        <f>低2.5—10HP!R$26</f>
        <v>4877.9777422418638</v>
      </c>
      <c r="KL44" s="8">
        <f>低2.5—10HP!S$26</f>
        <v>6334.8841700976654</v>
      </c>
      <c r="KM44" s="8">
        <f>低2.5—10HP!T$26</f>
        <v>5272.7061625815404</v>
      </c>
      <c r="KN44" s="8">
        <f>低2.5—10HP!U$26</f>
        <v>6696.5807991343854</v>
      </c>
      <c r="KO44" s="8">
        <f>低2.5—10HP!V$26</f>
        <v>6260.8742034721809</v>
      </c>
      <c r="KP44" s="8">
        <f>低2.5—10HP!W$26</f>
        <v>7436.548693262881</v>
      </c>
      <c r="KQ44" s="8">
        <f>低2.5—10HP!D$27</f>
        <v>2768.1197406360457</v>
      </c>
      <c r="KR44" s="8">
        <f>低2.5—10HP!E$27</f>
        <v>3618.8703154104433</v>
      </c>
      <c r="KS44" s="8">
        <f>低2.5—10HP!F$27</f>
        <v>3007.7710508088185</v>
      </c>
      <c r="KT44" s="8">
        <f>低2.5—10HP!G$27</f>
        <v>3985.0614828618532</v>
      </c>
      <c r="KU44" s="8">
        <f>低2.5—10HP!H$27</f>
        <v>3247.4223609815917</v>
      </c>
      <c r="KV44" s="8">
        <f>低2.5—10HP!I$27</f>
        <v>4351.2526503132631</v>
      </c>
      <c r="KW44" s="8">
        <f>低2.5—10HP!J$27</f>
        <v>3512.0709111824303</v>
      </c>
      <c r="KX44" s="8">
        <f>低2.5—10HP!K$27</f>
        <v>4702.9659002628605</v>
      </c>
      <c r="KY44" s="8">
        <f>低2.5—10HP!L$27</f>
        <v>3776.7194613832698</v>
      </c>
      <c r="KZ44" s="8">
        <f>低2.5—10HP!M$27</f>
        <v>5054.6791502124561</v>
      </c>
      <c r="LA44" s="8">
        <f>低2.5—10HP!N$27</f>
        <v>4087.1847616427285</v>
      </c>
      <c r="LB44" s="8">
        <f>低2.5—10HP!O$27</f>
        <v>5401.9009976254802</v>
      </c>
      <c r="LC44" s="8">
        <f>低2.5—10HP!P$27</f>
        <v>4397.6500619021863</v>
      </c>
      <c r="LD44" s="8">
        <f>低2.5—10HP!Q$27</f>
        <v>5749.1228450385042</v>
      </c>
      <c r="LE44" s="8">
        <f>低2.5—10HP!R$27</f>
        <v>4777.0928722418639</v>
      </c>
      <c r="LF44" s="8">
        <f>低2.5—10HP!S$27</f>
        <v>6099.0869587289253</v>
      </c>
      <c r="LG44" s="8">
        <f>低2.5—10HP!T$27</f>
        <v>5156.5356825815406</v>
      </c>
      <c r="LH44" s="8">
        <f>低2.5—10HP!U$27</f>
        <v>6449.0510724193455</v>
      </c>
      <c r="LI44" s="8">
        <f>低2.5—10HP!V$27</f>
        <v>6104.6245034721805</v>
      </c>
      <c r="LJ44" s="8">
        <f>低2.5—10HP!W$27</f>
        <v>7165.7989432948407</v>
      </c>
      <c r="LK44" s="8">
        <f>低2.5—10HP!D$28</f>
        <v>2739.4974000000002</v>
      </c>
      <c r="LL44" s="8">
        <f>低2.5—10HP!E$28</f>
        <v>3469.1104524544994</v>
      </c>
      <c r="LM44" s="8">
        <f>低2.5—10HP!F$28</f>
        <v>2971.3738499999999</v>
      </c>
      <c r="LN44" s="8">
        <f>低2.5—10HP!G$28</f>
        <v>3822.4400478610496</v>
      </c>
      <c r="LO44" s="8">
        <f>低2.5—10HP!H$28</f>
        <v>3203.2503000000002</v>
      </c>
      <c r="LP44" s="8">
        <f>低2.5—10HP!I$28</f>
        <v>4175.7696432676003</v>
      </c>
      <c r="LQ44" s="8">
        <f>低2.5—10HP!J$28</f>
        <v>3458.8609999999999</v>
      </c>
      <c r="LR44" s="8">
        <f>低2.5—10HP!K$28</f>
        <v>4515.1632682625004</v>
      </c>
      <c r="LS44" s="8">
        <f>低2.5—10HP!L$28</f>
        <v>3714.4717000000001</v>
      </c>
      <c r="LT44" s="8">
        <f>低2.5—10HP!M$28</f>
        <v>4854.5568932573997</v>
      </c>
      <c r="LU44" s="8">
        <f>低2.5—10HP!N$28</f>
        <v>4013.26125</v>
      </c>
      <c r="LV44" s="8">
        <f>低2.5—10HP!O$28</f>
        <v>5189.8075186471488</v>
      </c>
      <c r="LW44" s="8">
        <f>低2.5—10HP!P$28</f>
        <v>4312.0508</v>
      </c>
      <c r="LX44" s="8">
        <f>低2.5—10HP!Q$28</f>
        <v>5525.0581440368987</v>
      </c>
      <c r="LY44" s="8">
        <f>低2.5—10HP!R$28</f>
        <v>4676.2080000000005</v>
      </c>
      <c r="LZ44" s="8">
        <f>低2.5—10HP!S$28</f>
        <v>5863.2897421202997</v>
      </c>
      <c r="MA44" s="8">
        <f>低2.5—10HP!T$28</f>
        <v>5040.3652000000002</v>
      </c>
      <c r="MB44" s="8">
        <f>低2.5—10HP!U$28</f>
        <v>6201.5213402036998</v>
      </c>
      <c r="MC44" s="8">
        <f>低2.5—10HP!V$28</f>
        <v>5948.3747999999996</v>
      </c>
      <c r="MD44" s="8">
        <f>低2.5—10HP!W$28</f>
        <v>6895.0491873102001</v>
      </c>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row>
    <row r="45" spans="1:502" s="11" customFormat="1" x14ac:dyDescent="0.25">
      <c r="A45" s="241"/>
      <c r="B45" s="4">
        <v>33</v>
      </c>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14">
        <f t="shared" ref="HO45" si="1045">(HO50-HO44)/6+HO44</f>
        <v>2954.9563666666668</v>
      </c>
      <c r="HP45" s="14">
        <f t="shared" ref="HP45" si="1046">(HP50-HP44)/6+HP44</f>
        <v>4182.0110807939327</v>
      </c>
      <c r="HQ45" s="14">
        <f t="shared" si="2"/>
        <v>3232.2139083333332</v>
      </c>
      <c r="HR45" s="14">
        <f t="shared" si="3"/>
        <v>4596.3567848231251</v>
      </c>
      <c r="HS45" s="14">
        <f t="shared" ref="HS45" si="1047">(HS50-HS44)/6+HS44</f>
        <v>3509.47145</v>
      </c>
      <c r="HT45" s="14">
        <f t="shared" ref="HT45" si="1048">(HT50-HT44)/6+HT44</f>
        <v>5010.7024888523165</v>
      </c>
      <c r="HU45" s="14">
        <f t="shared" si="6"/>
        <v>3816.8333333333335</v>
      </c>
      <c r="HV45" s="14">
        <f t="shared" si="7"/>
        <v>5408.4852308198242</v>
      </c>
      <c r="HW45" s="14">
        <f t="shared" ref="HW45" si="1049">(HW50-HW44)/6+HW44</f>
        <v>4124.195216666667</v>
      </c>
      <c r="HX45" s="14">
        <f t="shared" ref="HX45:ID45" si="1050">(HX50-HX44)/6+HX44</f>
        <v>5806.2679727873328</v>
      </c>
      <c r="HY45" s="14">
        <f t="shared" si="1050"/>
        <v>4488.0883416666675</v>
      </c>
      <c r="HZ45" s="14">
        <f t="shared" si="1050"/>
        <v>6198.206437414191</v>
      </c>
      <c r="IA45" s="14">
        <f t="shared" si="1050"/>
        <v>4851.9814666666662</v>
      </c>
      <c r="IB45" s="14">
        <f t="shared" si="1050"/>
        <v>6590.1449020410491</v>
      </c>
      <c r="IC45" s="14">
        <f t="shared" si="1050"/>
        <v>5299.5740583333336</v>
      </c>
      <c r="ID45" s="14">
        <f t="shared" si="1050"/>
        <v>6983.9016774626743</v>
      </c>
      <c r="IE45" s="14">
        <f t="shared" ref="IE45" si="1051">(IE50-IE44)/6+IE44</f>
        <v>5747.1666500000001</v>
      </c>
      <c r="IF45" s="14">
        <f t="shared" ref="IF45" si="1052">(IF50-IF44)/6+IF44</f>
        <v>7377.6584528842995</v>
      </c>
      <c r="IG45" s="14">
        <f t="shared" ref="IG45" si="1053">(IG50-IG44)/6+IG44</f>
        <v>6870.84105</v>
      </c>
      <c r="IH45" s="14">
        <f t="shared" ref="IH45" si="1054">(IH50-IH44)/6+IH44</f>
        <v>8180.8806146875486</v>
      </c>
      <c r="II45" s="14">
        <f t="shared" ref="II45" si="1055">(II50-II44)/6+II44</f>
        <v>2925.5280673206225</v>
      </c>
      <c r="IJ45" s="14">
        <f t="shared" ref="IJ45" si="1056">(IJ50-IJ44)/6+IJ44</f>
        <v>4033.524061560041</v>
      </c>
      <c r="IK45" s="14">
        <f t="shared" si="16"/>
        <v>3194.899045829211</v>
      </c>
      <c r="IL45" s="14">
        <f t="shared" si="17"/>
        <v>4435.1395241575028</v>
      </c>
      <c r="IM45" s="14">
        <f t="shared" ref="IM45" si="1057">(IM50-IM44)/6+IM44</f>
        <v>3464.2700243377994</v>
      </c>
      <c r="IN45" s="14">
        <f t="shared" ref="IN45" si="1058">(IN50-IN44)/6+IN44</f>
        <v>4836.7549867549642</v>
      </c>
      <c r="IO45" s="15">
        <f t="shared" si="20"/>
        <v>3762.4599995416174</v>
      </c>
      <c r="IP45" s="15">
        <f t="shared" si="21"/>
        <v>5222.3607029403638</v>
      </c>
      <c r="IQ45" s="14">
        <f t="shared" ref="IQ45" si="1059">(IQ50-IQ44)/6+IQ44</f>
        <v>4060.6499747454359</v>
      </c>
      <c r="IR45" s="14">
        <f t="shared" ref="IR45:IX45" si="1060">(IR50-IR44)/6+IR44</f>
        <v>5607.9664191257634</v>
      </c>
      <c r="IS45" s="14">
        <f t="shared" si="1060"/>
        <v>4412.7671916737863</v>
      </c>
      <c r="IT45" s="14">
        <f t="shared" si="1060"/>
        <v>5988.0643084703543</v>
      </c>
      <c r="IU45" s="14">
        <f t="shared" si="1060"/>
        <v>4764.8844086021372</v>
      </c>
      <c r="IV45" s="14">
        <f t="shared" si="1060"/>
        <v>6368.162197814946</v>
      </c>
      <c r="IW45" s="14">
        <f t="shared" si="1060"/>
        <v>5197.1044506104126</v>
      </c>
      <c r="IX45" s="14">
        <f t="shared" si="1060"/>
        <v>6750.3106079507106</v>
      </c>
      <c r="IY45" s="14">
        <f t="shared" ref="IY45" si="1061">(IY50-IY44)/6+IY44</f>
        <v>5629.324492618689</v>
      </c>
      <c r="IZ45" s="14">
        <f t="shared" ref="IZ45" si="1062">(IZ50-IZ44)/6+IZ44</f>
        <v>7132.4590180864752</v>
      </c>
      <c r="JA45" s="14">
        <f t="shared" ref="JA45" si="1063">(JA50-JA44)/6+JA44</f>
        <v>6712.7278068469259</v>
      </c>
      <c r="JB45" s="14">
        <f t="shared" ref="JB45" si="1064">(JB50-JB44)/6+JB44</f>
        <v>7912.7122506965834</v>
      </c>
      <c r="JC45" s="14">
        <f t="shared" ref="JC45" si="1065">(JC50-JC44)/6+JC44</f>
        <v>2896.0997673206225</v>
      </c>
      <c r="JD45" s="14">
        <f t="shared" ref="JD45" si="1066">(JD50-JD44)/6+JD44</f>
        <v>3885.0370390264711</v>
      </c>
      <c r="JE45" s="15">
        <f t="shared" si="29"/>
        <v>3157.5841824958779</v>
      </c>
      <c r="JF45" s="15">
        <f t="shared" si="30"/>
        <v>4273.9222599093109</v>
      </c>
      <c r="JG45" s="14">
        <f t="shared" ref="JG45" si="1067">(JG50-JG44)/6+JG44</f>
        <v>3419.0685976711329</v>
      </c>
      <c r="JH45" s="14">
        <f t="shared" ref="JH45" si="1068">(JH50-JH44)/6+JH44</f>
        <v>4662.8074807921512</v>
      </c>
      <c r="JI45" s="15">
        <f t="shared" si="33"/>
        <v>3708.0866645416177</v>
      </c>
      <c r="JJ45" s="15">
        <f t="shared" si="34"/>
        <v>5036.2361709248435</v>
      </c>
      <c r="JK45" s="14">
        <f t="shared" ref="JK45" si="1069">(JK50-JK44)/6+JK44</f>
        <v>3997.1047314121024</v>
      </c>
      <c r="JL45" s="14">
        <f t="shared" ref="JL45" si="1070">(JL50-JL44)/6+JL44</f>
        <v>5409.6648610575367</v>
      </c>
      <c r="JM45" s="14">
        <f t="shared" ref="JM45" si="1071">(JM50-JM44)/6+JM44</f>
        <v>4337.4460400071202</v>
      </c>
      <c r="JN45" s="14">
        <f t="shared" ref="JN45" si="1072">(JN50-JN44)/6+JN44</f>
        <v>5777.9221748567397</v>
      </c>
      <c r="JO45" s="14">
        <f t="shared" ref="JO45" si="1073">(JO50-JO44)/6+JO44</f>
        <v>4677.7873486021372</v>
      </c>
      <c r="JP45" s="14">
        <f t="shared" ref="JP45:JR45" si="1074">(JP50-JP44)/6+JP44</f>
        <v>6146.1794886559419</v>
      </c>
      <c r="JQ45" s="14">
        <f t="shared" si="1074"/>
        <v>5094.6348406104134</v>
      </c>
      <c r="JR45" s="14">
        <f t="shared" si="1074"/>
        <v>6516.7195332478859</v>
      </c>
      <c r="JS45" s="14">
        <f t="shared" ref="JS45" si="1075">(JS50-JS44)/6+JS44</f>
        <v>5511.4823326186888</v>
      </c>
      <c r="JT45" s="14">
        <f t="shared" ref="JT45" si="1076">(JT50-JT44)/6+JT44</f>
        <v>6887.2595778398281</v>
      </c>
      <c r="JU45" s="14">
        <f t="shared" ref="JU45" si="1077">(JU50-JU44)/6+JU44</f>
        <v>6554.61456018026</v>
      </c>
      <c r="JV45" s="14">
        <f t="shared" ref="JV45" si="1078">(JV50-JV44)/6+JV44</f>
        <v>7644.5438807463797</v>
      </c>
      <c r="JW45" s="14">
        <f t="shared" ref="JW45" si="1079">(JW50-JW44)/6+JW44</f>
        <v>2866.6714673206225</v>
      </c>
      <c r="JX45" s="14">
        <f t="shared" ref="JX45" si="1080">(JX50-JX44)/6+JX44</f>
        <v>3736.5500164929012</v>
      </c>
      <c r="JY45" s="15">
        <f t="shared" si="43"/>
        <v>3120.2693191625444</v>
      </c>
      <c r="JZ45" s="15">
        <f t="shared" si="44"/>
        <v>4112.7049956611199</v>
      </c>
      <c r="KA45" s="14">
        <f t="shared" ref="KA45" si="1081">(KA50-KA44)/6+KA44</f>
        <v>3373.8671710044664</v>
      </c>
      <c r="KB45" s="14">
        <f t="shared" ref="KB45" si="1082">(KB50-KB44)/6+KB44</f>
        <v>4488.8599748293382</v>
      </c>
      <c r="KC45" s="15">
        <f t="shared" si="47"/>
        <v>3653.7133295416179</v>
      </c>
      <c r="KD45" s="15">
        <f t="shared" si="48"/>
        <v>4850.111638909324</v>
      </c>
      <c r="KE45" s="14">
        <f t="shared" ref="KE45" si="1083">(KE50-KE44)/6+KE44</f>
        <v>3933.5594880787694</v>
      </c>
      <c r="KF45" s="14">
        <f t="shared" ref="KF45" si="1084">(KF50-KF44)/6+KF44</f>
        <v>5211.3633029893099</v>
      </c>
      <c r="KG45" s="14">
        <f t="shared" ref="KG45" si="1085">(KG50-KG44)/6+KG44</f>
        <v>4262.1248883404533</v>
      </c>
      <c r="KH45" s="14">
        <f t="shared" ref="KH45" si="1086">(KH50-KH44)/6+KH44</f>
        <v>5567.7800412431243</v>
      </c>
      <c r="KI45" s="14">
        <f t="shared" ref="KI45" si="1087">(KI50-KI44)/6+KI44</f>
        <v>4590.690288602138</v>
      </c>
      <c r="KJ45" s="14">
        <f t="shared" ref="KJ45:KL45" si="1088">(KJ50-KJ44)/6+KJ44</f>
        <v>5924.1967794969387</v>
      </c>
      <c r="KK45" s="14">
        <f t="shared" si="1088"/>
        <v>4992.1652306104133</v>
      </c>
      <c r="KL45" s="14">
        <f t="shared" si="1088"/>
        <v>6283.1284585450603</v>
      </c>
      <c r="KM45" s="14">
        <f t="shared" ref="KM45" si="1089">(KM50-KM44)/6+KM44</f>
        <v>5393.6401726186887</v>
      </c>
      <c r="KN45" s="14">
        <f t="shared" ref="KN45" si="1090">(KN50-KN44)/6+KN44</f>
        <v>6642.0601375931819</v>
      </c>
      <c r="KO45" s="14">
        <f t="shared" ref="KO45" si="1091">(KO50-KO44)/6+KO44</f>
        <v>6396.5013135135923</v>
      </c>
      <c r="KP45" s="14">
        <f t="shared" ref="KP45" si="1092">(KP50-KP44)/6+KP44</f>
        <v>7376.375510796177</v>
      </c>
      <c r="KQ45" s="14">
        <f t="shared" ref="KQ45" si="1093">(KQ50-KQ44)/6+KQ44</f>
        <v>2837.2431673206224</v>
      </c>
      <c r="KR45" s="14">
        <f t="shared" ref="KR45" si="1094">(KR50-KR44)/6+KR44</f>
        <v>3588.0629939593318</v>
      </c>
      <c r="KS45" s="15">
        <f t="shared" si="57"/>
        <v>3082.9544558292109</v>
      </c>
      <c r="KT45" s="15">
        <f t="shared" si="58"/>
        <v>3951.487731412928</v>
      </c>
      <c r="KU45" s="14">
        <f t="shared" ref="KU45" si="1095">(KU50-KU44)/6+KU44</f>
        <v>3328.6657443377999</v>
      </c>
      <c r="KV45" s="14">
        <f t="shared" ref="KV45" si="1096">(KV50-KV44)/6+KV44</f>
        <v>4314.9124688665243</v>
      </c>
      <c r="KW45" s="15">
        <f t="shared" si="61"/>
        <v>3599.3399945416177</v>
      </c>
      <c r="KX45" s="15">
        <f t="shared" si="62"/>
        <v>4663.9871068938037</v>
      </c>
      <c r="KY45" s="14">
        <f t="shared" ref="KY45" si="1097">(KY50-KY44)/6+KY44</f>
        <v>3870.0142447454359</v>
      </c>
      <c r="KZ45" s="14">
        <f t="shared" ref="KZ45" si="1098">(KZ50-KZ44)/6+KZ44</f>
        <v>5013.0617449210831</v>
      </c>
      <c r="LA45" s="14">
        <f t="shared" ref="LA45" si="1099">(LA50-LA44)/6+LA44</f>
        <v>4186.8037366737872</v>
      </c>
      <c r="LB45" s="14">
        <f t="shared" ref="LB45" si="1100">(LB50-LB44)/6+LB44</f>
        <v>5357.6379076295088</v>
      </c>
      <c r="LC45" s="14">
        <f t="shared" ref="LC45" si="1101">(LC50-LC44)/6+LC44</f>
        <v>4503.5932286021371</v>
      </c>
      <c r="LD45" s="14">
        <f t="shared" ref="LD45:LF45" si="1102">(LD50-LD44)/6+LD44</f>
        <v>5702.2140703379355</v>
      </c>
      <c r="LE45" s="14">
        <f t="shared" si="1102"/>
        <v>4889.6956206104132</v>
      </c>
      <c r="LF45" s="14">
        <f t="shared" si="1102"/>
        <v>6049.5373838422356</v>
      </c>
      <c r="LG45" s="14">
        <f t="shared" ref="LG45" si="1103">(LG50-LG44)/6+LG44</f>
        <v>5275.7980126186885</v>
      </c>
      <c r="LH45" s="14">
        <f t="shared" ref="LH45" si="1104">(LH50-LH44)/6+LH44</f>
        <v>6396.8606973465348</v>
      </c>
      <c r="LI45" s="14">
        <f t="shared" ref="LI45" si="1105">(LI50-LI44)/6+LI44</f>
        <v>6238.3880668469255</v>
      </c>
      <c r="LJ45" s="14">
        <f t="shared" ref="LJ45" si="1106">(LJ50-LJ44)/6+LJ44</f>
        <v>7108.2071408459742</v>
      </c>
      <c r="LK45" s="14">
        <f t="shared" ref="LK45" si="1107">(LK50-LK44)/6+LK44</f>
        <v>2807.8148666666666</v>
      </c>
      <c r="LL45" s="14">
        <f t="shared" ref="LL45" si="1108">(LL50-LL44)/6+LL44</f>
        <v>3439.5759681260829</v>
      </c>
      <c r="LM45" s="14">
        <f t="shared" si="71"/>
        <v>3045.639591666667</v>
      </c>
      <c r="LN45" s="14">
        <f t="shared" si="72"/>
        <v>3790.2704635821665</v>
      </c>
      <c r="LO45" s="14">
        <f t="shared" ref="LO45" si="1109">(LO50-LO44)/6+LO44</f>
        <v>3283.4643166666669</v>
      </c>
      <c r="LP45" s="14">
        <f t="shared" ref="LP45" si="1110">(LP50-LP44)/6+LP44</f>
        <v>4140.9649590382505</v>
      </c>
      <c r="LQ45" s="14">
        <f t="shared" si="75"/>
        <v>3544.9666583333337</v>
      </c>
      <c r="LR45" s="14">
        <f t="shared" si="76"/>
        <v>4477.8625707422252</v>
      </c>
      <c r="LS45" s="14">
        <f t="shared" ref="LS45" si="1111">(LS50-LS44)/6+LS44</f>
        <v>3806.4690000000001</v>
      </c>
      <c r="LT45" s="14">
        <f t="shared" ref="LT45" si="1112">(LT50-LT44)/6+LT44</f>
        <v>4814.7601824461999</v>
      </c>
      <c r="LU45" s="14">
        <f t="shared" ref="LU45" si="1113">(LU50-LU44)/6+LU44</f>
        <v>4111.4825833333334</v>
      </c>
      <c r="LV45" s="14">
        <f t="shared" ref="LV45" si="1114">(LV50-LV44)/6+LV44</f>
        <v>5147.4957693461156</v>
      </c>
      <c r="LW45" s="14">
        <f t="shared" ref="LW45" si="1115">(LW50-LW44)/6+LW44</f>
        <v>4416.4961666666668</v>
      </c>
      <c r="LX45" s="14">
        <f t="shared" ref="LX45:LZ45" si="1116">(LX50-LX44)/6+LX44</f>
        <v>5480.2313562460322</v>
      </c>
      <c r="LY45" s="14">
        <f t="shared" si="1116"/>
        <v>4787.226008333334</v>
      </c>
      <c r="LZ45" s="14">
        <f t="shared" si="1116"/>
        <v>5815.9463039485499</v>
      </c>
      <c r="MA45" s="14">
        <f t="shared" ref="MA45" si="1117">(MA50-MA44)/6+MA44</f>
        <v>5157.9558500000003</v>
      </c>
      <c r="MB45" s="14">
        <f t="shared" ref="MB45" si="1118">(MB50-MB44)/6+MB44</f>
        <v>6151.6612516510668</v>
      </c>
      <c r="MC45" s="14">
        <f t="shared" ref="MC45" si="1119">(MC50-MC44)/6+MC44</f>
        <v>6080.2748166666661</v>
      </c>
      <c r="MD45" s="14">
        <f t="shared" ref="MD45" si="1120">(MD50-MD44)/6+MD44</f>
        <v>6840.038764936533</v>
      </c>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row>
    <row r="46" spans="1:502" s="11" customFormat="1" x14ac:dyDescent="0.25">
      <c r="A46" s="241"/>
      <c r="B46" s="4">
        <v>34</v>
      </c>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14">
        <f t="shared" ref="HO46:KP46" si="1121">(HO50-HO44)/6*2+HO44</f>
        <v>3027.3036333333334</v>
      </c>
      <c r="HP46" s="14">
        <f t="shared" si="1121"/>
        <v>4146.1124109934663</v>
      </c>
      <c r="HQ46" s="14">
        <f t="shared" si="2"/>
        <v>3311.0679666666665</v>
      </c>
      <c r="HR46" s="14">
        <f t="shared" si="3"/>
        <v>4557.1663648500498</v>
      </c>
      <c r="HS46" s="14">
        <f t="shared" si="1121"/>
        <v>3594.8323</v>
      </c>
      <c r="HT46" s="14">
        <f t="shared" si="1121"/>
        <v>4968.2203187066334</v>
      </c>
      <c r="HU46" s="14">
        <f t="shared" si="6"/>
        <v>3908.7561166666669</v>
      </c>
      <c r="HV46" s="14">
        <f t="shared" si="7"/>
        <v>5362.7940542421002</v>
      </c>
      <c r="HW46" s="14">
        <f t="shared" si="1121"/>
        <v>4222.6799333333338</v>
      </c>
      <c r="HX46" s="14">
        <f t="shared" si="1121"/>
        <v>5757.367789777566</v>
      </c>
      <c r="HY46" s="14">
        <f t="shared" ref="HY46:ID46" si="1122">(HY50-HY44)/6*2+HY44</f>
        <v>4593.2978833333336</v>
      </c>
      <c r="HZ46" s="14">
        <f t="shared" si="1122"/>
        <v>6146.1379848552833</v>
      </c>
      <c r="IA46" s="14">
        <f t="shared" si="1122"/>
        <v>4963.9158333333335</v>
      </c>
      <c r="IB46" s="14">
        <f t="shared" si="1122"/>
        <v>6534.9081799329997</v>
      </c>
      <c r="IC46" s="14">
        <f t="shared" si="1122"/>
        <v>5418.5157666666664</v>
      </c>
      <c r="ID46" s="14">
        <f t="shared" si="1122"/>
        <v>6925.5275559613492</v>
      </c>
      <c r="IE46" s="14">
        <f t="shared" si="1121"/>
        <v>5873.1157000000003</v>
      </c>
      <c r="IF46" s="14">
        <f t="shared" si="1121"/>
        <v>7316.1469319896996</v>
      </c>
      <c r="IG46" s="14">
        <f t="shared" si="1121"/>
        <v>7012.0587999999998</v>
      </c>
      <c r="IH46" s="14">
        <f t="shared" si="1121"/>
        <v>8112.9632922246992</v>
      </c>
      <c r="II46" s="14">
        <f t="shared" si="1121"/>
        <v>2997.0693740051993</v>
      </c>
      <c r="IJ46" s="14">
        <f t="shared" si="1121"/>
        <v>3998.8982288256998</v>
      </c>
      <c r="IK46" s="14">
        <f t="shared" si="16"/>
        <v>3272.8354408496034</v>
      </c>
      <c r="IL46" s="14">
        <f t="shared" si="17"/>
        <v>4397.3532712920633</v>
      </c>
      <c r="IM46" s="14">
        <f t="shared" si="1121"/>
        <v>3548.6015076940071</v>
      </c>
      <c r="IN46" s="14">
        <f t="shared" si="1121"/>
        <v>4795.8083137584263</v>
      </c>
      <c r="IO46" s="15">
        <f t="shared" si="20"/>
        <v>3853.2193579008044</v>
      </c>
      <c r="IP46" s="15">
        <f t="shared" si="21"/>
        <v>5178.3476221368383</v>
      </c>
      <c r="IQ46" s="14">
        <f t="shared" si="1121"/>
        <v>4157.8372081076022</v>
      </c>
      <c r="IR46" s="14">
        <f t="shared" si="1121"/>
        <v>5560.8869305152512</v>
      </c>
      <c r="IS46" s="14">
        <f t="shared" ref="IS46:IX46" si="1123">(IS50-IS44)/6*2+IS44</f>
        <v>4516.5790917048453</v>
      </c>
      <c r="IT46" s="14">
        <f t="shared" si="1123"/>
        <v>5937.947196519659</v>
      </c>
      <c r="IU46" s="14">
        <f t="shared" si="1123"/>
        <v>4875.3209753020883</v>
      </c>
      <c r="IV46" s="14">
        <f t="shared" si="1123"/>
        <v>6315.0074625240668</v>
      </c>
      <c r="IW46" s="14">
        <f t="shared" si="1123"/>
        <v>5314.4614189789627</v>
      </c>
      <c r="IX46" s="14">
        <f t="shared" si="1123"/>
        <v>6694.1426230662755</v>
      </c>
      <c r="IY46" s="14">
        <f t="shared" si="1121"/>
        <v>5753.6018626558371</v>
      </c>
      <c r="IZ46" s="14">
        <f t="shared" si="1121"/>
        <v>7073.2777836084852</v>
      </c>
      <c r="JA46" s="14">
        <f t="shared" si="1121"/>
        <v>6852.0820102216712</v>
      </c>
      <c r="JB46" s="14">
        <f t="shared" si="1121"/>
        <v>7847.3763081942061</v>
      </c>
      <c r="JC46" s="14">
        <f t="shared" si="1121"/>
        <v>2966.8351140051991</v>
      </c>
      <c r="JD46" s="14">
        <f t="shared" si="1121"/>
        <v>3851.6840433865395</v>
      </c>
      <c r="JE46" s="15">
        <f t="shared" si="29"/>
        <v>3234.6029141829367</v>
      </c>
      <c r="JF46" s="15">
        <f t="shared" si="30"/>
        <v>4237.54017418271</v>
      </c>
      <c r="JG46" s="14">
        <f t="shared" si="1121"/>
        <v>3502.3707143606739</v>
      </c>
      <c r="JH46" s="14">
        <f t="shared" si="1121"/>
        <v>4623.3963049788799</v>
      </c>
      <c r="JI46" s="15">
        <f t="shared" si="33"/>
        <v>3797.6825979008045</v>
      </c>
      <c r="JJ46" s="15">
        <f t="shared" si="34"/>
        <v>4993.9011859328093</v>
      </c>
      <c r="JK46" s="14">
        <f t="shared" si="1121"/>
        <v>4092.994481440935</v>
      </c>
      <c r="JL46" s="14">
        <f t="shared" si="1121"/>
        <v>5364.4060668867378</v>
      </c>
      <c r="JM46" s="14">
        <f t="shared" si="1121"/>
        <v>4439.8602983715118</v>
      </c>
      <c r="JN46" s="14">
        <f t="shared" si="1121"/>
        <v>5729.7564035576188</v>
      </c>
      <c r="JO46" s="14">
        <f t="shared" si="1121"/>
        <v>4786.7261153020881</v>
      </c>
      <c r="JP46" s="14">
        <f t="shared" si="1121"/>
        <v>6095.1067402284998</v>
      </c>
      <c r="JQ46" s="14">
        <f t="shared" ref="JQ46:JR46" si="1124">(JQ50-JQ44)/6*2+JQ44</f>
        <v>5210.4070689789623</v>
      </c>
      <c r="JR46" s="14">
        <f t="shared" si="1124"/>
        <v>6462.7576850293663</v>
      </c>
      <c r="JS46" s="14">
        <f t="shared" si="1121"/>
        <v>5634.0880226558365</v>
      </c>
      <c r="JT46" s="14">
        <f t="shared" si="1121"/>
        <v>6830.4086298302318</v>
      </c>
      <c r="JU46" s="14">
        <f t="shared" si="1121"/>
        <v>6692.105216888338</v>
      </c>
      <c r="JV46" s="14">
        <f t="shared" si="1121"/>
        <v>7581.78931826184</v>
      </c>
      <c r="JW46" s="14">
        <f t="shared" si="1121"/>
        <v>2936.6008540051994</v>
      </c>
      <c r="JX46" s="14">
        <f t="shared" si="1121"/>
        <v>3704.4698579473798</v>
      </c>
      <c r="JY46" s="15">
        <f t="shared" si="43"/>
        <v>3196.3703875162701</v>
      </c>
      <c r="JZ46" s="15">
        <f t="shared" si="44"/>
        <v>4077.7270770733567</v>
      </c>
      <c r="KA46" s="14">
        <f t="shared" si="1121"/>
        <v>3456.1399210273407</v>
      </c>
      <c r="KB46" s="14">
        <f t="shared" si="1121"/>
        <v>4450.9842961993336</v>
      </c>
      <c r="KC46" s="15">
        <f t="shared" si="47"/>
        <v>3742.1458379008045</v>
      </c>
      <c r="KD46" s="15">
        <f t="shared" si="48"/>
        <v>4809.4547497287786</v>
      </c>
      <c r="KE46" s="14">
        <f t="shared" si="1121"/>
        <v>4028.1517547742687</v>
      </c>
      <c r="KF46" s="14">
        <f t="shared" si="1121"/>
        <v>5167.9252032582244</v>
      </c>
      <c r="KG46" s="14">
        <f t="shared" si="1121"/>
        <v>4363.1415050381784</v>
      </c>
      <c r="KH46" s="14">
        <f t="shared" si="1121"/>
        <v>5521.5656105955786</v>
      </c>
      <c r="KI46" s="14">
        <f t="shared" si="1121"/>
        <v>4698.1312553020889</v>
      </c>
      <c r="KJ46" s="14">
        <f t="shared" si="1121"/>
        <v>5875.2060179329328</v>
      </c>
      <c r="KK46" s="14">
        <f t="shared" ref="KK46:KL46" si="1125">(KK50-KK44)/6*2+KK44</f>
        <v>5106.3527189789629</v>
      </c>
      <c r="KL46" s="14">
        <f t="shared" si="1125"/>
        <v>6231.3727469924561</v>
      </c>
      <c r="KM46" s="14">
        <f t="shared" si="1121"/>
        <v>5514.5741826558369</v>
      </c>
      <c r="KN46" s="14">
        <f t="shared" si="1121"/>
        <v>6587.5394760519785</v>
      </c>
      <c r="KO46" s="14">
        <f t="shared" si="1121"/>
        <v>6532.1284235550047</v>
      </c>
      <c r="KP46" s="14">
        <f t="shared" si="1121"/>
        <v>7316.2023283294739</v>
      </c>
      <c r="KQ46" s="14">
        <f t="shared" ref="KQ46:MD46" si="1126">(KQ50-KQ44)/6*2+KQ44</f>
        <v>2906.3665940051992</v>
      </c>
      <c r="KR46" s="14">
        <f t="shared" si="1126"/>
        <v>3557.25567250822</v>
      </c>
      <c r="KS46" s="15">
        <f t="shared" si="57"/>
        <v>3158.1378608496034</v>
      </c>
      <c r="KT46" s="15">
        <f t="shared" si="58"/>
        <v>3917.9139799640034</v>
      </c>
      <c r="KU46" s="14">
        <f t="shared" si="1126"/>
        <v>3409.9091276940076</v>
      </c>
      <c r="KV46" s="14">
        <f t="shared" si="1126"/>
        <v>4278.5722874197863</v>
      </c>
      <c r="KW46" s="15">
        <f t="shared" si="61"/>
        <v>3686.6090779008046</v>
      </c>
      <c r="KX46" s="15">
        <f t="shared" si="62"/>
        <v>4625.0083135247487</v>
      </c>
      <c r="KY46" s="14">
        <f t="shared" si="1126"/>
        <v>3963.309028107602</v>
      </c>
      <c r="KZ46" s="14">
        <f t="shared" si="1126"/>
        <v>4971.4443396297111</v>
      </c>
      <c r="LA46" s="14">
        <f t="shared" si="1126"/>
        <v>4286.4227117048449</v>
      </c>
      <c r="LB46" s="14">
        <f t="shared" si="1126"/>
        <v>5313.3748176335384</v>
      </c>
      <c r="LC46" s="14">
        <f t="shared" si="1126"/>
        <v>4609.5363953020878</v>
      </c>
      <c r="LD46" s="14">
        <f t="shared" si="1126"/>
        <v>5655.3052956373658</v>
      </c>
      <c r="LE46" s="14">
        <f t="shared" ref="LE46:LF46" si="1127">(LE50-LE44)/6*2+LE44</f>
        <v>5002.2983689789626</v>
      </c>
      <c r="LF46" s="14">
        <f t="shared" si="1127"/>
        <v>5999.9878089555459</v>
      </c>
      <c r="LG46" s="14">
        <f t="shared" si="1126"/>
        <v>5395.0603426558364</v>
      </c>
      <c r="LH46" s="14">
        <f t="shared" si="1126"/>
        <v>6344.6703222737251</v>
      </c>
      <c r="LI46" s="14">
        <f t="shared" si="1126"/>
        <v>6372.1516302216705</v>
      </c>
      <c r="LJ46" s="14">
        <f t="shared" si="1126"/>
        <v>7050.6153383971068</v>
      </c>
      <c r="LK46" s="14">
        <f t="shared" si="1126"/>
        <v>2876.1323333333335</v>
      </c>
      <c r="LL46" s="14">
        <f t="shared" si="1126"/>
        <v>3410.0414837976664</v>
      </c>
      <c r="LM46" s="14">
        <f t="shared" si="71"/>
        <v>3119.9053333333331</v>
      </c>
      <c r="LN46" s="14">
        <f t="shared" si="72"/>
        <v>3758.1008793032834</v>
      </c>
      <c r="LO46" s="14">
        <f t="shared" si="1126"/>
        <v>3363.6783333333333</v>
      </c>
      <c r="LP46" s="14">
        <f t="shared" si="1126"/>
        <v>4106.1602748088999</v>
      </c>
      <c r="LQ46" s="14">
        <f t="shared" si="75"/>
        <v>3631.0723166666667</v>
      </c>
      <c r="LR46" s="14">
        <f t="shared" si="76"/>
        <v>4440.56187322195</v>
      </c>
      <c r="LS46" s="14">
        <f t="shared" si="1126"/>
        <v>3898.4663</v>
      </c>
      <c r="LT46" s="14">
        <f t="shared" si="1126"/>
        <v>4774.9634716350001</v>
      </c>
      <c r="LU46" s="14">
        <f t="shared" si="1126"/>
        <v>4209.7039166666664</v>
      </c>
      <c r="LV46" s="14">
        <f t="shared" si="1126"/>
        <v>5105.1840200450824</v>
      </c>
      <c r="LW46" s="14">
        <f t="shared" si="1126"/>
        <v>4520.9415333333336</v>
      </c>
      <c r="LX46" s="14">
        <f t="shared" si="1126"/>
        <v>5435.4045684551656</v>
      </c>
      <c r="LY46" s="14">
        <f t="shared" ref="LY46:LZ46" si="1128">(LY50-LY44)/6*2+LY44</f>
        <v>4898.2440166666665</v>
      </c>
      <c r="LZ46" s="14">
        <f t="shared" si="1128"/>
        <v>5768.6028657767993</v>
      </c>
      <c r="MA46" s="14">
        <f t="shared" si="1126"/>
        <v>5275.5465000000004</v>
      </c>
      <c r="MB46" s="14">
        <f t="shared" si="1126"/>
        <v>6101.8011630984329</v>
      </c>
      <c r="MC46" s="14">
        <f t="shared" si="1126"/>
        <v>6212.1748333333335</v>
      </c>
      <c r="MD46" s="14">
        <f t="shared" si="1126"/>
        <v>6785.0283425628668</v>
      </c>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row>
    <row r="47" spans="1:502" s="11" customFormat="1" x14ac:dyDescent="0.25">
      <c r="A47" s="241"/>
      <c r="B47" s="4">
        <v>35</v>
      </c>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14">
        <f t="shared" ref="HO47:KP47" si="1129">(HO50-HO44)/6*3+HO44</f>
        <v>3099.6509000000001</v>
      </c>
      <c r="HP47" s="14">
        <f t="shared" si="1129"/>
        <v>4110.2137411929998</v>
      </c>
      <c r="HQ47" s="14">
        <f t="shared" si="2"/>
        <v>3389.9220249999998</v>
      </c>
      <c r="HR47" s="14">
        <f t="shared" si="3"/>
        <v>4517.9759448769746</v>
      </c>
      <c r="HS47" s="14">
        <f t="shared" si="1129"/>
        <v>3680.1931500000001</v>
      </c>
      <c r="HT47" s="14">
        <f t="shared" si="1129"/>
        <v>4925.7381485609494</v>
      </c>
      <c r="HU47" s="14">
        <f t="shared" si="6"/>
        <v>4000.6789000000003</v>
      </c>
      <c r="HV47" s="14">
        <f t="shared" si="7"/>
        <v>5317.1028776643743</v>
      </c>
      <c r="HW47" s="14">
        <f t="shared" si="1129"/>
        <v>4321.1646500000006</v>
      </c>
      <c r="HX47" s="14">
        <f t="shared" si="1129"/>
        <v>5708.4676067677992</v>
      </c>
      <c r="HY47" s="14">
        <f t="shared" ref="HY47:ID47" si="1130">(HY50-HY44)/6*3+HY44</f>
        <v>4698.5074249999998</v>
      </c>
      <c r="HZ47" s="14">
        <f t="shared" si="1130"/>
        <v>6094.0695322963747</v>
      </c>
      <c r="IA47" s="14">
        <f t="shared" si="1130"/>
        <v>5075.8501999999999</v>
      </c>
      <c r="IB47" s="14">
        <f t="shared" si="1130"/>
        <v>6479.6714578249494</v>
      </c>
      <c r="IC47" s="14">
        <f t="shared" si="1130"/>
        <v>5537.4574750000002</v>
      </c>
      <c r="ID47" s="14">
        <f t="shared" si="1130"/>
        <v>6867.1534344600241</v>
      </c>
      <c r="IE47" s="14">
        <f t="shared" si="1129"/>
        <v>5999.0647499999995</v>
      </c>
      <c r="IF47" s="14">
        <f t="shared" si="1129"/>
        <v>7254.6354110950997</v>
      </c>
      <c r="IG47" s="14">
        <f t="shared" si="1129"/>
        <v>7153.2765500000005</v>
      </c>
      <c r="IH47" s="14">
        <f t="shared" si="1129"/>
        <v>8045.0459697618489</v>
      </c>
      <c r="II47" s="14">
        <f t="shared" si="1129"/>
        <v>3068.610680689776</v>
      </c>
      <c r="IJ47" s="14">
        <f t="shared" si="1129"/>
        <v>3964.2723960913581</v>
      </c>
      <c r="IK47" s="14">
        <f t="shared" si="16"/>
        <v>3350.7718358699958</v>
      </c>
      <c r="IL47" s="14">
        <f t="shared" si="17"/>
        <v>4359.5670184266237</v>
      </c>
      <c r="IM47" s="14">
        <f t="shared" si="1129"/>
        <v>3632.9329910502152</v>
      </c>
      <c r="IN47" s="14">
        <f t="shared" si="1129"/>
        <v>4754.8616407618883</v>
      </c>
      <c r="IO47" s="15">
        <f t="shared" si="20"/>
        <v>3943.9787162599914</v>
      </c>
      <c r="IP47" s="15">
        <f t="shared" si="21"/>
        <v>5134.3345413333136</v>
      </c>
      <c r="IQ47" s="14">
        <f t="shared" si="1129"/>
        <v>4255.0244414697681</v>
      </c>
      <c r="IR47" s="14">
        <f t="shared" si="1129"/>
        <v>5513.807441904738</v>
      </c>
      <c r="IS47" s="14">
        <f t="shared" ref="IS47:IX47" si="1131">(IS50-IS44)/6*3+IS44</f>
        <v>4620.3909917359033</v>
      </c>
      <c r="IT47" s="14">
        <f t="shared" si="1131"/>
        <v>5887.8300845689628</v>
      </c>
      <c r="IU47" s="14">
        <f t="shared" si="1131"/>
        <v>4985.7575420020385</v>
      </c>
      <c r="IV47" s="14">
        <f t="shared" si="1131"/>
        <v>6261.8527272331876</v>
      </c>
      <c r="IW47" s="14">
        <f t="shared" si="1131"/>
        <v>5431.8183873475118</v>
      </c>
      <c r="IX47" s="14">
        <f t="shared" si="1131"/>
        <v>6637.9746381818404</v>
      </c>
      <c r="IY47" s="14">
        <f t="shared" si="1129"/>
        <v>5877.8792326929852</v>
      </c>
      <c r="IZ47" s="14">
        <f t="shared" si="1129"/>
        <v>7014.0965491304942</v>
      </c>
      <c r="JA47" s="14">
        <f t="shared" si="1129"/>
        <v>6991.4362135964166</v>
      </c>
      <c r="JB47" s="14">
        <f t="shared" si="1129"/>
        <v>7782.0403656918297</v>
      </c>
      <c r="JC47" s="14">
        <f t="shared" si="1129"/>
        <v>3037.5704606897762</v>
      </c>
      <c r="JD47" s="14">
        <f t="shared" si="1129"/>
        <v>3818.3310477466084</v>
      </c>
      <c r="JE47" s="15">
        <f t="shared" si="29"/>
        <v>3311.6216458699955</v>
      </c>
      <c r="JF47" s="15">
        <f t="shared" si="30"/>
        <v>4201.1580884561081</v>
      </c>
      <c r="JG47" s="14">
        <f t="shared" si="1129"/>
        <v>3585.6728310502153</v>
      </c>
      <c r="JH47" s="14">
        <f t="shared" si="1129"/>
        <v>4583.9851291656078</v>
      </c>
      <c r="JI47" s="15">
        <f t="shared" si="33"/>
        <v>3887.2785312599917</v>
      </c>
      <c r="JJ47" s="15">
        <f t="shared" si="34"/>
        <v>4951.5662009407733</v>
      </c>
      <c r="JK47" s="14">
        <f t="shared" si="1129"/>
        <v>4188.8842314697677</v>
      </c>
      <c r="JL47" s="14">
        <f t="shared" si="1129"/>
        <v>5319.147272715938</v>
      </c>
      <c r="JM47" s="14">
        <f t="shared" si="1129"/>
        <v>4542.2745567359034</v>
      </c>
      <c r="JN47" s="14">
        <f t="shared" si="1129"/>
        <v>5681.5906322584979</v>
      </c>
      <c r="JO47" s="14">
        <f t="shared" si="1129"/>
        <v>4895.6648820020382</v>
      </c>
      <c r="JP47" s="14">
        <f t="shared" si="1129"/>
        <v>6044.0339918010577</v>
      </c>
      <c r="JQ47" s="14">
        <f t="shared" ref="JQ47:JR47" si="1132">(JQ50-JQ44)/6*3+JQ44</f>
        <v>5326.1792973475121</v>
      </c>
      <c r="JR47" s="14">
        <f t="shared" si="1132"/>
        <v>6408.7958368108466</v>
      </c>
      <c r="JS47" s="14">
        <f t="shared" si="1129"/>
        <v>5756.6937126929843</v>
      </c>
      <c r="JT47" s="14">
        <f t="shared" si="1129"/>
        <v>6773.5576818206346</v>
      </c>
      <c r="JU47" s="14">
        <f t="shared" si="1129"/>
        <v>6829.5958735964159</v>
      </c>
      <c r="JV47" s="14">
        <f t="shared" si="1129"/>
        <v>7519.0347557773002</v>
      </c>
      <c r="JW47" s="14">
        <f t="shared" si="1129"/>
        <v>3006.5302406897763</v>
      </c>
      <c r="JX47" s="14">
        <f t="shared" si="1129"/>
        <v>3672.3896994018583</v>
      </c>
      <c r="JY47" s="15">
        <f t="shared" si="43"/>
        <v>3272.4714558699957</v>
      </c>
      <c r="JZ47" s="15">
        <f t="shared" si="44"/>
        <v>4042.7491584855934</v>
      </c>
      <c r="KA47" s="14">
        <f t="shared" si="1129"/>
        <v>3538.4126710502151</v>
      </c>
      <c r="KB47" s="14">
        <f t="shared" si="1129"/>
        <v>4413.1086175693281</v>
      </c>
      <c r="KC47" s="15">
        <f t="shared" si="47"/>
        <v>3830.5783462599916</v>
      </c>
      <c r="KD47" s="15">
        <f t="shared" si="48"/>
        <v>4768.7978605482331</v>
      </c>
      <c r="KE47" s="14">
        <f t="shared" si="1129"/>
        <v>4122.7440214697681</v>
      </c>
      <c r="KF47" s="14">
        <f t="shared" si="1129"/>
        <v>5124.4871035271381</v>
      </c>
      <c r="KG47" s="14">
        <f t="shared" si="1129"/>
        <v>4464.1581217359035</v>
      </c>
      <c r="KH47" s="14">
        <f t="shared" si="1129"/>
        <v>5475.351179948033</v>
      </c>
      <c r="KI47" s="14">
        <f t="shared" si="1129"/>
        <v>4805.5722220020398</v>
      </c>
      <c r="KJ47" s="14">
        <f t="shared" si="1129"/>
        <v>5826.2152563689269</v>
      </c>
      <c r="KK47" s="14">
        <f t="shared" ref="KK47:KL47" si="1133">(KK50-KK44)/6*3+KK44</f>
        <v>5220.5402073475125</v>
      </c>
      <c r="KL47" s="14">
        <f t="shared" si="1133"/>
        <v>6179.617035439851</v>
      </c>
      <c r="KM47" s="14">
        <f t="shared" si="1129"/>
        <v>5635.5081926929852</v>
      </c>
      <c r="KN47" s="14">
        <f t="shared" si="1129"/>
        <v>6533.018814510775</v>
      </c>
      <c r="KO47" s="14">
        <f t="shared" si="1129"/>
        <v>6667.7555335964162</v>
      </c>
      <c r="KP47" s="14">
        <f t="shared" si="1129"/>
        <v>7256.0291458627707</v>
      </c>
      <c r="KQ47" s="14">
        <f t="shared" ref="KQ47:MD47" si="1134">(KQ50-KQ44)/6*3+KQ44</f>
        <v>2975.4900206897755</v>
      </c>
      <c r="KR47" s="14">
        <f t="shared" si="1134"/>
        <v>3526.4483510571085</v>
      </c>
      <c r="KS47" s="15">
        <f t="shared" si="57"/>
        <v>3233.3212658699954</v>
      </c>
      <c r="KT47" s="15">
        <f t="shared" si="58"/>
        <v>3884.3402285150778</v>
      </c>
      <c r="KU47" s="14">
        <f t="shared" si="1134"/>
        <v>3491.1525110502153</v>
      </c>
      <c r="KV47" s="14">
        <f t="shared" si="1134"/>
        <v>4242.2321059730475</v>
      </c>
      <c r="KW47" s="15">
        <f t="shared" si="61"/>
        <v>3773.8781612599914</v>
      </c>
      <c r="KX47" s="15">
        <f t="shared" si="62"/>
        <v>4586.0295201556928</v>
      </c>
      <c r="KY47" s="14">
        <f t="shared" si="1134"/>
        <v>4056.6038114697681</v>
      </c>
      <c r="KZ47" s="14">
        <f t="shared" si="1134"/>
        <v>4929.8269343383381</v>
      </c>
      <c r="LA47" s="14">
        <f t="shared" si="1134"/>
        <v>4386.0416867359036</v>
      </c>
      <c r="LB47" s="14">
        <f t="shared" si="1134"/>
        <v>5269.111727637568</v>
      </c>
      <c r="LC47" s="14">
        <f t="shared" si="1134"/>
        <v>4715.4795620020386</v>
      </c>
      <c r="LD47" s="14">
        <f t="shared" si="1134"/>
        <v>5608.3965209367971</v>
      </c>
      <c r="LE47" s="14">
        <f t="shared" ref="LE47:LF47" si="1135">(LE50-LE44)/6*3+LE44</f>
        <v>5114.9011173475119</v>
      </c>
      <c r="LF47" s="14">
        <f t="shared" si="1135"/>
        <v>5950.4382340688553</v>
      </c>
      <c r="LG47" s="14">
        <f t="shared" si="1134"/>
        <v>5514.3226726929843</v>
      </c>
      <c r="LH47" s="14">
        <f t="shared" si="1134"/>
        <v>6292.4799472009145</v>
      </c>
      <c r="LI47" s="14">
        <f t="shared" si="1134"/>
        <v>6505.9151935964164</v>
      </c>
      <c r="LJ47" s="14">
        <f t="shared" si="1134"/>
        <v>6993.0235359482404</v>
      </c>
      <c r="LK47" s="14">
        <f t="shared" si="1134"/>
        <v>2944.4498000000003</v>
      </c>
      <c r="LL47" s="14">
        <f t="shared" si="1134"/>
        <v>3380.5069994692494</v>
      </c>
      <c r="LM47" s="14">
        <f t="shared" si="71"/>
        <v>3194.1710750000002</v>
      </c>
      <c r="LN47" s="14">
        <f t="shared" si="72"/>
        <v>3725.9312950243998</v>
      </c>
      <c r="LO47" s="14">
        <f t="shared" si="1134"/>
        <v>3443.8923500000001</v>
      </c>
      <c r="LP47" s="14">
        <f t="shared" si="1134"/>
        <v>4071.3555905795502</v>
      </c>
      <c r="LQ47" s="14">
        <f t="shared" si="75"/>
        <v>3717.1779750000001</v>
      </c>
      <c r="LR47" s="14">
        <f t="shared" si="76"/>
        <v>4403.2611757016748</v>
      </c>
      <c r="LS47" s="14">
        <f t="shared" si="1134"/>
        <v>3990.4636</v>
      </c>
      <c r="LT47" s="14">
        <f t="shared" si="1134"/>
        <v>4735.1667608238004</v>
      </c>
      <c r="LU47" s="14">
        <f t="shared" si="1134"/>
        <v>4307.9252500000002</v>
      </c>
      <c r="LV47" s="14">
        <f t="shared" si="1134"/>
        <v>5062.8722707440493</v>
      </c>
      <c r="LW47" s="14">
        <f t="shared" si="1134"/>
        <v>4625.3868999999995</v>
      </c>
      <c r="LX47" s="14">
        <f t="shared" si="1134"/>
        <v>5390.5777806642991</v>
      </c>
      <c r="LY47" s="14">
        <f t="shared" ref="LY47:LZ47" si="1136">(LY50-LY44)/6*3+LY44</f>
        <v>5009.262025</v>
      </c>
      <c r="LZ47" s="14">
        <f t="shared" si="1136"/>
        <v>5721.2594276050495</v>
      </c>
      <c r="MA47" s="14">
        <f t="shared" si="1134"/>
        <v>5393.1371500000005</v>
      </c>
      <c r="MB47" s="14">
        <f t="shared" si="1134"/>
        <v>6051.941074545799</v>
      </c>
      <c r="MC47" s="14">
        <f t="shared" si="1134"/>
        <v>6344.07485</v>
      </c>
      <c r="MD47" s="14">
        <f t="shared" si="1134"/>
        <v>6730.0179201891997</v>
      </c>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row>
    <row r="48" spans="1:502" s="11" customFormat="1" x14ac:dyDescent="0.25">
      <c r="A48" s="241"/>
      <c r="B48" s="4">
        <v>36</v>
      </c>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14">
        <f t="shared" ref="HO48:KP48" si="1137">(HO50-HO44)/6*4+HO44</f>
        <v>3171.9981666666667</v>
      </c>
      <c r="HP48" s="14">
        <f t="shared" si="1137"/>
        <v>4074.3150713925329</v>
      </c>
      <c r="HQ48" s="14">
        <f t="shared" si="2"/>
        <v>3468.7760833333332</v>
      </c>
      <c r="HR48" s="14">
        <f t="shared" si="3"/>
        <v>4478.7855249038994</v>
      </c>
      <c r="HS48" s="14">
        <f t="shared" si="1137"/>
        <v>3765.5540000000001</v>
      </c>
      <c r="HT48" s="14">
        <f t="shared" si="1137"/>
        <v>4883.2559784152663</v>
      </c>
      <c r="HU48" s="14">
        <f t="shared" si="6"/>
        <v>4092.6016833333333</v>
      </c>
      <c r="HV48" s="14">
        <f t="shared" si="7"/>
        <v>5271.4117010866503</v>
      </c>
      <c r="HW48" s="14">
        <f t="shared" si="1137"/>
        <v>4419.6493666666665</v>
      </c>
      <c r="HX48" s="14">
        <f t="shared" si="1137"/>
        <v>5659.5674237580333</v>
      </c>
      <c r="HY48" s="14">
        <f t="shared" ref="HY48:ID48" si="1138">(HY50-HY44)/6*4+HY44</f>
        <v>4803.7169666666668</v>
      </c>
      <c r="HZ48" s="14">
        <f t="shared" si="1138"/>
        <v>6042.0010797374662</v>
      </c>
      <c r="IA48" s="14">
        <f t="shared" si="1138"/>
        <v>5187.7845666666663</v>
      </c>
      <c r="IB48" s="14">
        <f t="shared" si="1138"/>
        <v>6424.434735716899</v>
      </c>
      <c r="IC48" s="14">
        <f t="shared" si="1138"/>
        <v>5656.3991833333339</v>
      </c>
      <c r="ID48" s="14">
        <f t="shared" si="1138"/>
        <v>6808.7793129586998</v>
      </c>
      <c r="IE48" s="14">
        <f t="shared" si="1137"/>
        <v>6125.0137999999997</v>
      </c>
      <c r="IF48" s="14">
        <f t="shared" si="1137"/>
        <v>7193.1238902004998</v>
      </c>
      <c r="IG48" s="14">
        <f t="shared" si="1137"/>
        <v>7294.4943000000003</v>
      </c>
      <c r="IH48" s="14">
        <f t="shared" si="1137"/>
        <v>7977.1286472989987</v>
      </c>
      <c r="II48" s="14">
        <f t="shared" si="1137"/>
        <v>3140.1519873743523</v>
      </c>
      <c r="IJ48" s="14">
        <f t="shared" si="1137"/>
        <v>3929.6465633570165</v>
      </c>
      <c r="IK48" s="14">
        <f t="shared" si="16"/>
        <v>3428.7082308903878</v>
      </c>
      <c r="IL48" s="14">
        <f t="shared" si="17"/>
        <v>4321.7807655611832</v>
      </c>
      <c r="IM48" s="14">
        <f t="shared" si="1137"/>
        <v>3717.2644744064232</v>
      </c>
      <c r="IN48" s="14">
        <f t="shared" si="1137"/>
        <v>4713.9149677653495</v>
      </c>
      <c r="IO48" s="15">
        <f t="shared" si="20"/>
        <v>4034.7380746191784</v>
      </c>
      <c r="IP48" s="15">
        <f t="shared" si="21"/>
        <v>5090.3214605297871</v>
      </c>
      <c r="IQ48" s="14">
        <f t="shared" si="1137"/>
        <v>4352.211674831934</v>
      </c>
      <c r="IR48" s="14">
        <f t="shared" si="1137"/>
        <v>5466.7279532942248</v>
      </c>
      <c r="IS48" s="14">
        <f t="shared" ref="IS48:IX48" si="1139">(IS50-IS44)/6*4+IS44</f>
        <v>4724.2028917669613</v>
      </c>
      <c r="IT48" s="14">
        <f t="shared" si="1139"/>
        <v>5837.7129726182666</v>
      </c>
      <c r="IU48" s="14">
        <f t="shared" si="1139"/>
        <v>5096.1941087019895</v>
      </c>
      <c r="IV48" s="14">
        <f t="shared" si="1139"/>
        <v>6208.6979919423084</v>
      </c>
      <c r="IW48" s="14">
        <f t="shared" si="1139"/>
        <v>5549.1753557160609</v>
      </c>
      <c r="IX48" s="14">
        <f t="shared" si="1139"/>
        <v>6581.8066532974062</v>
      </c>
      <c r="IY48" s="14">
        <f t="shared" si="1137"/>
        <v>6002.1566027301324</v>
      </c>
      <c r="IZ48" s="14">
        <f t="shared" si="1137"/>
        <v>6954.9153146525041</v>
      </c>
      <c r="JA48" s="14">
        <f t="shared" si="1137"/>
        <v>7130.790416971161</v>
      </c>
      <c r="JB48" s="14">
        <f t="shared" si="1137"/>
        <v>7716.7044231894533</v>
      </c>
      <c r="JC48" s="14">
        <f t="shared" si="1137"/>
        <v>3108.3058073743528</v>
      </c>
      <c r="JD48" s="14">
        <f t="shared" si="1137"/>
        <v>3784.9780521066768</v>
      </c>
      <c r="JE48" s="15">
        <f t="shared" si="29"/>
        <v>3388.6403775570548</v>
      </c>
      <c r="JF48" s="15">
        <f t="shared" si="30"/>
        <v>4164.7760027295062</v>
      </c>
      <c r="JG48" s="14">
        <f t="shared" si="1137"/>
        <v>3668.9749477397568</v>
      </c>
      <c r="JH48" s="14">
        <f t="shared" si="1137"/>
        <v>4544.5739533523356</v>
      </c>
      <c r="JI48" s="15">
        <f t="shared" si="33"/>
        <v>3976.874464619179</v>
      </c>
      <c r="JJ48" s="15">
        <f t="shared" si="34"/>
        <v>4909.2312159487374</v>
      </c>
      <c r="JK48" s="14">
        <f t="shared" si="1137"/>
        <v>4284.7739814986007</v>
      </c>
      <c r="JL48" s="14">
        <f t="shared" si="1137"/>
        <v>5273.8884785451382</v>
      </c>
      <c r="JM48" s="14">
        <f t="shared" si="1137"/>
        <v>4644.6888151002959</v>
      </c>
      <c r="JN48" s="14">
        <f t="shared" si="1137"/>
        <v>5633.4248609593769</v>
      </c>
      <c r="JO48" s="14">
        <f t="shared" si="1137"/>
        <v>5004.6036487019892</v>
      </c>
      <c r="JP48" s="14">
        <f t="shared" si="1137"/>
        <v>5992.9612433736147</v>
      </c>
      <c r="JQ48" s="14">
        <f t="shared" ref="JQ48:JR48" si="1140">(JQ50-JQ44)/6*4+JQ44</f>
        <v>5441.951525716062</v>
      </c>
      <c r="JR48" s="14">
        <f t="shared" si="1140"/>
        <v>6354.833988592326</v>
      </c>
      <c r="JS48" s="14">
        <f t="shared" si="1137"/>
        <v>5879.2994027301329</v>
      </c>
      <c r="JT48" s="14">
        <f t="shared" si="1137"/>
        <v>6716.7067338110373</v>
      </c>
      <c r="JU48" s="14">
        <f t="shared" si="1137"/>
        <v>6967.0865303044948</v>
      </c>
      <c r="JV48" s="14">
        <f t="shared" si="1137"/>
        <v>7456.2801932927596</v>
      </c>
      <c r="JW48" s="14">
        <f t="shared" si="1137"/>
        <v>3076.4596273743527</v>
      </c>
      <c r="JX48" s="14">
        <f t="shared" si="1137"/>
        <v>3640.3095408563368</v>
      </c>
      <c r="JY48" s="15">
        <f t="shared" si="43"/>
        <v>3348.5725242237213</v>
      </c>
      <c r="JZ48" s="15">
        <f t="shared" si="44"/>
        <v>4007.7712398978297</v>
      </c>
      <c r="KA48" s="14">
        <f t="shared" si="1137"/>
        <v>3620.6854210730899</v>
      </c>
      <c r="KB48" s="14">
        <f t="shared" si="1137"/>
        <v>4375.2329389393226</v>
      </c>
      <c r="KC48" s="15">
        <f t="shared" si="47"/>
        <v>3919.0108546191786</v>
      </c>
      <c r="KD48" s="15">
        <f t="shared" si="48"/>
        <v>4728.1409713676876</v>
      </c>
      <c r="KE48" s="14">
        <f t="shared" si="1137"/>
        <v>4217.3362881652674</v>
      </c>
      <c r="KF48" s="14">
        <f t="shared" si="1137"/>
        <v>5081.0490037960517</v>
      </c>
      <c r="KG48" s="14">
        <f t="shared" si="1137"/>
        <v>4565.1747384336286</v>
      </c>
      <c r="KH48" s="14">
        <f t="shared" si="1137"/>
        <v>5429.1367493004864</v>
      </c>
      <c r="KI48" s="14">
        <f t="shared" si="1137"/>
        <v>4913.0131887019897</v>
      </c>
      <c r="KJ48" s="14">
        <f t="shared" si="1137"/>
        <v>5777.2244948049211</v>
      </c>
      <c r="KK48" s="14">
        <f t="shared" ref="KK48:KL48" si="1141">(KK50-KK44)/6*4+KK44</f>
        <v>5334.7276957160611</v>
      </c>
      <c r="KL48" s="14">
        <f t="shared" si="1141"/>
        <v>6127.8613238872458</v>
      </c>
      <c r="KM48" s="14">
        <f t="shared" si="1137"/>
        <v>5756.4422027301325</v>
      </c>
      <c r="KN48" s="14">
        <f t="shared" si="1137"/>
        <v>6478.4981529695706</v>
      </c>
      <c r="KO48" s="14">
        <f t="shared" si="1137"/>
        <v>6803.3826436378276</v>
      </c>
      <c r="KP48" s="14">
        <f t="shared" si="1137"/>
        <v>7195.8559633960667</v>
      </c>
      <c r="KQ48" s="14">
        <f t="shared" ref="KQ48:MD48" si="1142">(KQ50-KQ44)/6*4+KQ44</f>
        <v>3044.6134473743523</v>
      </c>
      <c r="KR48" s="14">
        <f t="shared" si="1142"/>
        <v>3495.6410296059971</v>
      </c>
      <c r="KS48" s="15">
        <f t="shared" si="57"/>
        <v>3308.5046708903878</v>
      </c>
      <c r="KT48" s="15">
        <f t="shared" si="58"/>
        <v>3850.7664770661531</v>
      </c>
      <c r="KU48" s="14">
        <f t="shared" si="1142"/>
        <v>3572.3958944064234</v>
      </c>
      <c r="KV48" s="14">
        <f t="shared" si="1142"/>
        <v>4205.8919245263087</v>
      </c>
      <c r="KW48" s="15">
        <f t="shared" si="61"/>
        <v>3861.1472446191788</v>
      </c>
      <c r="KX48" s="15">
        <f t="shared" si="62"/>
        <v>4547.0507267866369</v>
      </c>
      <c r="KY48" s="14">
        <f t="shared" si="1142"/>
        <v>4149.8985948319341</v>
      </c>
      <c r="KZ48" s="14">
        <f t="shared" si="1142"/>
        <v>4888.2095290469651</v>
      </c>
      <c r="LA48" s="14">
        <f t="shared" si="1142"/>
        <v>4485.6606617669622</v>
      </c>
      <c r="LB48" s="14">
        <f t="shared" si="1142"/>
        <v>5224.8486376415967</v>
      </c>
      <c r="LC48" s="14">
        <f t="shared" si="1142"/>
        <v>4821.4227287019894</v>
      </c>
      <c r="LD48" s="14">
        <f t="shared" si="1142"/>
        <v>5561.4877462362283</v>
      </c>
      <c r="LE48" s="14">
        <f t="shared" ref="LE48:LF48" si="1143">(LE50-LE44)/6*4+LE44</f>
        <v>5227.5038657160612</v>
      </c>
      <c r="LF48" s="14">
        <f t="shared" si="1143"/>
        <v>5900.8886591821656</v>
      </c>
      <c r="LG48" s="14">
        <f t="shared" si="1142"/>
        <v>5633.5850027301331</v>
      </c>
      <c r="LH48" s="14">
        <f t="shared" si="1142"/>
        <v>6240.2895721281038</v>
      </c>
      <c r="LI48" s="14">
        <f t="shared" si="1142"/>
        <v>6639.6787569711614</v>
      </c>
      <c r="LJ48" s="14">
        <f t="shared" si="1142"/>
        <v>6935.4317334993739</v>
      </c>
      <c r="LK48" s="14">
        <f t="shared" si="1142"/>
        <v>3012.7672666666667</v>
      </c>
      <c r="LL48" s="14">
        <f t="shared" si="1142"/>
        <v>3350.9725151408329</v>
      </c>
      <c r="LM48" s="14">
        <f t="shared" si="71"/>
        <v>3268.4368166666668</v>
      </c>
      <c r="LN48" s="14">
        <f t="shared" si="72"/>
        <v>3693.7617107455162</v>
      </c>
      <c r="LO48" s="14">
        <f t="shared" si="1142"/>
        <v>3524.1063666666669</v>
      </c>
      <c r="LP48" s="14">
        <f t="shared" si="1142"/>
        <v>4036.5509063502</v>
      </c>
      <c r="LQ48" s="14">
        <f t="shared" si="75"/>
        <v>3803.2836333333335</v>
      </c>
      <c r="LR48" s="14">
        <f t="shared" si="76"/>
        <v>4365.9604781813996</v>
      </c>
      <c r="LS48" s="14">
        <f t="shared" si="1142"/>
        <v>4082.4609</v>
      </c>
      <c r="LT48" s="14">
        <f t="shared" si="1142"/>
        <v>4695.3700500125997</v>
      </c>
      <c r="LU48" s="14">
        <f t="shared" si="1142"/>
        <v>4406.1465833333332</v>
      </c>
      <c r="LV48" s="14">
        <f t="shared" si="1142"/>
        <v>5020.5605214430161</v>
      </c>
      <c r="LW48" s="14">
        <f t="shared" si="1142"/>
        <v>4729.8322666666663</v>
      </c>
      <c r="LX48" s="14">
        <f t="shared" si="1142"/>
        <v>5345.7509928734326</v>
      </c>
      <c r="LY48" s="14">
        <f t="shared" ref="LY48:LZ48" si="1144">(LY50-LY44)/6*4+LY44</f>
        <v>5120.2800333333334</v>
      </c>
      <c r="LZ48" s="14">
        <f t="shared" si="1144"/>
        <v>5673.9159894332997</v>
      </c>
      <c r="MA48" s="14">
        <f t="shared" si="1142"/>
        <v>5510.7277999999997</v>
      </c>
      <c r="MB48" s="14">
        <f t="shared" si="1142"/>
        <v>6002.080985993166</v>
      </c>
      <c r="MC48" s="14">
        <f t="shared" si="1142"/>
        <v>6475.9748666666665</v>
      </c>
      <c r="MD48" s="14">
        <f t="shared" si="1142"/>
        <v>6675.0074978155326</v>
      </c>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row>
    <row r="49" spans="1:502" s="11" customFormat="1" x14ac:dyDescent="0.25">
      <c r="A49" s="241"/>
      <c r="B49" s="4">
        <v>37</v>
      </c>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14">
        <f t="shared" ref="HO49" si="1145">(HO50-HO44)/6*5+HO44</f>
        <v>3244.3454333333334</v>
      </c>
      <c r="HP49" s="14">
        <f t="shared" ref="HP49" si="1146">(HP50-HP44)/6*5+HP44</f>
        <v>4038.4164015920664</v>
      </c>
      <c r="HQ49" s="14">
        <f t="shared" si="2"/>
        <v>3547.6301416666665</v>
      </c>
      <c r="HR49" s="14">
        <f t="shared" si="3"/>
        <v>4439.5951049308251</v>
      </c>
      <c r="HS49" s="14">
        <f t="shared" ref="HS49" si="1147">(HS50-HS44)/6*5+HS44</f>
        <v>3850.9148500000001</v>
      </c>
      <c r="HT49" s="14">
        <f t="shared" ref="HT49" si="1148">(HT50-HT44)/6*5+HT44</f>
        <v>4840.7738082695832</v>
      </c>
      <c r="HU49" s="14">
        <f t="shared" si="6"/>
        <v>4184.5244666666667</v>
      </c>
      <c r="HV49" s="14">
        <f t="shared" si="7"/>
        <v>5225.7205245089244</v>
      </c>
      <c r="HW49" s="14">
        <f t="shared" ref="HW49" si="1149">(HW50-HW44)/6*5+HW44</f>
        <v>4518.1340833333334</v>
      </c>
      <c r="HX49" s="14">
        <f t="shared" ref="HX49:ID49" si="1150">(HX50-HX44)/6*5+HX44</f>
        <v>5610.6672407482665</v>
      </c>
      <c r="HY49" s="14">
        <f t="shared" si="1150"/>
        <v>4908.9265083333339</v>
      </c>
      <c r="HZ49" s="14">
        <f t="shared" si="1150"/>
        <v>5989.9326271785585</v>
      </c>
      <c r="IA49" s="14">
        <f t="shared" si="1150"/>
        <v>5299.7189333333336</v>
      </c>
      <c r="IB49" s="14">
        <f t="shared" si="1150"/>
        <v>6369.1980136088496</v>
      </c>
      <c r="IC49" s="14">
        <f t="shared" si="1150"/>
        <v>5775.3408916666667</v>
      </c>
      <c r="ID49" s="14">
        <f t="shared" si="1150"/>
        <v>6750.4051914573747</v>
      </c>
      <c r="IE49" s="14">
        <f t="shared" ref="IE49" si="1151">(IE50-IE44)/6*5+IE44</f>
        <v>6250.9628499999999</v>
      </c>
      <c r="IF49" s="14">
        <f t="shared" ref="IF49" si="1152">(IF50-IF44)/6*5+IF44</f>
        <v>7131.6123693058998</v>
      </c>
      <c r="IG49" s="14">
        <f t="shared" ref="IG49" si="1153">(IG50-IG44)/6*5+IG44</f>
        <v>7435.7120500000001</v>
      </c>
      <c r="IH49" s="14">
        <f t="shared" ref="IH49" si="1154">(IH50-IH44)/6*5+IH44</f>
        <v>7909.2113248361493</v>
      </c>
      <c r="II49" s="14">
        <f t="shared" ref="II49" si="1155">(II50-II44)/6*5+II44</f>
        <v>3211.693294058929</v>
      </c>
      <c r="IJ49" s="14">
        <f t="shared" ref="IJ49" si="1156">(IJ50-IJ44)/6*5+IJ44</f>
        <v>3895.0207306226753</v>
      </c>
      <c r="IK49" s="14">
        <f t="shared" si="16"/>
        <v>3506.6446259107797</v>
      </c>
      <c r="IL49" s="14">
        <f t="shared" si="17"/>
        <v>4283.9945126957427</v>
      </c>
      <c r="IM49" s="14">
        <f t="shared" ref="IM49" si="1157">(IM50-IM44)/6*5+IM44</f>
        <v>3801.5959577626309</v>
      </c>
      <c r="IN49" s="14">
        <f t="shared" ref="IN49" si="1158">(IN50-IN44)/6*5+IN44</f>
        <v>4672.9682947688107</v>
      </c>
      <c r="IO49" s="15">
        <f t="shared" si="20"/>
        <v>4125.4974329783654</v>
      </c>
      <c r="IP49" s="15">
        <f t="shared" si="21"/>
        <v>5046.3083797262616</v>
      </c>
      <c r="IQ49" s="14">
        <f t="shared" ref="IQ49" si="1159">(IQ50-IQ44)/6*5+IQ44</f>
        <v>4449.3989081940999</v>
      </c>
      <c r="IR49" s="14">
        <f t="shared" ref="IR49:IX49" si="1160">(IR50-IR44)/6*5+IR44</f>
        <v>5419.6484646837125</v>
      </c>
      <c r="IS49" s="14">
        <f t="shared" si="1160"/>
        <v>4828.0147917980203</v>
      </c>
      <c r="IT49" s="14">
        <f t="shared" si="1160"/>
        <v>5787.5958606675713</v>
      </c>
      <c r="IU49" s="14">
        <f t="shared" si="1160"/>
        <v>5206.6306754019406</v>
      </c>
      <c r="IV49" s="14">
        <f t="shared" si="1160"/>
        <v>6155.5432566514291</v>
      </c>
      <c r="IW49" s="14">
        <f t="shared" si="1160"/>
        <v>5666.532324084611</v>
      </c>
      <c r="IX49" s="14">
        <f t="shared" si="1160"/>
        <v>6525.638668412972</v>
      </c>
      <c r="IY49" s="14">
        <f t="shared" ref="IY49" si="1161">(IY50-IY44)/6*5+IY44</f>
        <v>6126.4339727672805</v>
      </c>
      <c r="IZ49" s="14">
        <f t="shared" ref="IZ49" si="1162">(IZ50-IZ44)/6*5+IZ44</f>
        <v>6895.734080174514</v>
      </c>
      <c r="JA49" s="14">
        <f t="shared" ref="JA49" si="1163">(JA50-JA44)/6*5+JA44</f>
        <v>7270.1446203459063</v>
      </c>
      <c r="JB49" s="14">
        <f t="shared" ref="JB49" si="1164">(JB50-JB44)/6*5+JB44</f>
        <v>7651.368480687076</v>
      </c>
      <c r="JC49" s="14">
        <f t="shared" ref="JC49" si="1165">(JC50-JC44)/6*5+JC44</f>
        <v>3179.0411540589294</v>
      </c>
      <c r="JD49" s="14">
        <f t="shared" ref="JD49" si="1166">(JD50-JD44)/6*5+JD44</f>
        <v>3751.6250564667453</v>
      </c>
      <c r="JE49" s="15">
        <f t="shared" si="29"/>
        <v>3465.6591092441136</v>
      </c>
      <c r="JF49" s="15">
        <f t="shared" si="30"/>
        <v>4128.3939170029043</v>
      </c>
      <c r="JG49" s="14">
        <f t="shared" ref="JG49" si="1167">(JG50-JG44)/6*5+JG44</f>
        <v>3752.2770644292978</v>
      </c>
      <c r="JH49" s="14">
        <f t="shared" ref="JH49" si="1168">(JH50-JH44)/6*5+JH44</f>
        <v>4505.1627775390643</v>
      </c>
      <c r="JI49" s="15">
        <f t="shared" si="33"/>
        <v>4066.4703979783653</v>
      </c>
      <c r="JJ49" s="15">
        <f t="shared" si="34"/>
        <v>4866.8962309567014</v>
      </c>
      <c r="JK49" s="14">
        <f t="shared" ref="JK49" si="1169">(JK50-JK44)/6*5+JK44</f>
        <v>4380.6637315274329</v>
      </c>
      <c r="JL49" s="14">
        <f t="shared" ref="JL49" si="1170">(JL50-JL44)/6*5+JL44</f>
        <v>5228.6296843743394</v>
      </c>
      <c r="JM49" s="14">
        <f t="shared" ref="JM49" si="1171">(JM50-JM44)/6*5+JM44</f>
        <v>4747.1030734646874</v>
      </c>
      <c r="JN49" s="14">
        <f t="shared" ref="JN49" si="1172">(JN50-JN44)/6*5+JN44</f>
        <v>5585.259089660256</v>
      </c>
      <c r="JO49" s="14">
        <f t="shared" ref="JO49" si="1173">(JO50-JO44)/6*5+JO44</f>
        <v>5113.5424154019402</v>
      </c>
      <c r="JP49" s="14">
        <f t="shared" ref="JP49:JR49" si="1174">(JP50-JP44)/6*5+JP44</f>
        <v>5941.8884949461717</v>
      </c>
      <c r="JQ49" s="14">
        <f t="shared" si="1174"/>
        <v>5557.7237540846108</v>
      </c>
      <c r="JR49" s="14">
        <f t="shared" si="1174"/>
        <v>6300.8721403738064</v>
      </c>
      <c r="JS49" s="14">
        <f t="shared" ref="JS49" si="1175">(JS50-JS44)/6*5+JS44</f>
        <v>6001.9050927672815</v>
      </c>
      <c r="JT49" s="14">
        <f t="shared" ref="JT49" si="1176">(JT50-JT44)/6*5+JT44</f>
        <v>6659.855785801441</v>
      </c>
      <c r="JU49" s="14">
        <f t="shared" ref="JU49" si="1177">(JU50-JU44)/6*5+JU44</f>
        <v>7104.5771870125736</v>
      </c>
      <c r="JV49" s="14">
        <f t="shared" ref="JV49" si="1178">(JV50-JV44)/6*5+JV44</f>
        <v>7393.5256308082189</v>
      </c>
      <c r="JW49" s="14">
        <f t="shared" ref="JW49" si="1179">(JW50-JW44)/6*5+JW44</f>
        <v>3146.3890140589292</v>
      </c>
      <c r="JX49" s="14">
        <f t="shared" ref="JX49" si="1180">(JX50-JX44)/6*5+JX44</f>
        <v>3608.2293823108153</v>
      </c>
      <c r="JY49" s="15">
        <f t="shared" si="43"/>
        <v>3424.6735925774469</v>
      </c>
      <c r="JZ49" s="15">
        <f t="shared" si="44"/>
        <v>3972.7933213100669</v>
      </c>
      <c r="KA49" s="14">
        <f t="shared" ref="KA49" si="1181">(KA50-KA44)/6*5+KA44</f>
        <v>3702.9581710959646</v>
      </c>
      <c r="KB49" s="14">
        <f t="shared" ref="KB49" si="1182">(KB50-KB44)/6*5+KB44</f>
        <v>4337.357260309318</v>
      </c>
      <c r="KC49" s="15">
        <f t="shared" ref="KC49" si="1183">(KA49+KE49)/2</f>
        <v>4007.4433629783657</v>
      </c>
      <c r="KD49" s="15">
        <f t="shared" ref="KD49" si="1184">(KB49+KF49)/2</f>
        <v>4687.4840821871421</v>
      </c>
      <c r="KE49" s="14">
        <f t="shared" ref="KE49" si="1185">(KE50-KE44)/6*5+KE44</f>
        <v>4311.9285548607668</v>
      </c>
      <c r="KF49" s="14">
        <f t="shared" ref="KF49" si="1186">(KF50-KF44)/6*5+KF44</f>
        <v>5037.6109040649662</v>
      </c>
      <c r="KG49" s="14">
        <f t="shared" ref="KG49" si="1187">(KG50-KG44)/6*5+KG44</f>
        <v>4666.1913551313537</v>
      </c>
      <c r="KH49" s="14">
        <f t="shared" ref="KH49" si="1188">(KH50-KH44)/6*5+KH44</f>
        <v>5382.9223186529407</v>
      </c>
      <c r="KI49" s="14">
        <f t="shared" ref="KI49" si="1189">(KI50-KI44)/6*5+KI44</f>
        <v>5020.4541554019406</v>
      </c>
      <c r="KJ49" s="14">
        <f t="shared" ref="KJ49:KL49" si="1190">(KJ50-KJ44)/6*5+KJ44</f>
        <v>5728.2337332409152</v>
      </c>
      <c r="KK49" s="14">
        <f t="shared" si="1190"/>
        <v>5448.9151840846107</v>
      </c>
      <c r="KL49" s="14">
        <f t="shared" si="1190"/>
        <v>6076.1056123346416</v>
      </c>
      <c r="KM49" s="14">
        <f t="shared" ref="KM49" si="1191">(KM50-KM44)/6*5+KM44</f>
        <v>5877.3762127672808</v>
      </c>
      <c r="KN49" s="14">
        <f t="shared" ref="KN49" si="1192">(KN50-KN44)/6*5+KN44</f>
        <v>6423.9774914283671</v>
      </c>
      <c r="KO49" s="14">
        <f t="shared" ref="KO49" si="1193">(KO50-KO44)/6*5+KO44</f>
        <v>6939.00975367924</v>
      </c>
      <c r="KP49" s="14">
        <f t="shared" ref="KP49" si="1194">(KP50-KP44)/6*5+KP44</f>
        <v>7135.6827809293627</v>
      </c>
      <c r="KQ49" s="14">
        <f t="shared" ref="KQ49" si="1195">(KQ50-KQ44)/6*5+KQ44</f>
        <v>3113.7368740589291</v>
      </c>
      <c r="KR49" s="14">
        <f t="shared" ref="KR49" si="1196">(KR50-KR44)/6*5+KR44</f>
        <v>3464.8337081548852</v>
      </c>
      <c r="KS49" s="15">
        <f t="shared" si="57"/>
        <v>3383.6880759107803</v>
      </c>
      <c r="KT49" s="15">
        <f t="shared" si="58"/>
        <v>3817.192725617228</v>
      </c>
      <c r="KU49" s="14">
        <f t="shared" ref="KU49" si="1197">(KU50-KU44)/6*5+KU44</f>
        <v>3653.6392777626315</v>
      </c>
      <c r="KV49" s="14">
        <f t="shared" ref="KV49" si="1198">(KV50-KV44)/6*5+KV44</f>
        <v>4169.5517430795708</v>
      </c>
      <c r="KW49" s="15">
        <f t="shared" ref="KW49" si="1199">(KU49+KY49)/2</f>
        <v>3948.4163279783661</v>
      </c>
      <c r="KX49" s="15">
        <f t="shared" ref="KX49" si="1200">(KV49+KZ49)/2</f>
        <v>4508.0719334175819</v>
      </c>
      <c r="KY49" s="14">
        <f t="shared" ref="KY49" si="1201">(KY50-KY44)/6*5+KY44</f>
        <v>4243.1933781941007</v>
      </c>
      <c r="KZ49" s="14">
        <f t="shared" ref="KZ49" si="1202">(KZ50-KZ44)/6*5+KZ44</f>
        <v>4846.5921237555931</v>
      </c>
      <c r="LA49" s="14">
        <f t="shared" ref="LA49" si="1203">(LA50-LA44)/6*5+LA44</f>
        <v>4585.27963679802</v>
      </c>
      <c r="LB49" s="14">
        <f t="shared" ref="LB49" si="1204">(LB50-LB44)/6*5+LB44</f>
        <v>5180.5855476456254</v>
      </c>
      <c r="LC49" s="14">
        <f t="shared" ref="LC49" si="1205">(LC50-LC44)/6*5+LC44</f>
        <v>4927.3658954019402</v>
      </c>
      <c r="LD49" s="14">
        <f t="shared" ref="LD49:LF49" si="1206">(LD50-LD44)/6*5+LD44</f>
        <v>5514.5789715356586</v>
      </c>
      <c r="LE49" s="14">
        <f t="shared" si="1206"/>
        <v>5340.1066140846106</v>
      </c>
      <c r="LF49" s="14">
        <f t="shared" si="1206"/>
        <v>5851.3390842954759</v>
      </c>
      <c r="LG49" s="14">
        <f t="shared" ref="LG49" si="1207">(LG50-LG44)/6*5+LG44</f>
        <v>5752.8473327672809</v>
      </c>
      <c r="LH49" s="14">
        <f t="shared" ref="LH49" si="1208">(LH50-LH44)/6*5+LH44</f>
        <v>6188.0991970552941</v>
      </c>
      <c r="LI49" s="14">
        <f t="shared" ref="LI49" si="1209">(LI50-LI44)/6*5+LI44</f>
        <v>6773.4423203459064</v>
      </c>
      <c r="LJ49" s="14">
        <f t="shared" ref="LJ49" si="1210">(LJ50-LJ44)/6*5+LJ44</f>
        <v>6877.8399310505065</v>
      </c>
      <c r="LK49" s="14">
        <f t="shared" ref="LK49" si="1211">(LK50-LK44)/6*5+LK44</f>
        <v>3081.0847333333331</v>
      </c>
      <c r="LL49" s="14">
        <f t="shared" ref="LL49" si="1212">(LL50-LL44)/6*5+LL44</f>
        <v>3321.4380308124164</v>
      </c>
      <c r="LM49" s="14">
        <f t="shared" si="71"/>
        <v>3342.7025583333334</v>
      </c>
      <c r="LN49" s="14">
        <f t="shared" si="72"/>
        <v>3661.5921264666331</v>
      </c>
      <c r="LO49" s="14">
        <f t="shared" ref="LO49" si="1213">(LO50-LO44)/6*5+LO44</f>
        <v>3604.3203833333332</v>
      </c>
      <c r="LP49" s="14">
        <f t="shared" ref="LP49" si="1214">(LP50-LP44)/6*5+LP44</f>
        <v>4001.7462221208498</v>
      </c>
      <c r="LQ49" s="14">
        <f t="shared" si="75"/>
        <v>3889.3892916666664</v>
      </c>
      <c r="LR49" s="14">
        <f t="shared" si="76"/>
        <v>4328.6597806611244</v>
      </c>
      <c r="LS49" s="14">
        <f t="shared" ref="LS49" si="1215">(LS50-LS44)/6*5+LS44</f>
        <v>4174.4582</v>
      </c>
      <c r="LT49" s="14">
        <f t="shared" ref="LT49" si="1216">(LT50-LT44)/6*5+LT44</f>
        <v>4655.5733392013999</v>
      </c>
      <c r="LU49" s="14">
        <f t="shared" ref="LU49" si="1217">(LU50-LU44)/6*5+LU44</f>
        <v>4504.367916666667</v>
      </c>
      <c r="LV49" s="14">
        <f t="shared" ref="LV49" si="1218">(LV50-LV44)/6*5+LV44</f>
        <v>4978.248772141983</v>
      </c>
      <c r="LW49" s="14">
        <f t="shared" ref="LW49" si="1219">(LW50-LW44)/6*5+LW44</f>
        <v>4834.2776333333331</v>
      </c>
      <c r="LX49" s="14">
        <f t="shared" ref="LX49:LZ49" si="1220">(LX50-LX44)/6*5+LX44</f>
        <v>5300.924205082566</v>
      </c>
      <c r="LY49" s="14">
        <f t="shared" si="1220"/>
        <v>5231.298041666666</v>
      </c>
      <c r="LZ49" s="14">
        <f t="shared" si="1220"/>
        <v>5626.5725512615491</v>
      </c>
      <c r="MA49" s="14">
        <f t="shared" ref="MA49" si="1221">(MA50-MA44)/6*5+MA44</f>
        <v>5628.3184499999998</v>
      </c>
      <c r="MB49" s="14">
        <f t="shared" ref="MB49" si="1222">(MB50-MB44)/6*5+MB44</f>
        <v>5952.220897440533</v>
      </c>
      <c r="MC49" s="14">
        <f t="shared" ref="MC49" si="1223">(MC50-MC44)/6*5+MC44</f>
        <v>6607.8748833333339</v>
      </c>
      <c r="MD49" s="14">
        <f t="shared" ref="MD49" si="1224">(MD50-MD44)/6*5+MD44</f>
        <v>6619.9970754418664</v>
      </c>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row>
    <row r="50" spans="1:502" s="11" customFormat="1" x14ac:dyDescent="0.25">
      <c r="A50" s="241"/>
      <c r="B50" s="4">
        <v>38</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8">
        <f>低2.5—10HP!D$35</f>
        <v>3316.6927000000001</v>
      </c>
      <c r="HP50" s="8">
        <f>低2.5—10HP!E$35</f>
        <v>4002.5177317916</v>
      </c>
      <c r="HQ50" s="8">
        <f>低2.5—10HP!F$35</f>
        <v>3626.4841999999999</v>
      </c>
      <c r="HR50" s="8">
        <f>低2.5—10HP!G$35</f>
        <v>4400.4046849577499</v>
      </c>
      <c r="HS50" s="8">
        <f>低2.5—10HP!H$35</f>
        <v>3936.2757000000001</v>
      </c>
      <c r="HT50" s="8">
        <f>低2.5—10HP!I$35</f>
        <v>4798.2916381239002</v>
      </c>
      <c r="HU50" s="8">
        <f>低2.5—10HP!J$35</f>
        <v>4276.4472500000002</v>
      </c>
      <c r="HV50" s="8">
        <f>低2.5—10HP!K$35</f>
        <v>5180.0293479312004</v>
      </c>
      <c r="HW50" s="8">
        <f>低2.5—10HP!L$35</f>
        <v>4616.6188000000002</v>
      </c>
      <c r="HX50" s="8">
        <f>低2.5—10HP!M$35</f>
        <v>5561.7670577384997</v>
      </c>
      <c r="HY50" s="8">
        <f>低2.5—10HP!N$35</f>
        <v>5014.1360500000001</v>
      </c>
      <c r="HZ50" s="8">
        <f>低2.5—10HP!O$35</f>
        <v>5937.8641746196499</v>
      </c>
      <c r="IA50" s="8">
        <f>低2.5—10HP!P$35</f>
        <v>5411.6532999999999</v>
      </c>
      <c r="IB50" s="8">
        <f>低2.5—10HP!Q$35</f>
        <v>6313.9612915007992</v>
      </c>
      <c r="IC50" s="8">
        <f>低2.5—10HP!R$35</f>
        <v>5894.2826000000005</v>
      </c>
      <c r="ID50" s="8">
        <f>低2.5—10HP!S$35</f>
        <v>6692.0310699560496</v>
      </c>
      <c r="IE50" s="8">
        <f>低2.5—10HP!T$35</f>
        <v>6376.9119000000001</v>
      </c>
      <c r="IF50" s="8">
        <f>低2.5—10HP!U$35</f>
        <v>7070.1008484112999</v>
      </c>
      <c r="IG50" s="8">
        <f>低2.5—10HP!V$35</f>
        <v>7576.9297999999999</v>
      </c>
      <c r="IH50" s="8">
        <f>低2.5—10HP!W$35</f>
        <v>7841.294002373299</v>
      </c>
      <c r="II50" s="8">
        <f>低2.5—10HP!D$36</f>
        <v>3283.2346007435058</v>
      </c>
      <c r="IJ50" s="8">
        <f>低2.5—10HP!E$36</f>
        <v>3860.3948978883336</v>
      </c>
      <c r="IK50" s="8">
        <f>低2.5—10HP!F$36</f>
        <v>3584.5810209311726</v>
      </c>
      <c r="IL50" s="8">
        <f>低2.5—10HP!G$36</f>
        <v>4246.2082598303032</v>
      </c>
      <c r="IM50" s="8">
        <f>低2.5—10HP!H$36</f>
        <v>3885.9274411188389</v>
      </c>
      <c r="IN50" s="8">
        <f>低2.5—10HP!I$36</f>
        <v>4632.0216217722727</v>
      </c>
      <c r="IO50" s="8">
        <f>低2.5—10HP!J$36</f>
        <v>4216.2567913375524</v>
      </c>
      <c r="IP50" s="8">
        <f>低2.5—10HP!K$36</f>
        <v>5002.295298922736</v>
      </c>
      <c r="IQ50" s="8">
        <f>低2.5—10HP!L$36</f>
        <v>4546.5861415562658</v>
      </c>
      <c r="IR50" s="8">
        <f>低2.5—10HP!M$36</f>
        <v>5372.5689760731993</v>
      </c>
      <c r="IS50" s="8">
        <f>低2.5—10HP!N$36</f>
        <v>4931.8266918290783</v>
      </c>
      <c r="IT50" s="8">
        <f>低2.5—10HP!O$36</f>
        <v>5737.4787487168751</v>
      </c>
      <c r="IU50" s="8">
        <f>低2.5—10HP!P$36</f>
        <v>5317.0672421018917</v>
      </c>
      <c r="IV50" s="8">
        <f>低2.5—10HP!Q$36</f>
        <v>6102.3885213605499</v>
      </c>
      <c r="IW50" s="8">
        <f>低2.5—10HP!R$36</f>
        <v>5783.8892924531601</v>
      </c>
      <c r="IX50" s="8">
        <f>低2.5—10HP!S$36</f>
        <v>6469.4706835285369</v>
      </c>
      <c r="IY50" s="8">
        <f>低2.5—10HP!T$36</f>
        <v>6250.7113428044286</v>
      </c>
      <c r="IZ50" s="8">
        <f>低2.5—10HP!U$36</f>
        <v>6836.5528456965239</v>
      </c>
      <c r="JA50" s="8">
        <f>低2.5—10HP!V$36</f>
        <v>7409.4988237206517</v>
      </c>
      <c r="JB50" s="8">
        <f>低2.5—10HP!W$36</f>
        <v>7586.0325381846997</v>
      </c>
      <c r="JC50" s="8">
        <f>低2.5—10HP!D$37</f>
        <v>3249.7765007435059</v>
      </c>
      <c r="JD50" s="8">
        <f>低2.5—10HP!E$37</f>
        <v>3718.2720608268137</v>
      </c>
      <c r="JE50" s="8">
        <f>低2.5—10HP!F$37</f>
        <v>3542.6778409311723</v>
      </c>
      <c r="JF50" s="8">
        <f>低2.5—10HP!G$37</f>
        <v>4092.0118312763029</v>
      </c>
      <c r="JG50" s="8">
        <f>低2.5—10HP!H$37</f>
        <v>3835.5791811188392</v>
      </c>
      <c r="JH50" s="8">
        <f>低2.5—10HP!I$37</f>
        <v>4465.7516017257922</v>
      </c>
      <c r="JI50" s="8">
        <f>低2.5—10HP!J$37</f>
        <v>4156.0663313375526</v>
      </c>
      <c r="JJ50" s="8">
        <f>低2.5—10HP!K$37</f>
        <v>4824.5612459646663</v>
      </c>
      <c r="JK50" s="8">
        <f>低2.5—10HP!L$37</f>
        <v>4476.553481556266</v>
      </c>
      <c r="JL50" s="8">
        <f>低2.5—10HP!M$37</f>
        <v>5183.3708902035396</v>
      </c>
      <c r="JM50" s="8">
        <f>低2.5—10HP!N$37</f>
        <v>4849.517331829079</v>
      </c>
      <c r="JN50" s="8">
        <f>低2.5—10HP!O$37</f>
        <v>5537.0933183611351</v>
      </c>
      <c r="JO50" s="8">
        <f>低2.5—10HP!P$37</f>
        <v>5222.4811821018911</v>
      </c>
      <c r="JP50" s="8">
        <f>低2.5—10HP!Q$37</f>
        <v>5890.8157465187296</v>
      </c>
      <c r="JQ50" s="8">
        <f>低2.5—10HP!R$37</f>
        <v>5673.4959824531607</v>
      </c>
      <c r="JR50" s="8">
        <f>低2.5—10HP!S$37</f>
        <v>6246.9102921552867</v>
      </c>
      <c r="JS50" s="8">
        <f>低2.5—10HP!T$37</f>
        <v>6124.5107828044293</v>
      </c>
      <c r="JT50" s="8">
        <f>低2.5—10HP!U$37</f>
        <v>6603.0048377918438</v>
      </c>
      <c r="JU50" s="8">
        <f>低2.5—10HP!V$37</f>
        <v>7242.0678437206516</v>
      </c>
      <c r="JV50" s="8">
        <f>低2.5—10HP!W$37</f>
        <v>7330.7710683236792</v>
      </c>
      <c r="JW50" s="8">
        <f>低2.5—10HP!D$38</f>
        <v>3216.3184007435061</v>
      </c>
      <c r="JX50" s="8">
        <f>低2.5—10HP!E$38</f>
        <v>3576.1492237652938</v>
      </c>
      <c r="JY50" s="8">
        <f>低2.5—10HP!F$38</f>
        <v>3500.7746609311725</v>
      </c>
      <c r="JZ50" s="8">
        <f>低2.5—10HP!G$38</f>
        <v>3937.8154027223031</v>
      </c>
      <c r="KA50" s="8">
        <f>低2.5—10HP!H$38</f>
        <v>3785.230921118839</v>
      </c>
      <c r="KB50" s="8">
        <f>低2.5—10HP!I$38</f>
        <v>4299.4815816793125</v>
      </c>
      <c r="KC50" s="8">
        <f>低2.5—10HP!J$38</f>
        <v>4095.8758713375528</v>
      </c>
      <c r="KD50" s="8">
        <f>低2.5—10HP!K$38</f>
        <v>4646.8271930065966</v>
      </c>
      <c r="KE50" s="8">
        <f>低2.5—10HP!L$38</f>
        <v>4406.5208215562661</v>
      </c>
      <c r="KF50" s="8">
        <f>低2.5—10HP!M$38</f>
        <v>4994.1728043338799</v>
      </c>
      <c r="KG50" s="8">
        <f>低2.5—10HP!N$38</f>
        <v>4767.2079718290788</v>
      </c>
      <c r="KH50" s="8">
        <f>低2.5—10HP!O$38</f>
        <v>5336.707888005395</v>
      </c>
      <c r="KI50" s="8">
        <f>低2.5—10HP!P$38</f>
        <v>5127.8951221018915</v>
      </c>
      <c r="KJ50" s="8">
        <f>低2.5—10HP!Q$38</f>
        <v>5679.2429716769093</v>
      </c>
      <c r="KK50" s="8">
        <f>低2.5—10HP!R$38</f>
        <v>5563.1026724531603</v>
      </c>
      <c r="KL50" s="8">
        <f>低2.5—10HP!S$38</f>
        <v>6024.3499007820365</v>
      </c>
      <c r="KM50" s="8">
        <f>低2.5—10HP!T$38</f>
        <v>5998.310222804429</v>
      </c>
      <c r="KN50" s="8">
        <f>低2.5—10HP!U$38</f>
        <v>6369.4568298871636</v>
      </c>
      <c r="KO50" s="8">
        <f>低2.5—10HP!V$38</f>
        <v>7074.6368637206515</v>
      </c>
      <c r="KP50" s="8">
        <f>低2.5—10HP!W$38</f>
        <v>7075.5095984626596</v>
      </c>
      <c r="KQ50" s="8">
        <f>低2.5—10HP!D$39</f>
        <v>3182.8603007435058</v>
      </c>
      <c r="KR50" s="8">
        <f>低2.5—10HP!E$39</f>
        <v>3434.0263867037738</v>
      </c>
      <c r="KS50" s="8">
        <f>低2.5—10HP!F$39</f>
        <v>3458.8714809311723</v>
      </c>
      <c r="KT50" s="8">
        <f>低2.5—10HP!G$39</f>
        <v>3783.6189741683029</v>
      </c>
      <c r="KU50" s="8">
        <f>低2.5—10HP!H$39</f>
        <v>3734.8826611188392</v>
      </c>
      <c r="KV50" s="8">
        <f>低2.5—10HP!I$39</f>
        <v>4133.2115616328319</v>
      </c>
      <c r="KW50" s="8">
        <f>低2.5—10HP!J$39</f>
        <v>4035.6854113375525</v>
      </c>
      <c r="KX50" s="8">
        <f>低2.5—10HP!K$39</f>
        <v>4469.093140048526</v>
      </c>
      <c r="KY50" s="8">
        <f>低2.5—10HP!L$39</f>
        <v>4336.4881615562663</v>
      </c>
      <c r="KZ50" s="8">
        <f>低2.5—10HP!M$39</f>
        <v>4804.9747184642201</v>
      </c>
      <c r="LA50" s="8">
        <f>低2.5—10HP!N$39</f>
        <v>4684.8986118290786</v>
      </c>
      <c r="LB50" s="8">
        <f>低2.5—10HP!O$39</f>
        <v>5136.322457649655</v>
      </c>
      <c r="LC50" s="8">
        <f>低2.5—10HP!P$39</f>
        <v>5033.309062101891</v>
      </c>
      <c r="LD50" s="8">
        <f>低2.5—10HP!Q$39</f>
        <v>5467.6701968350899</v>
      </c>
      <c r="LE50" s="8">
        <f>低2.5—10HP!R$39</f>
        <v>5452.7093624531599</v>
      </c>
      <c r="LF50" s="8">
        <f>低2.5—10HP!S$39</f>
        <v>5801.7895094087862</v>
      </c>
      <c r="LG50" s="8">
        <f>低2.5—10HP!T$39</f>
        <v>5872.1096628044288</v>
      </c>
      <c r="LH50" s="8">
        <f>低2.5—10HP!U$39</f>
        <v>6135.9088219824835</v>
      </c>
      <c r="LI50" s="8">
        <f>低2.5—10HP!V$39</f>
        <v>6907.2058837206514</v>
      </c>
      <c r="LJ50" s="8">
        <f>低2.5—10HP!W$39</f>
        <v>6820.24812860164</v>
      </c>
      <c r="LK50" s="8">
        <f>低2.5—10HP!D$40</f>
        <v>3149.4022</v>
      </c>
      <c r="LL50" s="8">
        <f>低2.5—10HP!E$40</f>
        <v>3291.9035464839999</v>
      </c>
      <c r="LM50" s="8">
        <f>低2.5—10HP!F$40</f>
        <v>3416.9683</v>
      </c>
      <c r="LN50" s="8">
        <f>低2.5—10HP!G$40</f>
        <v>3629.42254218775</v>
      </c>
      <c r="LO50" s="8">
        <f>低2.5—10HP!H$40</f>
        <v>3684.5344</v>
      </c>
      <c r="LP50" s="8">
        <f>低2.5—10HP!I$40</f>
        <v>3966.9415378914996</v>
      </c>
      <c r="LQ50" s="8">
        <f>低2.5—10HP!J$40</f>
        <v>3975.4949500000002</v>
      </c>
      <c r="LR50" s="8">
        <f>低2.5—10HP!K$40</f>
        <v>4291.3590831408501</v>
      </c>
      <c r="LS50" s="8">
        <f>低2.5—10HP!L$40</f>
        <v>4266.4555</v>
      </c>
      <c r="LT50" s="8">
        <f>低2.5—10HP!M$40</f>
        <v>4615.7766283902001</v>
      </c>
      <c r="LU50" s="8">
        <f>低2.5—10HP!N$40</f>
        <v>4602.58925</v>
      </c>
      <c r="LV50" s="8">
        <f>低2.5—10HP!O$40</f>
        <v>4935.9370228409498</v>
      </c>
      <c r="LW50" s="8">
        <f>低2.5—10HP!P$40</f>
        <v>4938.723</v>
      </c>
      <c r="LX50" s="8">
        <f>低2.5—10HP!Q$40</f>
        <v>5256.0974172916995</v>
      </c>
      <c r="LY50" s="8">
        <f>低2.5—10HP!R$40</f>
        <v>5342.3160499999994</v>
      </c>
      <c r="LZ50" s="8">
        <f>低2.5—10HP!S$40</f>
        <v>5579.2291130897993</v>
      </c>
      <c r="MA50" s="8">
        <f>低2.5—10HP!T$40</f>
        <v>5745.9090999999999</v>
      </c>
      <c r="MB50" s="8">
        <f>低2.5—10HP!U$40</f>
        <v>5902.3608088878991</v>
      </c>
      <c r="MC50" s="8">
        <f>低2.5—10HP!V$40</f>
        <v>6739.7749000000003</v>
      </c>
      <c r="MD50" s="8">
        <f>低2.5—10HP!W$40</f>
        <v>6564.9866530681993</v>
      </c>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row>
    <row r="51" spans="1:502" s="11" customFormat="1" x14ac:dyDescent="0.25">
      <c r="A51" s="241"/>
      <c r="B51" s="4">
        <v>39</v>
      </c>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14">
        <f t="shared" ref="HO51" si="1225">(HO55-HO50)/5+HO50</f>
        <v>3393.2299000000003</v>
      </c>
      <c r="HP51" s="14">
        <f t="shared" ref="HP51" si="1226">(HP55-HP50)/5+HP50</f>
        <v>3964.6950306815597</v>
      </c>
      <c r="HQ51" s="14">
        <f t="shared" si="2"/>
        <v>3709.53989</v>
      </c>
      <c r="HR51" s="14">
        <f t="shared" si="3"/>
        <v>4359.2605797643</v>
      </c>
      <c r="HS51" s="14">
        <f t="shared" ref="HS51" si="1227">(HS55-HS50)/5+HS50</f>
        <v>4025.8498800000002</v>
      </c>
      <c r="HT51" s="14">
        <f t="shared" ref="HT51" si="1228">(HT55-HT50)/5+HT50</f>
        <v>4753.8261288470403</v>
      </c>
      <c r="HU51" s="14">
        <f t="shared" si="6"/>
        <v>4372.7614199999998</v>
      </c>
      <c r="HV51" s="14">
        <f t="shared" si="7"/>
        <v>5132.1960414158002</v>
      </c>
      <c r="HW51" s="14">
        <f t="shared" ref="HW51" si="1229">(HW55-HW50)/5+HW50</f>
        <v>4719.6729599999999</v>
      </c>
      <c r="HX51" s="14">
        <f t="shared" ref="HX51:IH51" si="1230">(HX55-HX50)/5+HX50</f>
        <v>5510.5659539845601</v>
      </c>
      <c r="HY51" s="14">
        <f t="shared" si="1230"/>
        <v>5124.1048700000001</v>
      </c>
      <c r="HZ51" s="14">
        <f t="shared" si="1230"/>
        <v>5883.3685120950595</v>
      </c>
      <c r="IA51" s="14">
        <f t="shared" si="1230"/>
        <v>5528.5367800000004</v>
      </c>
      <c r="IB51" s="14">
        <f t="shared" si="1230"/>
        <v>6256.1710702055598</v>
      </c>
      <c r="IC51" s="14">
        <f t="shared" si="1230"/>
        <v>6018.4575000000004</v>
      </c>
      <c r="ID51" s="14">
        <f t="shared" si="1230"/>
        <v>6630.9289986952599</v>
      </c>
      <c r="IE51" s="14">
        <f t="shared" si="1230"/>
        <v>6508.3782199999996</v>
      </c>
      <c r="IF51" s="14">
        <f t="shared" si="1230"/>
        <v>7005.68692718496</v>
      </c>
      <c r="IG51" s="14">
        <f t="shared" si="1230"/>
        <v>7723.9967399999996</v>
      </c>
      <c r="IH51" s="14">
        <f t="shared" si="1230"/>
        <v>7770.1289539015788</v>
      </c>
      <c r="II51" s="14">
        <f t="shared" ref="II51" si="1231">(II55-II50)/5+II50</f>
        <v>3358.8546847638859</v>
      </c>
      <c r="IJ51" s="14">
        <f t="shared" ref="IJ51" si="1232">(IJ55-IJ50)/5+IJ50</f>
        <v>3823.9222698003964</v>
      </c>
      <c r="IK51" s="14">
        <f t="shared" si="16"/>
        <v>3666.6959769520772</v>
      </c>
      <c r="IL51" s="14">
        <f t="shared" si="17"/>
        <v>4206.5116679361181</v>
      </c>
      <c r="IM51" s="14">
        <f t="shared" ref="IM51" si="1233">(IM55-IM50)/5+IM50</f>
        <v>3974.537269140269</v>
      </c>
      <c r="IN51" s="14">
        <f t="shared" ref="IN51" si="1234">(IN55-IN50)/5+IN50</f>
        <v>4589.1010660718403</v>
      </c>
      <c r="IO51" s="14">
        <f t="shared" ref="IO51" si="1235">(IO55-IO50)/5+IO50</f>
        <v>4311.4606633622252</v>
      </c>
      <c r="IP51" s="14">
        <f t="shared" ref="IP51" si="1236">(IP55-IP50)/5+IP50</f>
        <v>4956.1675196358856</v>
      </c>
      <c r="IQ51" s="14">
        <f t="shared" ref="IQ51" si="1237">(IQ55-IQ50)/5+IQ50</f>
        <v>4648.3840575841823</v>
      </c>
      <c r="IR51" s="14">
        <f t="shared" ref="IR51:JB51" si="1238">(IR55-IR50)/5+IR50</f>
        <v>5323.2339731999309</v>
      </c>
      <c r="IS51" s="14">
        <f t="shared" si="1238"/>
        <v>5040.4250118595337</v>
      </c>
      <c r="IT51" s="14">
        <f t="shared" si="1238"/>
        <v>5684.9865963858492</v>
      </c>
      <c r="IU51" s="14">
        <f t="shared" si="1238"/>
        <v>5432.465966134886</v>
      </c>
      <c r="IV51" s="14">
        <f t="shared" si="1238"/>
        <v>6046.7392195717666</v>
      </c>
      <c r="IW51" s="14">
        <f t="shared" si="1238"/>
        <v>5906.488558488174</v>
      </c>
      <c r="IX51" s="14">
        <f t="shared" si="1238"/>
        <v>6410.637386969448</v>
      </c>
      <c r="IY51" s="14">
        <f t="shared" si="1238"/>
        <v>6380.511150841462</v>
      </c>
      <c r="IZ51" s="14">
        <f t="shared" si="1238"/>
        <v>6774.5355543671303</v>
      </c>
      <c r="JA51" s="14">
        <f t="shared" si="1238"/>
        <v>7554.7189277616917</v>
      </c>
      <c r="JB51" s="14">
        <f t="shared" si="1238"/>
        <v>7517.5226552057566</v>
      </c>
      <c r="JC51" s="14">
        <f t="shared" ref="JC51" si="1239">(JC55-JC50)/5+JC50</f>
        <v>3324.479468763886</v>
      </c>
      <c r="JD51" s="14">
        <f t="shared" ref="JD51" si="1240">(JD55-JD50)/5+JD50</f>
        <v>3683.1495057909801</v>
      </c>
      <c r="JE51" s="15">
        <f t="shared" si="29"/>
        <v>3623.8520629520772</v>
      </c>
      <c r="JF51" s="15">
        <f t="shared" si="30"/>
        <v>4053.7627527135501</v>
      </c>
      <c r="JG51" s="14">
        <f t="shared" ref="JG51" si="1241">(JG55-JG50)/5+JG50</f>
        <v>3923.2246571402688</v>
      </c>
      <c r="JH51" s="14">
        <f t="shared" ref="JH51" si="1242">(JH55-JH50)/5+JH50</f>
        <v>4424.3759996361205</v>
      </c>
      <c r="JI51" s="14">
        <f t="shared" ref="JI51" si="1243">(JI55-JI50)/5+JI50</f>
        <v>4250.1599053622258</v>
      </c>
      <c r="JJ51" s="14">
        <f t="shared" ref="JJ51" si="1244">(JJ55-JJ50)/5+JJ50</f>
        <v>4780.1389939442661</v>
      </c>
      <c r="JK51" s="14">
        <f t="shared" ref="JK51" si="1245">(JK55-JK50)/5+JK50</f>
        <v>4577.0951535841823</v>
      </c>
      <c r="JL51" s="14">
        <f t="shared" ref="JL51:JV51" si="1246">(JL55-JL50)/5+JL50</f>
        <v>5135.9019882524108</v>
      </c>
      <c r="JM51" s="14">
        <f t="shared" si="1246"/>
        <v>4956.7451518595344</v>
      </c>
      <c r="JN51" s="14">
        <f t="shared" si="1246"/>
        <v>5486.6046762681954</v>
      </c>
      <c r="JO51" s="14">
        <f t="shared" si="1246"/>
        <v>5336.3951501348856</v>
      </c>
      <c r="JP51" s="14">
        <f t="shared" si="1246"/>
        <v>5837.3073642839781</v>
      </c>
      <c r="JQ51" s="14">
        <f t="shared" si="1246"/>
        <v>5794.5196144881747</v>
      </c>
      <c r="JR51" s="14">
        <f t="shared" si="1246"/>
        <v>6190.3457703483164</v>
      </c>
      <c r="JS51" s="14">
        <f t="shared" si="1246"/>
        <v>6252.644078841462</v>
      </c>
      <c r="JT51" s="14">
        <f t="shared" si="1246"/>
        <v>6543.3841764126537</v>
      </c>
      <c r="JU51" s="14">
        <f t="shared" si="1246"/>
        <v>7385.4411117616919</v>
      </c>
      <c r="JV51" s="14">
        <f t="shared" si="1246"/>
        <v>7264.9163508965157</v>
      </c>
      <c r="JW51" s="14">
        <f t="shared" ref="JW51" si="1247">(JW55-JW50)/5+JW50</f>
        <v>3290.1042527638861</v>
      </c>
      <c r="JX51" s="14">
        <f t="shared" ref="JX51" si="1248">(JX55-JX50)/5+JX50</f>
        <v>3542.3767417815643</v>
      </c>
      <c r="JY51" s="15">
        <f t="shared" si="43"/>
        <v>3581.0081489520771</v>
      </c>
      <c r="JZ51" s="15">
        <f t="shared" si="44"/>
        <v>3901.0138374909825</v>
      </c>
      <c r="KA51" s="14">
        <f t="shared" ref="KA51" si="1249">(KA55-KA50)/5+KA50</f>
        <v>3871.9120451402687</v>
      </c>
      <c r="KB51" s="14">
        <f t="shared" ref="KB51" si="1250">(KB55-KB50)/5+KB50</f>
        <v>4259.6509332004007</v>
      </c>
      <c r="KC51" s="14">
        <f t="shared" ref="KC51" si="1251">(KC55-KC50)/5+KC50</f>
        <v>4188.8591473622255</v>
      </c>
      <c r="KD51" s="14">
        <f t="shared" ref="KD51" si="1252">(KD55-KD50)/5+KD50</f>
        <v>4604.1104682526466</v>
      </c>
      <c r="KE51" s="14">
        <f t="shared" ref="KE51" si="1253">(KE55-KE50)/5+KE50</f>
        <v>4505.8062495841823</v>
      </c>
      <c r="KF51" s="14">
        <f t="shared" ref="KF51:KP51" si="1254">(KF55-KF50)/5+KF50</f>
        <v>4948.5700033048915</v>
      </c>
      <c r="KG51" s="14">
        <f t="shared" si="1254"/>
        <v>4873.0652918595342</v>
      </c>
      <c r="KH51" s="14">
        <f t="shared" si="1254"/>
        <v>5288.2227561505406</v>
      </c>
      <c r="KI51" s="14">
        <f t="shared" si="1254"/>
        <v>5240.3243341348862</v>
      </c>
      <c r="KJ51" s="14">
        <f t="shared" si="1254"/>
        <v>5627.8755089961896</v>
      </c>
      <c r="KK51" s="14">
        <f t="shared" si="1254"/>
        <v>5682.5506704881736</v>
      </c>
      <c r="KL51" s="14">
        <f t="shared" si="1254"/>
        <v>5970.0541537271838</v>
      </c>
      <c r="KM51" s="14">
        <f t="shared" si="1254"/>
        <v>6124.777006841462</v>
      </c>
      <c r="KN51" s="14">
        <f t="shared" si="1254"/>
        <v>6312.232798458178</v>
      </c>
      <c r="KO51" s="14">
        <f t="shared" si="1254"/>
        <v>7216.1632957616921</v>
      </c>
      <c r="KP51" s="14">
        <f t="shared" si="1254"/>
        <v>7012.3100465872767</v>
      </c>
      <c r="KQ51" s="14">
        <f t="shared" ref="KQ51" si="1255">(KQ55-KQ50)/5+KQ50</f>
        <v>3255.7290367638861</v>
      </c>
      <c r="KR51" s="14">
        <f t="shared" ref="KR51" si="1256">(KR55-KR50)/5+KR50</f>
        <v>3401.6039777721485</v>
      </c>
      <c r="KS51" s="15">
        <f t="shared" si="57"/>
        <v>3538.1642349520775</v>
      </c>
      <c r="KT51" s="15">
        <f t="shared" si="58"/>
        <v>3748.264922268414</v>
      </c>
      <c r="KU51" s="14">
        <f t="shared" ref="KU51" si="1257">(KU55-KU50)/5+KU50</f>
        <v>3820.599433140269</v>
      </c>
      <c r="KV51" s="14">
        <f t="shared" ref="KV51" si="1258">(KV55-KV50)/5+KV50</f>
        <v>4094.92586676468</v>
      </c>
      <c r="KW51" s="14">
        <f t="shared" ref="KW51" si="1259">(KW55-KW50)/5+KW50</f>
        <v>4127.5583893622252</v>
      </c>
      <c r="KX51" s="14">
        <f t="shared" ref="KX51" si="1260">(KX55-KX50)/5+KX50</f>
        <v>4428.0819425610262</v>
      </c>
      <c r="KY51" s="14">
        <f t="shared" ref="KY51" si="1261">(KY55-KY50)/5+KY50</f>
        <v>4434.5173455841823</v>
      </c>
      <c r="KZ51" s="14">
        <f t="shared" ref="KZ51:LJ51" si="1262">(KZ55-KZ50)/5+KZ50</f>
        <v>4761.2380183573714</v>
      </c>
      <c r="LA51" s="14">
        <f t="shared" si="1262"/>
        <v>4789.385431859534</v>
      </c>
      <c r="LB51" s="14">
        <f t="shared" si="1262"/>
        <v>5089.8408360328867</v>
      </c>
      <c r="LC51" s="14">
        <f t="shared" si="1262"/>
        <v>5144.2535181348849</v>
      </c>
      <c r="LD51" s="14">
        <f t="shared" si="1262"/>
        <v>5418.4436537084021</v>
      </c>
      <c r="LE51" s="14">
        <f t="shared" si="1262"/>
        <v>5570.5817264881734</v>
      </c>
      <c r="LF51" s="14">
        <f t="shared" si="1262"/>
        <v>5749.7625371060522</v>
      </c>
      <c r="LG51" s="14">
        <f t="shared" si="1262"/>
        <v>5996.909934841462</v>
      </c>
      <c r="LH51" s="14">
        <f t="shared" si="1262"/>
        <v>6081.0814205037013</v>
      </c>
      <c r="LI51" s="14">
        <f t="shared" si="1262"/>
        <v>7046.8854797616914</v>
      </c>
      <c r="LJ51" s="14">
        <f t="shared" si="1262"/>
        <v>6759.7037422780368</v>
      </c>
      <c r="LK51" s="14">
        <f t="shared" ref="LK51" si="1263">(LK55-LK50)/5+LK50</f>
        <v>3221.3538199999998</v>
      </c>
      <c r="LL51" s="14">
        <f t="shared" ref="LL51" si="1264">(LL55-LL50)/5+LL50</f>
        <v>3260.8312106344797</v>
      </c>
      <c r="LM51" s="14">
        <f t="shared" si="71"/>
        <v>3495.3203199999998</v>
      </c>
      <c r="LN51" s="14">
        <f t="shared" si="72"/>
        <v>3595.5160036514599</v>
      </c>
      <c r="LO51" s="14">
        <f t="shared" ref="LO51" si="1265">(LO55-LO50)/5+LO50</f>
        <v>3769.2868200000003</v>
      </c>
      <c r="LP51" s="14">
        <f t="shared" ref="LP51" si="1266">(LP55-LP50)/5+LP50</f>
        <v>3930.2007966684396</v>
      </c>
      <c r="LQ51" s="14">
        <f t="shared" ref="LQ51" si="1267">(LQ55-LQ50)/5+LQ50</f>
        <v>4066.2576300000001</v>
      </c>
      <c r="LR51" s="14">
        <f t="shared" ref="LR51" si="1268">(LR55-LR50)/5+LR50</f>
        <v>4252.0534129576999</v>
      </c>
      <c r="LS51" s="14">
        <f t="shared" ref="LS51" si="1269">(LS55-LS50)/5+LS50</f>
        <v>4363.2284399999999</v>
      </c>
      <c r="LT51" s="14">
        <f t="shared" ref="LT51:LV51" si="1270">(LT55-LT50)/5+LT50</f>
        <v>4573.9060292469603</v>
      </c>
      <c r="LU51" s="14">
        <f t="shared" si="1270"/>
        <v>4705.7055700000001</v>
      </c>
      <c r="LV51" s="14">
        <f t="shared" si="1270"/>
        <v>4891.4589115067902</v>
      </c>
      <c r="LW51" s="14">
        <f t="shared" ref="LW51" si="1271">(LW55-LW50)/5+LW50</f>
        <v>5048.1827000000003</v>
      </c>
      <c r="LX51" s="14">
        <f t="shared" ref="LX51" si="1272">(LX55-LX50)/5+LX50</f>
        <v>5209.0117937666191</v>
      </c>
      <c r="LY51" s="14"/>
      <c r="LZ51" s="14"/>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row>
    <row r="52" spans="1:502" s="11" customFormat="1" x14ac:dyDescent="0.25">
      <c r="A52" s="241"/>
      <c r="B52" s="4">
        <v>40</v>
      </c>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14">
        <f t="shared" ref="HO52:HT52" si="1273">(HO55-HO50)/5*2+HO50</f>
        <v>3469.7671</v>
      </c>
      <c r="HP52" s="14">
        <f t="shared" si="1273"/>
        <v>3926.8723295715199</v>
      </c>
      <c r="HQ52" s="14">
        <f t="shared" si="2"/>
        <v>3792.5955800000002</v>
      </c>
      <c r="HR52" s="14">
        <f t="shared" si="3"/>
        <v>4318.1164745708502</v>
      </c>
      <c r="HS52" s="14">
        <f t="shared" si="1273"/>
        <v>4115.4240600000003</v>
      </c>
      <c r="HT52" s="14">
        <f t="shared" si="1273"/>
        <v>4709.3606195701796</v>
      </c>
      <c r="HU52" s="14">
        <f t="shared" si="6"/>
        <v>4469.0755900000004</v>
      </c>
      <c r="HV52" s="14">
        <f t="shared" si="7"/>
        <v>5084.3627349004</v>
      </c>
      <c r="HW52" s="14">
        <f t="shared" ref="HW52:HX52" si="1274">(HW55-HW50)/5*2+HW50</f>
        <v>4822.7271200000005</v>
      </c>
      <c r="HX52" s="14">
        <f t="shared" si="1274"/>
        <v>5459.3648502306196</v>
      </c>
      <c r="HY52" s="14">
        <f t="shared" ref="HY52:IH52" si="1275">(HY55-HY50)/5*2+HY50</f>
        <v>5234.0736900000002</v>
      </c>
      <c r="HZ52" s="14">
        <f t="shared" si="1275"/>
        <v>5828.87284957047</v>
      </c>
      <c r="IA52" s="14">
        <f t="shared" si="1275"/>
        <v>5645.4202599999999</v>
      </c>
      <c r="IB52" s="14">
        <f t="shared" si="1275"/>
        <v>6198.3808489103194</v>
      </c>
      <c r="IC52" s="14">
        <f t="shared" si="1275"/>
        <v>6142.6324000000004</v>
      </c>
      <c r="ID52" s="14">
        <f t="shared" si="1275"/>
        <v>6569.8269274344702</v>
      </c>
      <c r="IE52" s="14">
        <f t="shared" si="1275"/>
        <v>6639.8445400000001</v>
      </c>
      <c r="IF52" s="14">
        <f t="shared" si="1275"/>
        <v>6941.2730059586202</v>
      </c>
      <c r="IG52" s="14">
        <f t="shared" si="1275"/>
        <v>7871.0636799999993</v>
      </c>
      <c r="IH52" s="14">
        <f t="shared" si="1275"/>
        <v>7698.9639054298586</v>
      </c>
      <c r="II52" s="14">
        <f t="shared" ref="II52:IP52" si="1276">(II55-II50)/5*2+II50</f>
        <v>3434.474768784266</v>
      </c>
      <c r="IJ52" s="14">
        <f t="shared" si="1276"/>
        <v>3787.4496417124587</v>
      </c>
      <c r="IK52" s="14">
        <f t="shared" si="16"/>
        <v>3748.8109329729823</v>
      </c>
      <c r="IL52" s="14">
        <f t="shared" si="17"/>
        <v>4166.8150760419339</v>
      </c>
      <c r="IM52" s="14">
        <f t="shared" si="1276"/>
        <v>4063.1470971616986</v>
      </c>
      <c r="IN52" s="14">
        <f t="shared" si="1276"/>
        <v>4546.1805103714087</v>
      </c>
      <c r="IO52" s="14">
        <f t="shared" si="1276"/>
        <v>4406.6645353868989</v>
      </c>
      <c r="IP52" s="14">
        <f t="shared" si="1276"/>
        <v>4910.0397403490351</v>
      </c>
      <c r="IQ52" s="14">
        <f t="shared" ref="IQ52:IR52" si="1277">(IQ55-IQ50)/5*2+IQ50</f>
        <v>4750.1819736120988</v>
      </c>
      <c r="IR52" s="14">
        <f t="shared" si="1277"/>
        <v>5273.8989703266625</v>
      </c>
      <c r="IS52" s="14">
        <f t="shared" ref="IS52:JB52" si="1278">(IS55-IS50)/5*2+IS50</f>
        <v>5149.0233318899891</v>
      </c>
      <c r="IT52" s="14">
        <f t="shared" si="1278"/>
        <v>5632.4944440548234</v>
      </c>
      <c r="IU52" s="14">
        <f t="shared" si="1278"/>
        <v>5547.8646901678803</v>
      </c>
      <c r="IV52" s="14">
        <f t="shared" si="1278"/>
        <v>5991.0899177829833</v>
      </c>
      <c r="IW52" s="14">
        <f t="shared" si="1278"/>
        <v>6029.0878245231879</v>
      </c>
      <c r="IX52" s="14">
        <f t="shared" si="1278"/>
        <v>6351.80409041036</v>
      </c>
      <c r="IY52" s="14">
        <f t="shared" si="1278"/>
        <v>6510.3109588784955</v>
      </c>
      <c r="IZ52" s="14">
        <f t="shared" si="1278"/>
        <v>6712.5182630377358</v>
      </c>
      <c r="JA52" s="14">
        <f t="shared" si="1278"/>
        <v>7699.9390318027317</v>
      </c>
      <c r="JB52" s="14">
        <f t="shared" si="1278"/>
        <v>7449.0127722268135</v>
      </c>
      <c r="JC52" s="14">
        <f t="shared" ref="JC52:JD52" si="1279">(JC55-JC50)/5*2+JC50</f>
        <v>3399.1824367842664</v>
      </c>
      <c r="JD52" s="14">
        <f t="shared" si="1279"/>
        <v>3648.026950755147</v>
      </c>
      <c r="JE52" s="15">
        <f t="shared" si="29"/>
        <v>3705.0262849729825</v>
      </c>
      <c r="JF52" s="15">
        <f t="shared" si="30"/>
        <v>4015.5136741507977</v>
      </c>
      <c r="JG52" s="14">
        <f t="shared" ref="JG52:JH52" si="1280">(JG55-JG50)/5*2+JG50</f>
        <v>4010.8701331616985</v>
      </c>
      <c r="JH52" s="14">
        <f t="shared" si="1280"/>
        <v>4383.0003975464479</v>
      </c>
      <c r="JI52" s="14">
        <f t="shared" ref="JI52:JL52" si="1281">(JI55-JI50)/5*2+JI50</f>
        <v>4344.253479386899</v>
      </c>
      <c r="JJ52" s="14">
        <f t="shared" si="1281"/>
        <v>4735.7167419238658</v>
      </c>
      <c r="JK52" s="14">
        <f t="shared" si="1281"/>
        <v>4677.6368256120986</v>
      </c>
      <c r="JL52" s="14">
        <f t="shared" si="1281"/>
        <v>5088.4330863012829</v>
      </c>
      <c r="JM52" s="14">
        <f t="shared" ref="JM52:JV52" si="1282">(JM55-JM50)/5*2+JM50</f>
        <v>5063.9729718899898</v>
      </c>
      <c r="JN52" s="14">
        <f t="shared" si="1282"/>
        <v>5436.1160341752548</v>
      </c>
      <c r="JO52" s="14">
        <f t="shared" si="1282"/>
        <v>5450.3091181678801</v>
      </c>
      <c r="JP52" s="14">
        <f t="shared" si="1282"/>
        <v>5783.7989820492267</v>
      </c>
      <c r="JQ52" s="14">
        <f t="shared" si="1282"/>
        <v>5915.5432465231879</v>
      </c>
      <c r="JR52" s="14">
        <f t="shared" si="1282"/>
        <v>6133.781248541346</v>
      </c>
      <c r="JS52" s="14">
        <f t="shared" si="1282"/>
        <v>6380.7773748784957</v>
      </c>
      <c r="JT52" s="14">
        <f t="shared" si="1282"/>
        <v>6483.7635150334636</v>
      </c>
      <c r="JU52" s="14">
        <f t="shared" si="1282"/>
        <v>7528.8143798027322</v>
      </c>
      <c r="JV52" s="14">
        <f t="shared" si="1282"/>
        <v>7199.0616334693532</v>
      </c>
      <c r="JW52" s="14">
        <f t="shared" ref="JW52:KB52" si="1283">(JW55-JW50)/5*2+JW50</f>
        <v>3363.8901047842664</v>
      </c>
      <c r="JX52" s="14">
        <f t="shared" si="1283"/>
        <v>3508.6042597978349</v>
      </c>
      <c r="JY52" s="15">
        <f t="shared" si="43"/>
        <v>3661.2416369729826</v>
      </c>
      <c r="JZ52" s="15">
        <f t="shared" si="44"/>
        <v>3864.2122722596614</v>
      </c>
      <c r="KA52" s="14">
        <f t="shared" si="1283"/>
        <v>3958.5931691616988</v>
      </c>
      <c r="KB52" s="14">
        <f t="shared" si="1283"/>
        <v>4219.820284721488</v>
      </c>
      <c r="KC52" s="14">
        <f t="shared" ref="KC52:KF52" si="1284">(KC55-KC50)/5*2+KC50</f>
        <v>4281.8424233868991</v>
      </c>
      <c r="KD52" s="14">
        <f t="shared" si="1284"/>
        <v>4561.3937434986956</v>
      </c>
      <c r="KE52" s="14">
        <f t="shared" si="1284"/>
        <v>4605.0916776120985</v>
      </c>
      <c r="KF52" s="14">
        <f t="shared" si="1284"/>
        <v>4902.9672022759032</v>
      </c>
      <c r="KG52" s="14">
        <f t="shared" ref="KG52:KP52" si="1285">(KG55-KG50)/5*2+KG50</f>
        <v>4978.9226118899896</v>
      </c>
      <c r="KH52" s="14">
        <f t="shared" si="1285"/>
        <v>5239.7376242956871</v>
      </c>
      <c r="KI52" s="14">
        <f t="shared" si="1285"/>
        <v>5352.7535461678799</v>
      </c>
      <c r="KJ52" s="14">
        <f t="shared" si="1285"/>
        <v>5576.5080463154709</v>
      </c>
      <c r="KK52" s="14">
        <f t="shared" si="1285"/>
        <v>5801.9986685231879</v>
      </c>
      <c r="KL52" s="14">
        <f t="shared" si="1285"/>
        <v>5915.7584066723311</v>
      </c>
      <c r="KM52" s="14">
        <f t="shared" si="1285"/>
        <v>6251.243790878495</v>
      </c>
      <c r="KN52" s="14">
        <f t="shared" si="1285"/>
        <v>6255.0087670291923</v>
      </c>
      <c r="KO52" s="14">
        <f t="shared" si="1285"/>
        <v>7357.6897278027318</v>
      </c>
      <c r="KP52" s="14">
        <f t="shared" si="1285"/>
        <v>6949.1104947118938</v>
      </c>
      <c r="KQ52" s="14">
        <f t="shared" ref="KQ52:KR52" si="1286">(KQ55-KQ50)/5*2+KQ50</f>
        <v>3328.5977727842665</v>
      </c>
      <c r="KR52" s="14">
        <f t="shared" si="1286"/>
        <v>3369.1815688405231</v>
      </c>
      <c r="KS52" s="15">
        <f t="shared" si="57"/>
        <v>3617.4569889729828</v>
      </c>
      <c r="KT52" s="15">
        <f t="shared" si="58"/>
        <v>3712.9108703685256</v>
      </c>
      <c r="KU52" s="14">
        <f t="shared" ref="KU52:KV52" si="1287">(KU55-KU50)/5*2+KU50</f>
        <v>3906.3162051616991</v>
      </c>
      <c r="KV52" s="14">
        <f t="shared" si="1287"/>
        <v>4056.640171896528</v>
      </c>
      <c r="KW52" s="14">
        <f t="shared" ref="KW52:KZ52" si="1288">(KW55-KW50)/5*2+KW50</f>
        <v>4219.4313673868983</v>
      </c>
      <c r="KX52" s="14">
        <f t="shared" si="1288"/>
        <v>4387.0707450735254</v>
      </c>
      <c r="KY52" s="14">
        <f t="shared" si="1288"/>
        <v>4532.5465296120983</v>
      </c>
      <c r="KZ52" s="14">
        <f t="shared" si="1288"/>
        <v>4717.5013182505227</v>
      </c>
      <c r="LA52" s="14">
        <f t="shared" ref="LA52:LJ52" si="1289">(LA55-LA50)/5*2+LA50</f>
        <v>4893.8722518899895</v>
      </c>
      <c r="LB52" s="14">
        <f t="shared" si="1289"/>
        <v>5043.3592144161184</v>
      </c>
      <c r="LC52" s="14">
        <f t="shared" si="1289"/>
        <v>5255.1979741678797</v>
      </c>
      <c r="LD52" s="14">
        <f t="shared" si="1289"/>
        <v>5369.2171105817151</v>
      </c>
      <c r="LE52" s="14">
        <f t="shared" si="1289"/>
        <v>5688.454090523187</v>
      </c>
      <c r="LF52" s="14">
        <f t="shared" si="1289"/>
        <v>5697.7355648033172</v>
      </c>
      <c r="LG52" s="14">
        <f t="shared" si="1289"/>
        <v>6121.7102068784952</v>
      </c>
      <c r="LH52" s="14">
        <f t="shared" si="1289"/>
        <v>6026.2540190249192</v>
      </c>
      <c r="LI52" s="14">
        <f t="shared" si="1289"/>
        <v>7186.5650758027323</v>
      </c>
      <c r="LJ52" s="14">
        <f t="shared" si="1289"/>
        <v>6699.1593559544335</v>
      </c>
      <c r="LK52" s="14">
        <f t="shared" ref="LK52:LL52" si="1290">(LK55-LK50)/5*2+LK50</f>
        <v>3293.3054400000001</v>
      </c>
      <c r="LL52" s="14">
        <f t="shared" si="1290"/>
        <v>3229.75887478496</v>
      </c>
      <c r="LM52" s="14">
        <f t="shared" si="71"/>
        <v>3573.6723400000001</v>
      </c>
      <c r="LN52" s="14">
        <f t="shared" si="72"/>
        <v>3561.6094651151698</v>
      </c>
      <c r="LO52" s="14">
        <f t="shared" ref="LO52:LP52" si="1291">(LO55-LO50)/5*2+LO50</f>
        <v>3854.0392400000001</v>
      </c>
      <c r="LP52" s="14">
        <f t="shared" si="1291"/>
        <v>3893.4600554453796</v>
      </c>
      <c r="LQ52" s="14">
        <f t="shared" ref="LQ52:LR52" si="1292">(LQ55-LQ50)/5*2+LQ50</f>
        <v>4157.0203099999999</v>
      </c>
      <c r="LR52" s="14">
        <f t="shared" si="1292"/>
        <v>4212.7477427745498</v>
      </c>
      <c r="LS52" s="14">
        <f t="shared" ref="LS52:LT52" si="1293">(LS55-LS50)/5*2+LS50</f>
        <v>4460.0013799999997</v>
      </c>
      <c r="LT52" s="14">
        <f t="shared" si="1293"/>
        <v>4532.0354301037196</v>
      </c>
      <c r="LU52" s="14">
        <f t="shared" ref="LU52:LV52" si="1294">(LU55-LU50)/5*2+LU50</f>
        <v>4808.8218900000002</v>
      </c>
      <c r="LV52" s="14">
        <f t="shared" si="1294"/>
        <v>4846.9808001726296</v>
      </c>
      <c r="LW52" s="14">
        <f t="shared" ref="LW52:LX52" si="1295">(LW55-LW50)/5*2+LW50</f>
        <v>5157.6423999999997</v>
      </c>
      <c r="LX52" s="14">
        <f t="shared" si="1295"/>
        <v>5161.9261702415397</v>
      </c>
      <c r="LY52" s="14"/>
      <c r="LZ52" s="14"/>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row>
    <row r="53" spans="1:502" s="11" customFormat="1" x14ac:dyDescent="0.25">
      <c r="A53" s="241"/>
      <c r="B53" s="4">
        <v>41</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14">
        <f t="shared" ref="HO53:HT53" si="1296">(HO55-HO50)/5*3+HO50</f>
        <v>3546.3043000000002</v>
      </c>
      <c r="HP53" s="14">
        <f t="shared" si="1296"/>
        <v>3889.0496284614796</v>
      </c>
      <c r="HQ53" s="14">
        <f t="shared" si="2"/>
        <v>3875.6512700000003</v>
      </c>
      <c r="HR53" s="14">
        <f t="shared" si="3"/>
        <v>4276.9723693773994</v>
      </c>
      <c r="HS53" s="14">
        <f t="shared" si="1296"/>
        <v>4204.9982399999999</v>
      </c>
      <c r="HT53" s="14">
        <f t="shared" si="1296"/>
        <v>4664.8951102933197</v>
      </c>
      <c r="HU53" s="14">
        <f t="shared" si="6"/>
        <v>4565.38976</v>
      </c>
      <c r="HV53" s="14">
        <f t="shared" si="7"/>
        <v>5036.5294283849998</v>
      </c>
      <c r="HW53" s="14">
        <f t="shared" ref="HW53:HX53" si="1297">(HW55-HW50)/5*3+HW50</f>
        <v>4925.7812800000002</v>
      </c>
      <c r="HX53" s="14">
        <f t="shared" si="1297"/>
        <v>5408.16374647668</v>
      </c>
      <c r="HY53" s="14">
        <f t="shared" ref="HY53:IH53" si="1298">(HY55-HY50)/5*3+HY50</f>
        <v>5344.0425100000002</v>
      </c>
      <c r="HZ53" s="14">
        <f t="shared" si="1298"/>
        <v>5774.3771870458795</v>
      </c>
      <c r="IA53" s="14">
        <f t="shared" si="1298"/>
        <v>5762.3037400000003</v>
      </c>
      <c r="IB53" s="14">
        <f t="shared" si="1298"/>
        <v>6140.5906276150799</v>
      </c>
      <c r="IC53" s="14">
        <f t="shared" si="1298"/>
        <v>6266.8073000000004</v>
      </c>
      <c r="ID53" s="14">
        <f t="shared" si="1298"/>
        <v>6508.7248561736797</v>
      </c>
      <c r="IE53" s="14">
        <f t="shared" si="1298"/>
        <v>6771.3108599999996</v>
      </c>
      <c r="IF53" s="14">
        <f t="shared" si="1298"/>
        <v>6876.8590847322794</v>
      </c>
      <c r="IG53" s="14">
        <f t="shared" si="1298"/>
        <v>8018.1306199999999</v>
      </c>
      <c r="IH53" s="14">
        <f t="shared" si="1298"/>
        <v>7627.7988569581394</v>
      </c>
      <c r="II53" s="14">
        <f t="shared" ref="II53:IP53" si="1299">(II55-II50)/5*3+II50</f>
        <v>3510.0948528046465</v>
      </c>
      <c r="IJ53" s="14">
        <f t="shared" si="1299"/>
        <v>3750.9770136245215</v>
      </c>
      <c r="IK53" s="14">
        <f t="shared" si="16"/>
        <v>3830.9258889938874</v>
      </c>
      <c r="IL53" s="14">
        <f t="shared" si="17"/>
        <v>4127.1184841477489</v>
      </c>
      <c r="IM53" s="14">
        <f t="shared" si="1299"/>
        <v>4151.7569251831283</v>
      </c>
      <c r="IN53" s="14">
        <f t="shared" si="1299"/>
        <v>4503.2599546709762</v>
      </c>
      <c r="IO53" s="14">
        <f t="shared" si="1299"/>
        <v>4501.8684074115718</v>
      </c>
      <c r="IP53" s="14">
        <f t="shared" si="1299"/>
        <v>4863.9119610621856</v>
      </c>
      <c r="IQ53" s="14">
        <f t="shared" ref="IQ53:IR53" si="1300">(IQ55-IQ50)/5*3+IQ50</f>
        <v>4851.9798896400143</v>
      </c>
      <c r="IR53" s="14">
        <f t="shared" si="1300"/>
        <v>5224.5639674533941</v>
      </c>
      <c r="IS53" s="14">
        <f t="shared" ref="IS53:JB53" si="1301">(IS55-IS50)/5*3+IS50</f>
        <v>5257.6216519204445</v>
      </c>
      <c r="IT53" s="14">
        <f t="shared" si="1301"/>
        <v>5580.0022917237966</v>
      </c>
      <c r="IU53" s="14">
        <f t="shared" si="1301"/>
        <v>5663.2634142008737</v>
      </c>
      <c r="IV53" s="14">
        <f t="shared" si="1301"/>
        <v>5935.4406159941991</v>
      </c>
      <c r="IW53" s="14">
        <f t="shared" si="1301"/>
        <v>6151.6870905582009</v>
      </c>
      <c r="IX53" s="14">
        <f t="shared" si="1301"/>
        <v>6292.9707938512711</v>
      </c>
      <c r="IY53" s="14">
        <f t="shared" si="1301"/>
        <v>6640.1107669155281</v>
      </c>
      <c r="IZ53" s="14">
        <f t="shared" si="1301"/>
        <v>6650.5009717083421</v>
      </c>
      <c r="JA53" s="14">
        <f t="shared" si="1301"/>
        <v>7845.1591358437727</v>
      </c>
      <c r="JB53" s="14">
        <f t="shared" si="1301"/>
        <v>7380.5028892478704</v>
      </c>
      <c r="JC53" s="14">
        <f t="shared" ref="JC53:JD53" si="1302">(JC55-JC50)/5*3+JC50</f>
        <v>3473.8854048046464</v>
      </c>
      <c r="JD53" s="14">
        <f t="shared" si="1302"/>
        <v>3612.9043957193135</v>
      </c>
      <c r="JE53" s="15">
        <f t="shared" si="29"/>
        <v>3786.2005069938878</v>
      </c>
      <c r="JF53" s="15">
        <f t="shared" si="30"/>
        <v>3977.2645955880448</v>
      </c>
      <c r="JG53" s="14">
        <f t="shared" ref="JG53:JH53" si="1303">(JG55-JG50)/5*3+JG50</f>
        <v>4098.5156091831286</v>
      </c>
      <c r="JH53" s="14">
        <f t="shared" si="1303"/>
        <v>4341.6247954567762</v>
      </c>
      <c r="JI53" s="14">
        <f t="shared" ref="JI53:JL53" si="1304">(JI55-JI50)/5*3+JI50</f>
        <v>4438.3470534115713</v>
      </c>
      <c r="JJ53" s="14">
        <f t="shared" si="1304"/>
        <v>4691.2944899034646</v>
      </c>
      <c r="JK53" s="14">
        <f t="shared" si="1304"/>
        <v>4778.1784976400149</v>
      </c>
      <c r="JL53" s="14">
        <f t="shared" si="1304"/>
        <v>5040.964184350154</v>
      </c>
      <c r="JM53" s="14">
        <f t="shared" ref="JM53:JV53" si="1305">(JM55-JM50)/5*3+JM50</f>
        <v>5171.2007919204443</v>
      </c>
      <c r="JN53" s="14">
        <f t="shared" si="1305"/>
        <v>5385.6273920823151</v>
      </c>
      <c r="JO53" s="14">
        <f t="shared" si="1305"/>
        <v>5564.2230862008737</v>
      </c>
      <c r="JP53" s="14">
        <f t="shared" si="1305"/>
        <v>5730.2905998144752</v>
      </c>
      <c r="JQ53" s="14">
        <f t="shared" si="1305"/>
        <v>6036.566878558202</v>
      </c>
      <c r="JR53" s="14">
        <f t="shared" si="1305"/>
        <v>6077.2167267343748</v>
      </c>
      <c r="JS53" s="14">
        <f t="shared" si="1305"/>
        <v>6508.9106709155285</v>
      </c>
      <c r="JT53" s="14">
        <f t="shared" si="1305"/>
        <v>6424.1428536542744</v>
      </c>
      <c r="JU53" s="14">
        <f t="shared" si="1305"/>
        <v>7672.1876478437716</v>
      </c>
      <c r="JV53" s="14">
        <f t="shared" si="1305"/>
        <v>7133.2069160421897</v>
      </c>
      <c r="JW53" s="14">
        <f t="shared" ref="JW53:KB53" si="1306">(JW55-JW50)/5*3+JW50</f>
        <v>3437.6759568046464</v>
      </c>
      <c r="JX53" s="14">
        <f t="shared" si="1306"/>
        <v>3474.8317778141059</v>
      </c>
      <c r="JY53" s="15">
        <f t="shared" si="43"/>
        <v>3741.4751249938872</v>
      </c>
      <c r="JZ53" s="15">
        <f t="shared" si="44"/>
        <v>3827.4107070283408</v>
      </c>
      <c r="KA53" s="14">
        <f t="shared" si="1306"/>
        <v>4045.2742931831285</v>
      </c>
      <c r="KB53" s="14">
        <f t="shared" si="1306"/>
        <v>4179.9896362425761</v>
      </c>
      <c r="KC53" s="14">
        <f t="shared" ref="KC53:KF53" si="1307">(KC55-KC50)/5*3+KC50</f>
        <v>4374.8256994115718</v>
      </c>
      <c r="KD53" s="14">
        <f t="shared" si="1307"/>
        <v>4518.6770187447455</v>
      </c>
      <c r="KE53" s="14">
        <f t="shared" si="1307"/>
        <v>4704.3771056400146</v>
      </c>
      <c r="KF53" s="14">
        <f t="shared" si="1307"/>
        <v>4857.364401246914</v>
      </c>
      <c r="KG53" s="14">
        <f t="shared" ref="KG53:KP53" si="1308">(KG55-KG50)/5*3+KG50</f>
        <v>5084.7799319204441</v>
      </c>
      <c r="KH53" s="14">
        <f t="shared" si="1308"/>
        <v>5191.2524924408326</v>
      </c>
      <c r="KI53" s="14">
        <f t="shared" si="1308"/>
        <v>5465.1827582008746</v>
      </c>
      <c r="KJ53" s="14">
        <f t="shared" si="1308"/>
        <v>5525.1405836347512</v>
      </c>
      <c r="KK53" s="14">
        <f t="shared" si="1308"/>
        <v>5921.4466665582013</v>
      </c>
      <c r="KL53" s="14">
        <f t="shared" si="1308"/>
        <v>5861.4626596174794</v>
      </c>
      <c r="KM53" s="14">
        <f t="shared" si="1308"/>
        <v>6377.7105749155289</v>
      </c>
      <c r="KN53" s="14">
        <f t="shared" si="1308"/>
        <v>6197.7847356002057</v>
      </c>
      <c r="KO53" s="14">
        <f t="shared" si="1308"/>
        <v>7499.2161598437724</v>
      </c>
      <c r="KP53" s="14">
        <f t="shared" si="1308"/>
        <v>6885.91094283651</v>
      </c>
      <c r="KQ53" s="14">
        <f t="shared" ref="KQ53:KR53" si="1309">(KQ55-KQ50)/5*3+KQ50</f>
        <v>3401.4665088046463</v>
      </c>
      <c r="KR53" s="14">
        <f t="shared" si="1309"/>
        <v>3336.7591599088973</v>
      </c>
      <c r="KS53" s="15">
        <f t="shared" si="57"/>
        <v>3696.7497429938876</v>
      </c>
      <c r="KT53" s="15">
        <f t="shared" si="58"/>
        <v>3677.5568184686367</v>
      </c>
      <c r="KU53" s="14">
        <f t="shared" ref="KU53:KV53" si="1310">(KU55-KU50)/5*3+KU50</f>
        <v>3992.0329771831289</v>
      </c>
      <c r="KV53" s="14">
        <f t="shared" si="1310"/>
        <v>4018.3544770283761</v>
      </c>
      <c r="KW53" s="14">
        <f t="shared" ref="KW53:KZ53" si="1311">(KW55-KW50)/5*3+KW50</f>
        <v>4311.3043454115714</v>
      </c>
      <c r="KX53" s="14">
        <f t="shared" si="1311"/>
        <v>4346.0595475860255</v>
      </c>
      <c r="KY53" s="14">
        <f t="shared" si="1311"/>
        <v>4630.5757136400152</v>
      </c>
      <c r="KZ53" s="14">
        <f t="shared" si="1311"/>
        <v>4673.7646181436739</v>
      </c>
      <c r="LA53" s="14">
        <f t="shared" ref="LA53:LJ53" si="1312">(LA55-LA50)/5*3+LA50</f>
        <v>4998.3590719204449</v>
      </c>
      <c r="LB53" s="14">
        <f t="shared" si="1312"/>
        <v>4996.8775927993511</v>
      </c>
      <c r="LC53" s="14">
        <f t="shared" si="1312"/>
        <v>5366.1424302008736</v>
      </c>
      <c r="LD53" s="14">
        <f t="shared" si="1312"/>
        <v>5319.9905674550273</v>
      </c>
      <c r="LE53" s="14">
        <f t="shared" si="1312"/>
        <v>5806.3264545582015</v>
      </c>
      <c r="LF53" s="14">
        <f t="shared" si="1312"/>
        <v>5645.7085925005831</v>
      </c>
      <c r="LG53" s="14">
        <f t="shared" si="1312"/>
        <v>6246.5104789155284</v>
      </c>
      <c r="LH53" s="14">
        <f t="shared" si="1312"/>
        <v>5971.426617546138</v>
      </c>
      <c r="LI53" s="14">
        <f t="shared" si="1312"/>
        <v>7326.2446718437723</v>
      </c>
      <c r="LJ53" s="14">
        <f t="shared" si="1312"/>
        <v>6638.6149696308312</v>
      </c>
      <c r="LK53" s="14">
        <f t="shared" ref="LK53:LL53" si="1313">(LK55-LK50)/5*3+LK50</f>
        <v>3365.2570599999999</v>
      </c>
      <c r="LL53" s="14">
        <f t="shared" si="1313"/>
        <v>3198.6865389354398</v>
      </c>
      <c r="LM53" s="14">
        <f t="shared" si="71"/>
        <v>3652.0243600000003</v>
      </c>
      <c r="LN53" s="14">
        <f t="shared" si="72"/>
        <v>3527.7029265788797</v>
      </c>
      <c r="LO53" s="14">
        <f t="shared" ref="LO53:LP53" si="1314">(LO55-LO50)/5*3+LO50</f>
        <v>3938.7916600000003</v>
      </c>
      <c r="LP53" s="14">
        <f t="shared" si="1314"/>
        <v>3856.7193142223196</v>
      </c>
      <c r="LQ53" s="14">
        <f t="shared" ref="LQ53:LR53" si="1315">(LQ55-LQ50)/5*3+LQ50</f>
        <v>4247.7829900000006</v>
      </c>
      <c r="LR53" s="14">
        <f t="shared" si="1315"/>
        <v>4173.4420725913997</v>
      </c>
      <c r="LS53" s="14">
        <f t="shared" ref="LS53:LT53" si="1316">(LS55-LS50)/5*3+LS50</f>
        <v>4556.7743200000004</v>
      </c>
      <c r="LT53" s="14">
        <f t="shared" si="1316"/>
        <v>4490.1648309604798</v>
      </c>
      <c r="LU53" s="14">
        <f t="shared" ref="LU53:LV53" si="1317">(LU55-LU50)/5*3+LU50</f>
        <v>4911.9382100000003</v>
      </c>
      <c r="LV53" s="14">
        <f t="shared" si="1317"/>
        <v>4802.50268883847</v>
      </c>
      <c r="LW53" s="14">
        <f t="shared" ref="LW53:LX53" si="1318">(LW55-LW50)/5*3+LW50</f>
        <v>5267.1021000000001</v>
      </c>
      <c r="LX53" s="14">
        <f t="shared" si="1318"/>
        <v>5114.8405467164594</v>
      </c>
      <c r="LY53" s="14"/>
      <c r="LZ53" s="14"/>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row>
    <row r="54" spans="1:502" s="11" customFormat="1" x14ac:dyDescent="0.25">
      <c r="A54" s="241"/>
      <c r="B54" s="4">
        <v>42</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14">
        <f t="shared" ref="HO54" si="1319">(HO55-HO50)/5*4+HO50</f>
        <v>3622.8415</v>
      </c>
      <c r="HP54" s="14">
        <f t="shared" ref="HP54" si="1320">(HP55-HP50)/5*4+HP50</f>
        <v>3851.2269273514398</v>
      </c>
      <c r="HQ54" s="14">
        <f t="shared" si="2"/>
        <v>3958.7069600000004</v>
      </c>
      <c r="HR54" s="14">
        <f t="shared" si="3"/>
        <v>4235.8282641839496</v>
      </c>
      <c r="HS54" s="14">
        <f t="shared" ref="HS54" si="1321">(HS55-HS50)/5*4+HS50</f>
        <v>4294.5724200000004</v>
      </c>
      <c r="HT54" s="14">
        <f t="shared" ref="HT54" si="1322">(HT55-HT50)/5*4+HT50</f>
        <v>4620.4296010164589</v>
      </c>
      <c r="HU54" s="14">
        <f t="shared" si="6"/>
        <v>4661.7039300000006</v>
      </c>
      <c r="HV54" s="14">
        <f t="shared" si="7"/>
        <v>4988.6961218695997</v>
      </c>
      <c r="HW54" s="14">
        <f t="shared" ref="HW54" si="1323">(HW55-HW50)/5*4+HW50</f>
        <v>5028.8354400000007</v>
      </c>
      <c r="HX54" s="14">
        <f t="shared" ref="HX54:IH54" si="1324">(HX55-HX50)/5*4+HX50</f>
        <v>5356.9626427227395</v>
      </c>
      <c r="HY54" s="14">
        <f t="shared" si="1324"/>
        <v>5454.0113300000003</v>
      </c>
      <c r="HZ54" s="14">
        <f t="shared" si="1324"/>
        <v>5719.88152452129</v>
      </c>
      <c r="IA54" s="14">
        <f t="shared" si="1324"/>
        <v>5879.1872199999998</v>
      </c>
      <c r="IB54" s="14">
        <f t="shared" si="1324"/>
        <v>6082.8004063198396</v>
      </c>
      <c r="IC54" s="14">
        <f t="shared" si="1324"/>
        <v>6390.9822000000004</v>
      </c>
      <c r="ID54" s="14">
        <f t="shared" si="1324"/>
        <v>6447.62278491289</v>
      </c>
      <c r="IE54" s="14">
        <f t="shared" si="1324"/>
        <v>6902.77718</v>
      </c>
      <c r="IF54" s="14">
        <f t="shared" si="1324"/>
        <v>6812.4451635059395</v>
      </c>
      <c r="IG54" s="14">
        <f t="shared" si="1324"/>
        <v>8165.1975599999996</v>
      </c>
      <c r="IH54" s="14">
        <f t="shared" si="1324"/>
        <v>7556.6338084864192</v>
      </c>
      <c r="II54" s="14">
        <f t="shared" ref="II54" si="1325">(II55-II50)/5*4+II50</f>
        <v>3585.7149368250266</v>
      </c>
      <c r="IJ54" s="14">
        <f t="shared" ref="IJ54" si="1326">(IJ55-IJ50)/5*4+IJ50</f>
        <v>3714.5043855365839</v>
      </c>
      <c r="IK54" s="14">
        <f t="shared" si="16"/>
        <v>3913.0408450147925</v>
      </c>
      <c r="IL54" s="14">
        <f t="shared" si="17"/>
        <v>4087.4218922535642</v>
      </c>
      <c r="IM54" s="14">
        <f t="shared" ref="IM54" si="1327">(IM55-IM50)/5*4+IM50</f>
        <v>4240.3667532045583</v>
      </c>
      <c r="IN54" s="14">
        <f t="shared" ref="IN54" si="1328">(IN55-IN50)/5*4+IN50</f>
        <v>4460.3393989705446</v>
      </c>
      <c r="IO54" s="14">
        <f t="shared" ref="IO54" si="1329">(IO55-IO50)/5*4+IO50</f>
        <v>4597.0722794362455</v>
      </c>
      <c r="IP54" s="14">
        <f t="shared" ref="IP54" si="1330">(IP55-IP50)/5*4+IP50</f>
        <v>4817.7841817753351</v>
      </c>
      <c r="IQ54" s="14">
        <f t="shared" ref="IQ54" si="1331">(IQ55-IQ50)/5*4+IQ50</f>
        <v>4953.7778056679308</v>
      </c>
      <c r="IR54" s="14">
        <f t="shared" ref="IR54:JB54" si="1332">(IR55-IR50)/5*4+IR50</f>
        <v>5175.2289645801256</v>
      </c>
      <c r="IS54" s="14">
        <f t="shared" si="1332"/>
        <v>5366.2199719508999</v>
      </c>
      <c r="IT54" s="14">
        <f t="shared" si="1332"/>
        <v>5527.5101393927707</v>
      </c>
      <c r="IU54" s="14">
        <f t="shared" si="1332"/>
        <v>5778.6621382338681</v>
      </c>
      <c r="IV54" s="14">
        <f t="shared" si="1332"/>
        <v>5879.7913142054158</v>
      </c>
      <c r="IW54" s="14">
        <f t="shared" si="1332"/>
        <v>6274.2863565932148</v>
      </c>
      <c r="IX54" s="14">
        <f t="shared" si="1332"/>
        <v>6234.1374972921831</v>
      </c>
      <c r="IY54" s="14">
        <f t="shared" si="1332"/>
        <v>6769.9105749525615</v>
      </c>
      <c r="IZ54" s="14">
        <f t="shared" si="1332"/>
        <v>6588.4836803789476</v>
      </c>
      <c r="JA54" s="14">
        <f t="shared" si="1332"/>
        <v>7990.3792398848127</v>
      </c>
      <c r="JB54" s="14">
        <f t="shared" si="1332"/>
        <v>7311.9930062689273</v>
      </c>
      <c r="JC54" s="14">
        <f t="shared" ref="JC54" si="1333">(JC55-JC50)/5*4+JC50</f>
        <v>3548.5883728250269</v>
      </c>
      <c r="JD54" s="14">
        <f t="shared" ref="JD54" si="1334">(JD55-JD50)/5*4+JD50</f>
        <v>3577.7818406834804</v>
      </c>
      <c r="JE54" s="15">
        <f t="shared" si="29"/>
        <v>3867.3747290147921</v>
      </c>
      <c r="JF54" s="15">
        <f t="shared" si="30"/>
        <v>3939.015517025292</v>
      </c>
      <c r="JG54" s="14">
        <f t="shared" ref="JG54" si="1335">(JG55-JG50)/5*4+JG50</f>
        <v>4186.1610852045578</v>
      </c>
      <c r="JH54" s="14">
        <f t="shared" ref="JH54" si="1336">(JH55-JH50)/5*4+JH50</f>
        <v>4300.2491933671035</v>
      </c>
      <c r="JI54" s="14">
        <f t="shared" ref="JI54" si="1337">(JI55-JI50)/5*4+JI50</f>
        <v>4532.4406274362445</v>
      </c>
      <c r="JJ54" s="14">
        <f t="shared" ref="JJ54" si="1338">(JJ55-JJ50)/5*4+JJ50</f>
        <v>4646.8722378830644</v>
      </c>
      <c r="JK54" s="14">
        <f t="shared" ref="JK54" si="1339">(JK55-JK50)/5*4+JK50</f>
        <v>4878.7201696679313</v>
      </c>
      <c r="JL54" s="14">
        <f t="shared" ref="JL54:JV54" si="1340">(JL55-JL50)/5*4+JL50</f>
        <v>4993.4952823990261</v>
      </c>
      <c r="JM54" s="14">
        <f t="shared" si="1340"/>
        <v>5278.4286119508997</v>
      </c>
      <c r="JN54" s="14">
        <f t="shared" si="1340"/>
        <v>5335.1387499893744</v>
      </c>
      <c r="JO54" s="14">
        <f t="shared" si="1340"/>
        <v>5678.1370542338682</v>
      </c>
      <c r="JP54" s="14">
        <f t="shared" si="1340"/>
        <v>5676.7822175797237</v>
      </c>
      <c r="JQ54" s="14">
        <f t="shared" si="1340"/>
        <v>6157.5905105932152</v>
      </c>
      <c r="JR54" s="14">
        <f t="shared" si="1340"/>
        <v>6020.6522049274045</v>
      </c>
      <c r="JS54" s="14">
        <f t="shared" si="1340"/>
        <v>6637.0439669525622</v>
      </c>
      <c r="JT54" s="14">
        <f t="shared" si="1340"/>
        <v>6364.5221922750843</v>
      </c>
      <c r="JU54" s="14">
        <f t="shared" si="1340"/>
        <v>7815.5609158848119</v>
      </c>
      <c r="JV54" s="14">
        <f t="shared" si="1340"/>
        <v>7067.3521986150272</v>
      </c>
      <c r="JW54" s="14">
        <f t="shared" ref="JW54" si="1341">(JW55-JW50)/5*4+JW50</f>
        <v>3511.4618088250268</v>
      </c>
      <c r="JX54" s="14">
        <f t="shared" ref="JX54" si="1342">(JX55-JX50)/5*4+JX50</f>
        <v>3441.0592958303764</v>
      </c>
      <c r="JY54" s="15">
        <f t="shared" si="43"/>
        <v>3821.7086130147927</v>
      </c>
      <c r="JZ54" s="15">
        <f t="shared" si="44"/>
        <v>3790.6091417970201</v>
      </c>
      <c r="KA54" s="14">
        <f t="shared" ref="KA54" si="1343">(KA55-KA50)/5*4+KA50</f>
        <v>4131.9554172045582</v>
      </c>
      <c r="KB54" s="14">
        <f t="shared" ref="KB54" si="1344">(KB55-KB50)/5*4+KB50</f>
        <v>4140.1589877636634</v>
      </c>
      <c r="KC54" s="14">
        <f t="shared" ref="KC54" si="1345">(KC55-KC50)/5*4+KC50</f>
        <v>4467.8089754362454</v>
      </c>
      <c r="KD54" s="14">
        <f t="shared" ref="KD54" si="1346">(KD55-KD50)/5*4+KD50</f>
        <v>4475.9602939907945</v>
      </c>
      <c r="KE54" s="14">
        <f t="shared" ref="KE54" si="1347">(KE55-KE50)/5*4+KE50</f>
        <v>4803.6625336679308</v>
      </c>
      <c r="KF54" s="14">
        <f t="shared" ref="KF54:KP54" si="1348">(KF55-KF50)/5*4+KF50</f>
        <v>4811.7616002179257</v>
      </c>
      <c r="KG54" s="14">
        <f t="shared" si="1348"/>
        <v>5190.6372519508996</v>
      </c>
      <c r="KH54" s="14">
        <f t="shared" si="1348"/>
        <v>5142.7673605859791</v>
      </c>
      <c r="KI54" s="14">
        <f t="shared" si="1348"/>
        <v>5577.6119702338683</v>
      </c>
      <c r="KJ54" s="14">
        <f t="shared" si="1348"/>
        <v>5473.7731209540325</v>
      </c>
      <c r="KK54" s="14">
        <f t="shared" si="1348"/>
        <v>6040.8946645932156</v>
      </c>
      <c r="KL54" s="14">
        <f t="shared" si="1348"/>
        <v>5807.1669125626267</v>
      </c>
      <c r="KM54" s="14">
        <f t="shared" si="1348"/>
        <v>6504.1773589525619</v>
      </c>
      <c r="KN54" s="14">
        <f t="shared" si="1348"/>
        <v>6140.5607041712201</v>
      </c>
      <c r="KO54" s="14">
        <f t="shared" si="1348"/>
        <v>7640.7425918848121</v>
      </c>
      <c r="KP54" s="14">
        <f t="shared" si="1348"/>
        <v>6822.7113909611271</v>
      </c>
      <c r="KQ54" s="14">
        <f t="shared" ref="KQ54" si="1349">(KQ55-KQ50)/5*4+KQ50</f>
        <v>3474.3352448250266</v>
      </c>
      <c r="KR54" s="14">
        <f t="shared" ref="KR54" si="1350">(KR55-KR50)/5*4+KR50</f>
        <v>3304.336750977272</v>
      </c>
      <c r="KS54" s="15">
        <f t="shared" si="57"/>
        <v>3776.0424970147928</v>
      </c>
      <c r="KT54" s="15">
        <f t="shared" si="58"/>
        <v>3642.2027665687483</v>
      </c>
      <c r="KU54" s="14">
        <f t="shared" ref="KU54" si="1351">(KU55-KU50)/5*4+KU50</f>
        <v>4077.7497492045591</v>
      </c>
      <c r="KV54" s="14">
        <f t="shared" ref="KV54" si="1352">(KV55-KV50)/5*4+KV50</f>
        <v>3980.0687821602241</v>
      </c>
      <c r="KW54" s="14">
        <f t="shared" ref="KW54" si="1353">(KW55-KW50)/5*4+KW50</f>
        <v>4403.1773234362445</v>
      </c>
      <c r="KX54" s="14">
        <f t="shared" ref="KX54" si="1354">(KX55-KX50)/5*4+KX50</f>
        <v>4305.0483500985247</v>
      </c>
      <c r="KY54" s="14">
        <f t="shared" ref="KY54" si="1355">(KY55-KY50)/5*4+KY50</f>
        <v>4728.6048976679313</v>
      </c>
      <c r="KZ54" s="14">
        <f t="shared" ref="KZ54:LJ54" si="1356">(KZ55-KZ50)/5*4+KZ50</f>
        <v>4630.0279180368252</v>
      </c>
      <c r="LA54" s="14">
        <f t="shared" si="1356"/>
        <v>5102.8458919509003</v>
      </c>
      <c r="LB54" s="14">
        <f t="shared" si="1356"/>
        <v>4950.3959711825828</v>
      </c>
      <c r="LC54" s="14">
        <f t="shared" si="1356"/>
        <v>5477.0868862338684</v>
      </c>
      <c r="LD54" s="14">
        <f t="shared" si="1356"/>
        <v>5270.7640243283404</v>
      </c>
      <c r="LE54" s="14">
        <f t="shared" si="1356"/>
        <v>5924.198818593215</v>
      </c>
      <c r="LF54" s="14">
        <f t="shared" si="1356"/>
        <v>5593.6816201978481</v>
      </c>
      <c r="LG54" s="14">
        <f t="shared" si="1356"/>
        <v>6371.3107509525616</v>
      </c>
      <c r="LH54" s="14">
        <f t="shared" si="1356"/>
        <v>5916.5992160673559</v>
      </c>
      <c r="LI54" s="14">
        <f t="shared" si="1356"/>
        <v>7465.9242678848132</v>
      </c>
      <c r="LJ54" s="14">
        <f t="shared" si="1356"/>
        <v>6578.0705833072279</v>
      </c>
      <c r="LK54" s="14">
        <f t="shared" ref="LK54" si="1357">(LK55-LK50)/5*4+LK50</f>
        <v>3437.2086800000002</v>
      </c>
      <c r="LL54" s="14">
        <f t="shared" ref="LL54" si="1358">(LL55-LL50)/5*4+LL50</f>
        <v>3167.6142030859201</v>
      </c>
      <c r="LM54" s="14">
        <f t="shared" si="71"/>
        <v>3730.3763800000002</v>
      </c>
      <c r="LN54" s="14">
        <f t="shared" si="72"/>
        <v>3493.7963880425896</v>
      </c>
      <c r="LO54" s="14">
        <f t="shared" ref="LO54" si="1359">(LO55-LO50)/5*4+LO50</f>
        <v>4023.5440800000001</v>
      </c>
      <c r="LP54" s="14">
        <f t="shared" ref="LP54" si="1360">(LP55-LP50)/5*4+LP50</f>
        <v>3819.9785729992595</v>
      </c>
      <c r="LQ54" s="14">
        <f t="shared" ref="LQ54" si="1361">(LQ55-LQ50)/5*4+LQ50</f>
        <v>4338.5456700000004</v>
      </c>
      <c r="LR54" s="14">
        <f t="shared" ref="LR54" si="1362">(LR55-LR50)/5*4+LR50</f>
        <v>4134.1364024082495</v>
      </c>
      <c r="LS54" s="14">
        <f t="shared" ref="LS54" si="1363">(LS55-LS50)/5*4+LS50</f>
        <v>4653.5472600000003</v>
      </c>
      <c r="LT54" s="14">
        <f t="shared" ref="LT54:LV54" si="1364">(LT55-LT50)/5*4+LT50</f>
        <v>4448.2942318172391</v>
      </c>
      <c r="LU54" s="14">
        <f t="shared" si="1364"/>
        <v>5015.0545300000003</v>
      </c>
      <c r="LV54" s="14">
        <f t="shared" si="1364"/>
        <v>4758.0245775043095</v>
      </c>
      <c r="LW54" s="14">
        <f t="shared" ref="LW54" si="1365">(LW55-LW50)/5*4+LW50</f>
        <v>5376.5617999999995</v>
      </c>
      <c r="LX54" s="14">
        <f t="shared" ref="LX54" si="1366">(LX55-LX50)/5*4+LX50</f>
        <v>5067.7549231913799</v>
      </c>
      <c r="LY54" s="14"/>
      <c r="LZ54" s="14"/>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row>
    <row r="55" spans="1:502" s="11" customFormat="1" x14ac:dyDescent="0.25">
      <c r="A55" s="241"/>
      <c r="B55" s="4">
        <v>43</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8">
        <f>低2.5—10HP!D$47</f>
        <v>3699.3787000000002</v>
      </c>
      <c r="HP55" s="8">
        <f>低2.5—10HP!E$47</f>
        <v>3813.4042262413996</v>
      </c>
      <c r="HQ55" s="8">
        <f>低2.5—10HP!F$47</f>
        <v>4041.7626500000001</v>
      </c>
      <c r="HR55" s="8">
        <f>低2.5—10HP!G$47</f>
        <v>4194.6841589904998</v>
      </c>
      <c r="HS55" s="8">
        <f>低2.5—10HP!H$47</f>
        <v>4384.1466</v>
      </c>
      <c r="HT55" s="8">
        <f>低2.5—10HP!I$47</f>
        <v>4575.9640917395991</v>
      </c>
      <c r="HU55" s="8">
        <f>低2.5—10HP!J$47</f>
        <v>4758.0181000000002</v>
      </c>
      <c r="HV55" s="8">
        <f>低2.5—10HP!K$47</f>
        <v>4940.8628153541995</v>
      </c>
      <c r="HW55" s="8">
        <f>低2.5—10HP!L$47</f>
        <v>5131.8896000000004</v>
      </c>
      <c r="HX55" s="8">
        <f>低2.5—10HP!M$47</f>
        <v>5305.7615389687999</v>
      </c>
      <c r="HY55" s="8">
        <f>低2.5—10HP!N$47</f>
        <v>5563.9801500000003</v>
      </c>
      <c r="HZ55" s="8">
        <f>低2.5—10HP!O$47</f>
        <v>5665.3858619966995</v>
      </c>
      <c r="IA55" s="8">
        <f>低2.5—10HP!P$47</f>
        <v>5996.0707000000002</v>
      </c>
      <c r="IB55" s="8">
        <f>低2.5—10HP!Q$47</f>
        <v>6025.0101850246001</v>
      </c>
      <c r="IC55" s="8">
        <f>低2.5—10HP!R$47</f>
        <v>6515.1571000000004</v>
      </c>
      <c r="ID55" s="8">
        <f>低2.5—10HP!S$47</f>
        <v>6386.5207136521003</v>
      </c>
      <c r="IE55" s="8">
        <f>低2.5—10HP!T$47</f>
        <v>7034.2434999999996</v>
      </c>
      <c r="IF55" s="8">
        <f>低2.5—10HP!U$47</f>
        <v>6748.0312422795996</v>
      </c>
      <c r="IG55" s="8">
        <f>低2.5—10HP!V$47</f>
        <v>8312.2644999999993</v>
      </c>
      <c r="IH55" s="8">
        <f>低2.5—10HP!W$47</f>
        <v>7485.468760014699</v>
      </c>
      <c r="II55" s="8">
        <f>低2.5—10HP!D$48</f>
        <v>3661.3350208454067</v>
      </c>
      <c r="IJ55" s="8">
        <f>低2.5—10HP!E$48</f>
        <v>3678.0317574486467</v>
      </c>
      <c r="IK55" s="8">
        <f>低2.5—10HP!F$48</f>
        <v>3995.1558010356976</v>
      </c>
      <c r="IL55" s="8">
        <f>低2.5—10HP!G$48</f>
        <v>4047.7253003593796</v>
      </c>
      <c r="IM55" s="8">
        <f>低2.5—10HP!H$48</f>
        <v>4328.9765812259884</v>
      </c>
      <c r="IN55" s="8">
        <f>低2.5—10HP!I$48</f>
        <v>4417.4188432701121</v>
      </c>
      <c r="IO55" s="8">
        <f>低2.5—10HP!J$48</f>
        <v>4692.2761514609183</v>
      </c>
      <c r="IP55" s="8">
        <f>低2.5—10HP!K$48</f>
        <v>4771.6564024884847</v>
      </c>
      <c r="IQ55" s="8">
        <f>低2.5—10HP!L$48</f>
        <v>5055.5757216958473</v>
      </c>
      <c r="IR55" s="8">
        <f>低2.5—10HP!M$48</f>
        <v>5125.8939617068572</v>
      </c>
      <c r="IS55" s="8">
        <f>低2.5—10HP!N$48</f>
        <v>5474.8182919813553</v>
      </c>
      <c r="IT55" s="8">
        <f>低2.5—10HP!O$48</f>
        <v>5475.0179870617449</v>
      </c>
      <c r="IU55" s="8">
        <f>低2.5—10HP!P$48</f>
        <v>5894.0608622668624</v>
      </c>
      <c r="IV55" s="8">
        <f>低2.5—10HP!Q$48</f>
        <v>5824.1420124166325</v>
      </c>
      <c r="IW55" s="8">
        <f>低2.5—10HP!R$48</f>
        <v>6396.8856226282287</v>
      </c>
      <c r="IX55" s="8">
        <f>低2.5—10HP!S$48</f>
        <v>6175.3042007330941</v>
      </c>
      <c r="IY55" s="8">
        <f>低2.5—10HP!T$48</f>
        <v>6899.710382989595</v>
      </c>
      <c r="IZ55" s="8">
        <f>低2.5—10HP!U$48</f>
        <v>6526.466389049554</v>
      </c>
      <c r="JA55" s="8">
        <f>低2.5—10HP!V$48</f>
        <v>8135.5993439258527</v>
      </c>
      <c r="JB55" s="8">
        <f>低2.5—10HP!W$48</f>
        <v>7243.4831232899842</v>
      </c>
      <c r="JC55" s="8">
        <f>低2.5—10HP!D$49</f>
        <v>3623.2913408454069</v>
      </c>
      <c r="JD55" s="8">
        <f>低2.5—10HP!E$49</f>
        <v>3542.6592856476468</v>
      </c>
      <c r="JE55" s="8">
        <f>低2.5—10HP!F$49</f>
        <v>3948.5489510356974</v>
      </c>
      <c r="JF55" s="8">
        <f>低2.5—10HP!G$49</f>
        <v>3900.7664384625396</v>
      </c>
      <c r="JG55" s="8">
        <f>低2.5—10HP!H$49</f>
        <v>4273.8065612259879</v>
      </c>
      <c r="JH55" s="8">
        <f>低2.5—10HP!I$49</f>
        <v>4258.8735912774318</v>
      </c>
      <c r="JI55" s="8">
        <f>低2.5—10HP!J$49</f>
        <v>4626.5342014609178</v>
      </c>
      <c r="JJ55" s="8">
        <f>低2.5—10HP!K$49</f>
        <v>4602.4499858626641</v>
      </c>
      <c r="JK55" s="8">
        <f>低2.5—10HP!L$49</f>
        <v>4979.2618416958476</v>
      </c>
      <c r="JL55" s="8">
        <f>低2.5—10HP!M$49</f>
        <v>4946.0263804478973</v>
      </c>
      <c r="JM55" s="8">
        <f>低2.5—10HP!N$49</f>
        <v>5385.6564319813551</v>
      </c>
      <c r="JN55" s="8">
        <f>低2.5—10HP!O$49</f>
        <v>5284.6501078964347</v>
      </c>
      <c r="JO55" s="8">
        <f>低2.5—10HP!P$49</f>
        <v>5792.0510222668627</v>
      </c>
      <c r="JP55" s="8">
        <f>低2.5—10HP!Q$49</f>
        <v>5623.2738353449722</v>
      </c>
      <c r="JQ55" s="8">
        <f>低2.5—10HP!R$49</f>
        <v>6278.6141426282293</v>
      </c>
      <c r="JR55" s="8">
        <f>低2.5—10HP!S$49</f>
        <v>5964.0876831204341</v>
      </c>
      <c r="JS55" s="8">
        <f>低2.5—10HP!T$49</f>
        <v>6765.177262989595</v>
      </c>
      <c r="JT55" s="8">
        <f>低2.5—10HP!U$49</f>
        <v>6304.9015308958942</v>
      </c>
      <c r="JU55" s="8">
        <f>低2.5—10HP!V$49</f>
        <v>7958.9341839258523</v>
      </c>
      <c r="JV55" s="8">
        <f>低2.5—10HP!W$49</f>
        <v>7001.4974811878637</v>
      </c>
      <c r="JW55" s="8">
        <f>低2.5—10HP!D$50</f>
        <v>3585.2476608454067</v>
      </c>
      <c r="JX55" s="8">
        <f>低2.5—10HP!E$50</f>
        <v>3407.286813846647</v>
      </c>
      <c r="JY55" s="8">
        <f>低2.5—10HP!F$50</f>
        <v>3901.9421010356973</v>
      </c>
      <c r="JZ55" s="8">
        <f>低2.5—10HP!G$50</f>
        <v>3753.8075765656995</v>
      </c>
      <c r="KA55" s="8">
        <f>低2.5—10HP!H$50</f>
        <v>4218.6365412259884</v>
      </c>
      <c r="KB55" s="8">
        <f>低2.5—10HP!I$50</f>
        <v>4100.3283392847516</v>
      </c>
      <c r="KC55" s="8">
        <f>低2.5—10HP!J$50</f>
        <v>4560.7922514609181</v>
      </c>
      <c r="KD55" s="8">
        <f>低2.5—10HP!K$50</f>
        <v>4433.2435692368445</v>
      </c>
      <c r="KE55" s="8">
        <f>低2.5—10HP!L$50</f>
        <v>4902.947961695847</v>
      </c>
      <c r="KF55" s="8">
        <f>低2.5—10HP!M$50</f>
        <v>4766.1587991889373</v>
      </c>
      <c r="KG55" s="8">
        <f>低2.5—10HP!N$50</f>
        <v>5296.494571981355</v>
      </c>
      <c r="KH55" s="8">
        <f>低2.5—10HP!O$50</f>
        <v>5094.2822287311246</v>
      </c>
      <c r="KI55" s="8">
        <f>低2.5—10HP!P$50</f>
        <v>5690.041182266863</v>
      </c>
      <c r="KJ55" s="8">
        <f>低2.5—10HP!Q$50</f>
        <v>5422.4056582733128</v>
      </c>
      <c r="KK55" s="8">
        <f>低2.5—10HP!R$50</f>
        <v>6160.3426626282289</v>
      </c>
      <c r="KL55" s="8">
        <f>低2.5—10HP!S$50</f>
        <v>5752.8711655077741</v>
      </c>
      <c r="KM55" s="8">
        <f>低2.5—10HP!T$50</f>
        <v>6630.6441429895949</v>
      </c>
      <c r="KN55" s="8">
        <f>低2.5—10HP!U$50</f>
        <v>6083.3366727422344</v>
      </c>
      <c r="KO55" s="8">
        <f>低2.5—10HP!V$50</f>
        <v>7782.2690239258527</v>
      </c>
      <c r="KP55" s="8">
        <f>低2.5—10HP!W$50</f>
        <v>6759.5118390857442</v>
      </c>
      <c r="KQ55" s="8">
        <f>低2.5—10HP!D$51</f>
        <v>3547.2039808454069</v>
      </c>
      <c r="KR55" s="8">
        <f>低2.5—10HP!E$51</f>
        <v>3271.9143420456467</v>
      </c>
      <c r="KS55" s="8">
        <f>低2.5—10HP!F$51</f>
        <v>3855.3352510356976</v>
      </c>
      <c r="KT55" s="8">
        <f>低2.5—10HP!G$51</f>
        <v>3606.8487146688594</v>
      </c>
      <c r="KU55" s="8">
        <f>低2.5—10HP!H$51</f>
        <v>4163.4665212259888</v>
      </c>
      <c r="KV55" s="8">
        <f>低2.5—10HP!I$51</f>
        <v>3941.7830872920722</v>
      </c>
      <c r="KW55" s="8">
        <f>低2.5—10HP!J$51</f>
        <v>4495.0503014609176</v>
      </c>
      <c r="KX55" s="8">
        <f>低2.5—10HP!K$51</f>
        <v>4264.0371526110248</v>
      </c>
      <c r="KY55" s="8">
        <f>低2.5—10HP!L$51</f>
        <v>4826.6340816958473</v>
      </c>
      <c r="KZ55" s="8">
        <f>低2.5—10HP!M$51</f>
        <v>4586.2912179299765</v>
      </c>
      <c r="LA55" s="8">
        <f>低2.5—10HP!N$51</f>
        <v>5207.3327119813557</v>
      </c>
      <c r="LB55" s="8">
        <f>低2.5—10HP!O$51</f>
        <v>4903.9143495658145</v>
      </c>
      <c r="LC55" s="8">
        <f>低2.5—10HP!P$51</f>
        <v>5588.0313422668623</v>
      </c>
      <c r="LD55" s="8">
        <f>低2.5—10HP!Q$51</f>
        <v>5221.5374812016526</v>
      </c>
      <c r="LE55" s="8">
        <f>低2.5—10HP!R$51</f>
        <v>6042.0711826282286</v>
      </c>
      <c r="LF55" s="8">
        <f>低2.5—10HP!S$51</f>
        <v>5541.6546478951141</v>
      </c>
      <c r="LG55" s="8">
        <f>低2.5—10HP!T$51</f>
        <v>6496.1110229895949</v>
      </c>
      <c r="LH55" s="8">
        <f>低2.5—10HP!U$51</f>
        <v>5861.7718145885738</v>
      </c>
      <c r="LI55" s="8">
        <f>低2.5—10HP!V$51</f>
        <v>7605.6038639258531</v>
      </c>
      <c r="LJ55" s="8">
        <f>低2.5—10HP!W$51</f>
        <v>6517.5261969836247</v>
      </c>
      <c r="LK55" s="8">
        <f>低2.5—10HP!D$52</f>
        <v>3509.1603</v>
      </c>
      <c r="LL55" s="8">
        <f>低2.5—10HP!E$52</f>
        <v>3136.5418672363999</v>
      </c>
      <c r="LM55" s="8">
        <f>低2.5—10HP!F$52</f>
        <v>3808.7284</v>
      </c>
      <c r="LN55" s="8">
        <f>低2.5—10HP!G$52</f>
        <v>3459.8898495062995</v>
      </c>
      <c r="LO55" s="8">
        <f>低2.5—10HP!H$52</f>
        <v>4108.2965000000004</v>
      </c>
      <c r="LP55" s="8">
        <f>低2.5—10HP!I$52</f>
        <v>3783.2378317761995</v>
      </c>
      <c r="LQ55" s="8">
        <f>低2.5—10HP!J$52</f>
        <v>4429.3083500000002</v>
      </c>
      <c r="LR55" s="8">
        <f>低2.5—10HP!K$52</f>
        <v>4094.8307322250994</v>
      </c>
      <c r="LS55" s="8">
        <f>低2.5—10HP!L$52</f>
        <v>4750.3202000000001</v>
      </c>
      <c r="LT55" s="8">
        <f>低2.5—10HP!M$52</f>
        <v>4406.4236326739992</v>
      </c>
      <c r="LU55" s="8">
        <f>低2.5—10HP!N$52</f>
        <v>5118.1708500000004</v>
      </c>
      <c r="LV55" s="8">
        <f>低2.5—10HP!O$52</f>
        <v>4713.5464661701499</v>
      </c>
      <c r="LW55" s="8">
        <f>低2.5—10HP!P$52</f>
        <v>5486.0214999999998</v>
      </c>
      <c r="LX55" s="8">
        <f>低2.5—10HP!Q$52</f>
        <v>5020.6692996662996</v>
      </c>
      <c r="LY55" s="7"/>
      <c r="LZ55" s="7"/>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row>
    <row r="56" spans="1:502" s="11" customFormat="1" x14ac:dyDescent="0.25">
      <c r="A56" s="241" t="s">
        <v>5</v>
      </c>
      <c r="B56" s="4">
        <v>27</v>
      </c>
      <c r="C56" s="8">
        <f>低2.5—10HP!D237</f>
        <v>4448.5237999999999</v>
      </c>
      <c r="D56" s="8">
        <f>低2.5—10HP!E237</f>
        <v>13726.468828886098</v>
      </c>
      <c r="E56" s="8">
        <f>低2.5—10HP!F237</f>
        <v>5066.0781000000006</v>
      </c>
      <c r="F56" s="8">
        <f>低2.5—10HP!G237</f>
        <v>15326.699752101496</v>
      </c>
      <c r="G56" s="8">
        <f>低2.5—10HP!H237</f>
        <v>5683.6324000000004</v>
      </c>
      <c r="H56" s="8">
        <f>低2.5—10HP!I237</f>
        <v>16926.930675316897</v>
      </c>
      <c r="I56" s="8">
        <f>低2.5—10HP!J237</f>
        <v>6285.5750000000007</v>
      </c>
      <c r="J56" s="8">
        <f>低2.5—10HP!K237</f>
        <v>18390.597792709799</v>
      </c>
      <c r="K56" s="8">
        <f>低2.5—10HP!L237</f>
        <v>6887.5176000000001</v>
      </c>
      <c r="L56" s="8">
        <f>低2.5—10HP!M237</f>
        <v>19854.264910102698</v>
      </c>
      <c r="M56" s="8">
        <f>低2.5—10HP!N237</f>
        <v>7458.4374499999994</v>
      </c>
      <c r="N56" s="8">
        <f>低2.5—10HP!O237</f>
        <v>21010.541327014049</v>
      </c>
      <c r="O56" s="8">
        <f>低2.5—10HP!P237</f>
        <v>8029.3572999999997</v>
      </c>
      <c r="P56" s="8">
        <f>低2.5—10HP!Q237</f>
        <v>22166.817743925396</v>
      </c>
      <c r="Q56" s="8">
        <f>低2.5—10HP!R237</f>
        <v>8538.9231</v>
      </c>
      <c r="R56" s="8">
        <f>低2.5—10HP!S237</f>
        <v>22982.635368928895</v>
      </c>
      <c r="S56" s="8"/>
      <c r="T56" s="8"/>
      <c r="U56" s="8"/>
      <c r="V56" s="8"/>
      <c r="W56" s="4">
        <f>(AQ56-C56)/2+C56</f>
        <v>4397.0429000000004</v>
      </c>
      <c r="X56" s="4">
        <f>(AR56-D56)/2+D56</f>
        <v>13308.594719771048</v>
      </c>
      <c r="Y56" s="4">
        <f>(W56+AA56)/2</f>
        <v>5000.1529500000006</v>
      </c>
      <c r="Z56" s="4">
        <f>(X56+AB56)/2</f>
        <v>14864.942495292398</v>
      </c>
      <c r="AA56" s="4">
        <f>(AU56-G56)/2+G56</f>
        <v>5603.2630000000008</v>
      </c>
      <c r="AB56" s="4">
        <f>(AV56-H56)/2+H56</f>
        <v>16421.290270813748</v>
      </c>
      <c r="AC56" s="4">
        <f>(AA56+AE56)/2</f>
        <v>6191.4786000000004</v>
      </c>
      <c r="AD56" s="4">
        <f>(AB56+AF56)/2</f>
        <v>17844.433567996348</v>
      </c>
      <c r="AE56" s="4">
        <f t="shared" ref="AE56:AJ56" si="1367">(AY56-K56)/2+K56</f>
        <v>6779.6941999999999</v>
      </c>
      <c r="AF56" s="4">
        <f t="shared" si="1367"/>
        <v>19267.576865178948</v>
      </c>
      <c r="AG56" s="4">
        <f t="shared" si="1367"/>
        <v>7338.7027749999997</v>
      </c>
      <c r="AH56" s="4">
        <f t="shared" si="1367"/>
        <v>20390.634771921923</v>
      </c>
      <c r="AI56" s="4">
        <f t="shared" si="1367"/>
        <v>7897.7113499999996</v>
      </c>
      <c r="AJ56" s="4">
        <f t="shared" si="1367"/>
        <v>21513.692678664898</v>
      </c>
      <c r="AK56" s="4"/>
      <c r="AL56" s="4"/>
      <c r="AM56" s="4">
        <f>(BG56-S56)/2+S56</f>
        <v>0</v>
      </c>
      <c r="AN56" s="4">
        <f>(BH56-T56)/2+T56</f>
        <v>0</v>
      </c>
      <c r="AO56" s="4"/>
      <c r="AP56" s="4"/>
      <c r="AQ56" s="8">
        <f>低2.5—10HP!D238</f>
        <v>4345.5619999999999</v>
      </c>
      <c r="AR56" s="8">
        <f>低2.5—10HP!E238</f>
        <v>12890.720610655999</v>
      </c>
      <c r="AS56" s="8">
        <f>低2.5—10HP!F238</f>
        <v>4934.2278000000006</v>
      </c>
      <c r="AT56" s="8">
        <f>低2.5—10HP!G238</f>
        <v>14403.1852384833</v>
      </c>
      <c r="AU56" s="8">
        <f>低2.5—10HP!H238</f>
        <v>5522.8936000000003</v>
      </c>
      <c r="AV56" s="8">
        <f>低2.5—10HP!I238</f>
        <v>15915.649866310599</v>
      </c>
      <c r="AW56" s="8">
        <f>低2.5—10HP!J238</f>
        <v>6097.3822</v>
      </c>
      <c r="AX56" s="8">
        <f>低2.5—10HP!K238</f>
        <v>17298.2693432829</v>
      </c>
      <c r="AY56" s="8">
        <f>低2.5—10HP!L238</f>
        <v>6671.8707999999997</v>
      </c>
      <c r="AZ56" s="8">
        <f>低2.5—10HP!M238</f>
        <v>18680.888820255201</v>
      </c>
      <c r="BA56" s="8">
        <f>低2.5—10HP!N238</f>
        <v>7218.9681</v>
      </c>
      <c r="BB56" s="8">
        <f>低2.5—10HP!O238</f>
        <v>19770.728216829797</v>
      </c>
      <c r="BC56" s="8">
        <f>低2.5—10HP!P238</f>
        <v>7766.0654000000004</v>
      </c>
      <c r="BD56" s="8">
        <f>低2.5—10HP!Q238</f>
        <v>20860.567613404397</v>
      </c>
      <c r="BE56" s="8">
        <f>低2.5—10HP!R238</f>
        <v>8266.8222000000005</v>
      </c>
      <c r="BF56" s="8">
        <f>低2.5—10HP!S238</f>
        <v>21631.821140012999</v>
      </c>
      <c r="BG56" s="8">
        <f>低2.5—10HP!T238</f>
        <v>0</v>
      </c>
      <c r="BH56" s="8">
        <f>低2.5—10HP!U238</f>
        <v>0</v>
      </c>
      <c r="BI56" s="8">
        <f>低2.5—10HP!V238</f>
        <v>0</v>
      </c>
      <c r="BJ56" s="8">
        <f>低2.5—10HP!W238</f>
        <v>0</v>
      </c>
      <c r="BK56" s="4">
        <f>(CY56-AQ56)/3*1+AQ56</f>
        <v>4296.5531333333329</v>
      </c>
      <c r="BL56" s="4">
        <f>(CZ56-AR56)/3*1+AR56</f>
        <v>12495.705607734299</v>
      </c>
      <c r="BM56" s="4">
        <f>(BK56+BO56)/2</f>
        <v>4871.7017999999998</v>
      </c>
      <c r="BN56" s="4">
        <f>(BL56+BP56)/2</f>
        <v>13965.146470023115</v>
      </c>
      <c r="BO56" s="4">
        <f>(DC56-AU56)/3*1+AU56</f>
        <v>5446.8504666666668</v>
      </c>
      <c r="BP56" s="4">
        <f>(DD56-AV56)/3*1+AV56</f>
        <v>15434.587332311932</v>
      </c>
      <c r="BQ56" s="4">
        <f>(BO56+BS56)/2</f>
        <v>6008.6990000000005</v>
      </c>
      <c r="BR56" s="4">
        <f>(BP56+BT56)/2</f>
        <v>16778.120160903149</v>
      </c>
      <c r="BS56" s="4">
        <f t="shared" ref="BS56:BX56" si="1368">(DG56-AY56)/3*1+AY56</f>
        <v>6570.5475333333334</v>
      </c>
      <c r="BT56" s="4">
        <f t="shared" si="1368"/>
        <v>18121.652989494367</v>
      </c>
      <c r="BU56" s="4">
        <f t="shared" si="1368"/>
        <v>7107.1158500000001</v>
      </c>
      <c r="BV56" s="4">
        <f t="shared" si="1368"/>
        <v>19179.076524375716</v>
      </c>
      <c r="BW56" s="4">
        <f t="shared" si="1368"/>
        <v>7643.6841666666669</v>
      </c>
      <c r="BX56" s="4">
        <f t="shared" si="1368"/>
        <v>20236.500059257065</v>
      </c>
      <c r="BY56" s="4"/>
      <c r="BZ56" s="4"/>
      <c r="CA56" s="4">
        <f>(DO56-BG56)/3*1+BG56</f>
        <v>0</v>
      </c>
      <c r="CB56" s="4">
        <f>(DP56-BH56)/3*1+BH56</f>
        <v>0</v>
      </c>
      <c r="CC56" s="4"/>
      <c r="CD56" s="4"/>
      <c r="CE56" s="4">
        <f>(CY56-AQ56)/3*2+AQ56</f>
        <v>4247.5442666666668</v>
      </c>
      <c r="CF56" s="4">
        <f>(CZ56-AR56)/3*2+AR56</f>
        <v>12100.6906048126</v>
      </c>
      <c r="CG56" s="4">
        <f>(CE56+CI56)/2</f>
        <v>4809.1758</v>
      </c>
      <c r="CH56" s="4">
        <f>(CF56+CJ56)/2</f>
        <v>13527.107701562934</v>
      </c>
      <c r="CI56" s="4">
        <f>(DC56-AU56)/3*2+AU56</f>
        <v>5370.8073333333332</v>
      </c>
      <c r="CJ56" s="4">
        <f>(DD56-AV56)/3*2+AV56</f>
        <v>14953.524798313267</v>
      </c>
      <c r="CK56" s="4">
        <f>(CI56+CM56)/2</f>
        <v>5920.0157999999992</v>
      </c>
      <c r="CL56" s="4">
        <f>(CJ56+CN56)/2</f>
        <v>16257.970978523401</v>
      </c>
      <c r="CM56" s="4">
        <f t="shared" ref="CM56:CR56" si="1369">(DG56-AY56)/3*2+AY56</f>
        <v>6469.2242666666662</v>
      </c>
      <c r="CN56" s="4">
        <f t="shared" si="1369"/>
        <v>17562.417158733533</v>
      </c>
      <c r="CO56" s="4">
        <f t="shared" si="1369"/>
        <v>6995.2636000000002</v>
      </c>
      <c r="CP56" s="4">
        <f t="shared" si="1369"/>
        <v>18587.424831921631</v>
      </c>
      <c r="CQ56" s="4">
        <f t="shared" si="1369"/>
        <v>7521.3029333333334</v>
      </c>
      <c r="CR56" s="4">
        <f t="shared" si="1369"/>
        <v>19612.432505109729</v>
      </c>
      <c r="CS56" s="4"/>
      <c r="CT56" s="4"/>
      <c r="CU56" s="4">
        <f>(DO56-BG56)/3*2+BG56</f>
        <v>0</v>
      </c>
      <c r="CV56" s="4">
        <f>(DP56-BH56)/3*2+BH56</f>
        <v>0</v>
      </c>
      <c r="CW56" s="4"/>
      <c r="CX56" s="4"/>
      <c r="CY56" s="8">
        <f>低2.5—10HP!D239</f>
        <v>4198.5353999999998</v>
      </c>
      <c r="CZ56" s="8">
        <f>低2.5—10HP!E239</f>
        <v>11705.6756018909</v>
      </c>
      <c r="DA56" s="8">
        <f>低2.5—10HP!F239</f>
        <v>4746.6497999999992</v>
      </c>
      <c r="DB56" s="8">
        <f>低2.5—10HP!G239</f>
        <v>13089.06893310275</v>
      </c>
      <c r="DC56" s="8">
        <f>低2.5—10HP!H239</f>
        <v>5294.7641999999996</v>
      </c>
      <c r="DD56" s="8">
        <f>低2.5—10HP!I239</f>
        <v>14472.462264314599</v>
      </c>
      <c r="DE56" s="8">
        <f>低2.5—10HP!J239</f>
        <v>5831.3325999999997</v>
      </c>
      <c r="DF56" s="8">
        <f>低2.5—10HP!K239</f>
        <v>15737.821796143649</v>
      </c>
      <c r="DG56" s="8">
        <f>低2.5—10HP!L239</f>
        <v>6367.9009999999998</v>
      </c>
      <c r="DH56" s="8">
        <f>低2.5—10HP!M239</f>
        <v>17003.181327972699</v>
      </c>
      <c r="DI56" s="8">
        <f>低2.5—10HP!N239</f>
        <v>6883.4113500000003</v>
      </c>
      <c r="DJ56" s="8">
        <f>低2.5—10HP!O239</f>
        <v>17995.77313946755</v>
      </c>
      <c r="DK56" s="8">
        <f>低2.5—10HP!P239</f>
        <v>7398.9216999999999</v>
      </c>
      <c r="DL56" s="8">
        <f>低2.5—10HP!Q239</f>
        <v>18988.364950962397</v>
      </c>
      <c r="DM56" s="8">
        <f>低2.5—10HP!R239</f>
        <v>7872.1791999999996</v>
      </c>
      <c r="DN56" s="8">
        <f>低2.5—10HP!S239</f>
        <v>19683.291333358098</v>
      </c>
      <c r="DO56" s="8">
        <f>低2.5—10HP!T239</f>
        <v>0</v>
      </c>
      <c r="DP56" s="8">
        <f>低2.5—10HP!U239</f>
        <v>0</v>
      </c>
      <c r="DQ56" s="8">
        <f>低2.5—10HP!V239</f>
        <v>0</v>
      </c>
      <c r="DR56" s="8">
        <f>低2.5—10HP!W239</f>
        <v>0</v>
      </c>
      <c r="DS56" s="4">
        <f>(FG56-CY56)/5+CY56</f>
        <v>4155.8937799999994</v>
      </c>
      <c r="DT56" s="4">
        <f>(FH56-CZ56)/5+CZ56</f>
        <v>11346.031936170401</v>
      </c>
      <c r="DU56" s="4">
        <f>(DS56+DW56)/2</f>
        <v>4691.6921599999996</v>
      </c>
      <c r="DV56" s="4">
        <f>(DT56+DX56)/2</f>
        <v>12689.791592023979</v>
      </c>
      <c r="DW56" s="4">
        <f>(FK56-DC56)/5+DC56</f>
        <v>5227.4905399999998</v>
      </c>
      <c r="DX56" s="4">
        <f>(FL56-DD56)/5+DD56</f>
        <v>14033.55124787756</v>
      </c>
      <c r="DY56" s="4">
        <f>(DW56+EA56)/2</f>
        <v>5752.6305899999998</v>
      </c>
      <c r="DZ56" s="4">
        <f>(DX56+EB56)/2</f>
        <v>15261.897540974769</v>
      </c>
      <c r="EA56" s="4">
        <f t="shared" ref="EA56:EF56" si="1370">(FO56-DG56)/5+DG56</f>
        <v>6277.7706399999997</v>
      </c>
      <c r="EB56" s="4">
        <f t="shared" si="1370"/>
        <v>16490.243834071978</v>
      </c>
      <c r="EC56" s="4">
        <f t="shared" si="1370"/>
        <v>6783.6227100000006</v>
      </c>
      <c r="ED56" s="4">
        <f t="shared" si="1370"/>
        <v>17452.070829222539</v>
      </c>
      <c r="EE56" s="4">
        <f t="shared" si="1370"/>
        <v>7289.4747799999996</v>
      </c>
      <c r="EF56" s="4">
        <f t="shared" si="1370"/>
        <v>18413.897824373096</v>
      </c>
      <c r="EG56" s="4"/>
      <c r="EH56" s="4"/>
      <c r="EI56" s="4">
        <f>(FW56-DO56)/5+DO56</f>
        <v>0</v>
      </c>
      <c r="EJ56" s="4">
        <f>(FX56-DP56)/5+DP56</f>
        <v>0</v>
      </c>
      <c r="EK56" s="4"/>
      <c r="EL56" s="4"/>
      <c r="EM56" s="4">
        <f>(FG56-CY56)/5*2+CY56</f>
        <v>4113.25216</v>
      </c>
      <c r="EN56" s="4">
        <f>(FH56-CZ56)/5*2+CZ56</f>
        <v>10986.388270449899</v>
      </c>
      <c r="EO56" s="4">
        <f>(EM56+EQ56)/2</f>
        <v>4636.73452</v>
      </c>
      <c r="EP56" s="4">
        <f>(EN56+ER56)/2</f>
        <v>12290.514250945209</v>
      </c>
      <c r="EQ56" s="4">
        <f>(FK56-DC56)/5*2+DC56</f>
        <v>5160.2168799999999</v>
      </c>
      <c r="ER56" s="4">
        <f>(FL56-DD56)/5*2+DD56</f>
        <v>13594.640231440519</v>
      </c>
      <c r="ES56" s="4">
        <f>(EQ56+EU56)/2</f>
        <v>5673.9285799999998</v>
      </c>
      <c r="ET56" s="4">
        <f>(ER56+EV56)/2</f>
        <v>14785.973285805889</v>
      </c>
      <c r="EU56" s="4">
        <f t="shared" ref="EU56:EZ56" si="1371">(FO56-DG56)/5*2+DG56</f>
        <v>6187.6402799999996</v>
      </c>
      <c r="EV56" s="4">
        <f t="shared" si="1371"/>
        <v>15977.306340171259</v>
      </c>
      <c r="EW56" s="4">
        <f t="shared" si="1371"/>
        <v>6683.8340700000008</v>
      </c>
      <c r="EX56" s="4">
        <f t="shared" si="1371"/>
        <v>16908.368518977528</v>
      </c>
      <c r="EY56" s="4">
        <f t="shared" si="1371"/>
        <v>7180.0278600000001</v>
      </c>
      <c r="EZ56" s="4">
        <f t="shared" si="1371"/>
        <v>17839.430697783799</v>
      </c>
      <c r="FA56" s="4"/>
      <c r="FB56" s="4"/>
      <c r="FC56" s="4">
        <f>(FW56-DO56)/5*2+DO56</f>
        <v>0</v>
      </c>
      <c r="FD56" s="4">
        <f>(FX56-DP56)/5*2+DP56</f>
        <v>0</v>
      </c>
      <c r="FE56" s="4"/>
      <c r="FF56" s="4"/>
      <c r="FG56" s="8">
        <f>低2.5—10HP!D240</f>
        <v>3985.3272999999999</v>
      </c>
      <c r="FH56" s="8">
        <f>低2.5—10HP!E240</f>
        <v>9907.4572732883989</v>
      </c>
      <c r="FI56" s="8">
        <f>低2.5—10HP!F240</f>
        <v>4471.8616000000002</v>
      </c>
      <c r="FJ56" s="8">
        <f>低2.5—10HP!G240</f>
        <v>11092.682227708898</v>
      </c>
      <c r="FK56" s="8">
        <f>低2.5—10HP!H240</f>
        <v>4958.3959000000004</v>
      </c>
      <c r="FL56" s="8">
        <f>低2.5—10HP!I240</f>
        <v>12277.907182129398</v>
      </c>
      <c r="FM56" s="8">
        <f>低2.5—10HP!J240</f>
        <v>5437.8225500000008</v>
      </c>
      <c r="FN56" s="8">
        <f>低2.5—10HP!K240</f>
        <v>13358.200520299248</v>
      </c>
      <c r="FO56" s="8">
        <f>低2.5—10HP!L240</f>
        <v>5917.2492000000002</v>
      </c>
      <c r="FP56" s="8">
        <f>低2.5—10HP!M240</f>
        <v>14438.493858469097</v>
      </c>
      <c r="FQ56" s="8">
        <f>低2.5—10HP!N240</f>
        <v>6384.4681500000006</v>
      </c>
      <c r="FR56" s="8">
        <f>低2.5—10HP!O240</f>
        <v>15277.261588242498</v>
      </c>
      <c r="FS56" s="8">
        <f>低2.5—10HP!P240</f>
        <v>6851.6871000000001</v>
      </c>
      <c r="FT56" s="8">
        <f>低2.5—10HP!Q240</f>
        <v>16116.029318015899</v>
      </c>
      <c r="FU56" s="8">
        <f>低2.5—10HP!R240</f>
        <v>7283.7448000000004</v>
      </c>
      <c r="FV56" s="8">
        <f>低2.5—10HP!S240</f>
        <v>16687.392235513998</v>
      </c>
      <c r="FW56" s="8">
        <f>低2.5—10HP!T240</f>
        <v>0</v>
      </c>
      <c r="FX56" s="8">
        <f>低2.5—10HP!U240</f>
        <v>0</v>
      </c>
      <c r="FY56" s="8">
        <f>低2.5—10HP!V240</f>
        <v>0</v>
      </c>
      <c r="FZ56" s="8">
        <f>低2.5—10HP!W240</f>
        <v>0</v>
      </c>
      <c r="GA56" s="8">
        <f>低2.5—10HP!D241</f>
        <v>3810.9475000000002</v>
      </c>
      <c r="GB56" s="8">
        <f>低2.5—10HP!E241</f>
        <v>8325.3791740069992</v>
      </c>
      <c r="GC56" s="8">
        <f>低2.5—10HP!F241</f>
        <v>4241.4034000000001</v>
      </c>
      <c r="GD56" s="8">
        <f>低2.5—10HP!G241</f>
        <v>9329.9360527659992</v>
      </c>
      <c r="GE56" s="8">
        <f>低2.5—10HP!H241</f>
        <v>4671.8593000000001</v>
      </c>
      <c r="GF56" s="8">
        <f>低2.5—10HP!I241</f>
        <v>10334.492931524999</v>
      </c>
      <c r="GG56" s="8">
        <f>低2.5—10HP!J241</f>
        <v>5100.732</v>
      </c>
      <c r="GH56" s="8">
        <f>低2.5—10HP!K241</f>
        <v>11246.719372120049</v>
      </c>
      <c r="GI56" s="8">
        <f>低2.5—10HP!L241</f>
        <v>5529.6046999999999</v>
      </c>
      <c r="GJ56" s="8">
        <f>低2.5—10HP!M241</f>
        <v>12158.945812715097</v>
      </c>
      <c r="GK56" s="8">
        <f>低2.5—10HP!N241</f>
        <v>5954.1605500000005</v>
      </c>
      <c r="GL56" s="8">
        <f>低2.5—10HP!O241</f>
        <v>12854.754192586248</v>
      </c>
      <c r="GM56" s="8">
        <f>低2.5—10HP!P241</f>
        <v>6378.7164000000002</v>
      </c>
      <c r="GN56" s="8">
        <f>低2.5—10HP!Q241</f>
        <v>13550.562572457398</v>
      </c>
      <c r="GO56" s="8">
        <f>低2.5—10HP!R241</f>
        <v>6774.4069</v>
      </c>
      <c r="GP56" s="8">
        <f>低2.5—10HP!S241</f>
        <v>14008.540970503098</v>
      </c>
      <c r="GQ56" s="8">
        <f>低2.5—10HP!T241</f>
        <v>0</v>
      </c>
      <c r="GR56" s="8">
        <f>低2.5—10HP!U241</f>
        <v>0</v>
      </c>
      <c r="GS56" s="8">
        <f>低2.5—10HP!V241</f>
        <v>0</v>
      </c>
      <c r="GT56" s="8">
        <f>低2.5—10HP!W241</f>
        <v>0</v>
      </c>
      <c r="GU56" s="8">
        <f>低2.5—10HP!D242</f>
        <v>3727.4068000000002</v>
      </c>
      <c r="GV56" s="8">
        <f>低2.5—10HP!E242</f>
        <v>7467.394186064399</v>
      </c>
      <c r="GW56" s="8">
        <f>低2.5—10HP!F242</f>
        <v>4125.1990999999998</v>
      </c>
      <c r="GX56" s="8">
        <f>低2.5—10HP!G242</f>
        <v>8374.4735654656979</v>
      </c>
      <c r="GY56" s="8">
        <f>低2.5—10HP!H242</f>
        <v>4522.9913999999999</v>
      </c>
      <c r="GZ56" s="8">
        <f>低2.5—10HP!I242</f>
        <v>9281.5529448669986</v>
      </c>
      <c r="HA56" s="8">
        <f>低2.5—10HP!J242</f>
        <v>4924.1432500000001</v>
      </c>
      <c r="HB56" s="8">
        <f>低2.5—10HP!K242</f>
        <v>10100.3836338496</v>
      </c>
      <c r="HC56" s="8">
        <f>低2.5—10HP!L242</f>
        <v>5325.2951000000003</v>
      </c>
      <c r="HD56" s="8">
        <f>低2.5—10HP!M242</f>
        <v>10919.2143228322</v>
      </c>
      <c r="HE56" s="8">
        <f>低2.5—10HP!N242</f>
        <v>5726.3932500000001</v>
      </c>
      <c r="HF56" s="8">
        <f>低2.5—10HP!O242</f>
        <v>11536.6310191265</v>
      </c>
      <c r="HG56" s="8">
        <f>低2.5—10HP!P242</f>
        <v>6127.4913999999999</v>
      </c>
      <c r="HH56" s="8">
        <f>低2.5—10HP!Q242</f>
        <v>12154.0477154208</v>
      </c>
      <c r="HI56" s="8">
        <f>低2.5—10HP!R242</f>
        <v>6503.0061999999998</v>
      </c>
      <c r="HJ56" s="8">
        <f>低2.5—10HP!S242</f>
        <v>12550.095207827799</v>
      </c>
      <c r="HK56" s="8">
        <f>低2.5—10HP!T242</f>
        <v>0</v>
      </c>
      <c r="HL56" s="8">
        <f>低2.5—10HP!U242</f>
        <v>0</v>
      </c>
      <c r="HM56" s="8">
        <f>低2.5—10HP!V242</f>
        <v>0</v>
      </c>
      <c r="HN56" s="8">
        <f>低2.5—10HP!W242</f>
        <v>0</v>
      </c>
      <c r="HO56" s="8">
        <f>低2.5—10HP!D243</f>
        <v>3680.8553000000002</v>
      </c>
      <c r="HP56" s="8">
        <f>低2.5—10HP!E243</f>
        <v>6933.3266175389999</v>
      </c>
      <c r="HQ56" s="8">
        <f>低2.5—10HP!F243</f>
        <v>4057.5138999999999</v>
      </c>
      <c r="HR56" s="8">
        <f>低2.5—10HP!G243</f>
        <v>7779.5906664437489</v>
      </c>
      <c r="HS56" s="8">
        <f>低2.5—10HP!H243</f>
        <v>4434.1724999999997</v>
      </c>
      <c r="HT56" s="8">
        <f>低2.5—10HP!I243</f>
        <v>8625.8547153484978</v>
      </c>
      <c r="HU56" s="8">
        <f>低2.5—10HP!J243</f>
        <v>4817.2726999999995</v>
      </c>
      <c r="HV56" s="8">
        <f>低2.5—10HP!K243</f>
        <v>9386.2679815747488</v>
      </c>
      <c r="HW56" s="8">
        <f>低2.5—10HP!L243</f>
        <v>5200.3729000000003</v>
      </c>
      <c r="HX56" s="8">
        <f>低2.5—10HP!M243</f>
        <v>10146.681247801</v>
      </c>
      <c r="HY56" s="8">
        <f>低2.5—10HP!N243</f>
        <v>5586.5702500000007</v>
      </c>
      <c r="HZ56" s="8">
        <f>低2.5—10HP!O243</f>
        <v>10715.150967399899</v>
      </c>
      <c r="IA56" s="8">
        <f>低2.5—10HP!P243</f>
        <v>5972.7676000000001</v>
      </c>
      <c r="IB56" s="8">
        <f>低2.5—10HP!Q243</f>
        <v>11283.620686998798</v>
      </c>
      <c r="IC56" s="8">
        <f>低2.5—10HP!R243</f>
        <v>6334.9825000000001</v>
      </c>
      <c r="ID56" s="8">
        <f>低2.5—10HP!S243</f>
        <v>11640.712875722698</v>
      </c>
      <c r="IE56" s="8">
        <f>低2.5—10HP!T243</f>
        <v>0</v>
      </c>
      <c r="IF56" s="8">
        <f>低2.5—10HP!U243</f>
        <v>0</v>
      </c>
      <c r="IG56" s="8">
        <f>低2.5—10HP!V243</f>
        <v>0</v>
      </c>
      <c r="IH56" s="8">
        <f>低2.5—10HP!W243</f>
        <v>0</v>
      </c>
      <c r="II56" s="8">
        <f>低2.5—10HP!D244</f>
        <v>3660.2954</v>
      </c>
      <c r="IJ56" s="8">
        <f>低2.5—10HP!E244</f>
        <v>6677.2847579528998</v>
      </c>
      <c r="IK56" s="8">
        <f>低2.5—10HP!F244</f>
        <v>4026.65</v>
      </c>
      <c r="IL56" s="8">
        <f>低2.5—10HP!G244</f>
        <v>7494.2400849665992</v>
      </c>
      <c r="IM56" s="8">
        <f>低2.5—10HP!H244</f>
        <v>4393.0046000000002</v>
      </c>
      <c r="IN56" s="8">
        <f>低2.5—10HP!I244</f>
        <v>8311.1954119802995</v>
      </c>
      <c r="IO56" s="8">
        <f>低2.5—10HP!J244</f>
        <v>4767.0523499999999</v>
      </c>
      <c r="IP56" s="8">
        <f>低2.5—10HP!K244</f>
        <v>9043.3251190232986</v>
      </c>
      <c r="IQ56" s="8">
        <f>低2.5—10HP!L244</f>
        <v>5141.1000999999997</v>
      </c>
      <c r="IR56" s="8">
        <f>低2.5—10HP!M244</f>
        <v>9775.4548260662996</v>
      </c>
      <c r="IS56" s="8">
        <f>低2.5—10HP!N244</f>
        <v>5520.2945999999993</v>
      </c>
      <c r="IT56" s="8">
        <f>低2.5—10HP!O244</f>
        <v>10320.3713005715</v>
      </c>
      <c r="IU56" s="8">
        <f>低2.5—10HP!P244</f>
        <v>5899.4890999999998</v>
      </c>
      <c r="IV56" s="8">
        <f>低2.5—10HP!Q244</f>
        <v>10865.287775076698</v>
      </c>
      <c r="IW56" s="8">
        <f>低2.5—10HP!R244</f>
        <v>6255.2641000000003</v>
      </c>
      <c r="IX56" s="8">
        <f>低2.5—10HP!S244</f>
        <v>11204.058917055199</v>
      </c>
      <c r="IY56" s="8">
        <f>低2.5—10HP!T244</f>
        <v>0</v>
      </c>
      <c r="IZ56" s="8">
        <f>低2.5—10HP!U244</f>
        <v>0</v>
      </c>
      <c r="JA56" s="8">
        <f>低2.5—10HP!V244</f>
        <v>0</v>
      </c>
      <c r="JB56" s="8">
        <f>低2.5—10HP!W244</f>
        <v>0</v>
      </c>
      <c r="JC56" s="8">
        <f>低2.5—10HP!D245</f>
        <v>3640.6405</v>
      </c>
      <c r="JD56" s="8">
        <f>低2.5—10HP!E245</f>
        <v>6428.7543106597996</v>
      </c>
      <c r="JE56" s="8">
        <f>低2.5—10HP!F245</f>
        <v>3997.3089</v>
      </c>
      <c r="JF56" s="8">
        <f>低2.5—10HP!G245</f>
        <v>7216.6734719054493</v>
      </c>
      <c r="JG56" s="8">
        <f>低2.5—10HP!H245</f>
        <v>4353.9772999999996</v>
      </c>
      <c r="JH56" s="8">
        <f>低2.5—10HP!I245</f>
        <v>8004.5926331510991</v>
      </c>
      <c r="JI56" s="8">
        <f>低2.5—10HP!J245</f>
        <v>4719.0640999999996</v>
      </c>
      <c r="JJ56" s="8">
        <f>低2.5—10HP!K245</f>
        <v>8709.5483481954489</v>
      </c>
      <c r="JK56" s="8">
        <f>低2.5—10HP!L245</f>
        <v>5084.1508999999996</v>
      </c>
      <c r="JL56" s="8">
        <f>低2.5—10HP!M245</f>
        <v>9414.5040632397995</v>
      </c>
      <c r="JM56" s="8">
        <f>低2.5—10HP!N245</f>
        <v>5456.2471000000005</v>
      </c>
      <c r="JN56" s="8">
        <f>低2.5—10HP!O245</f>
        <v>9936.5039896160488</v>
      </c>
      <c r="JO56" s="8">
        <f>低2.5—10HP!P245</f>
        <v>5828.3433000000005</v>
      </c>
      <c r="JP56" s="8">
        <f>低2.5—10HP!Q245</f>
        <v>10458.503915992298</v>
      </c>
      <c r="JQ56" s="8">
        <f>低2.5—10HP!R245</f>
        <v>6177.8409000000001</v>
      </c>
      <c r="JR56" s="8">
        <f>低2.5—10HP!S245</f>
        <v>10779.206345442501</v>
      </c>
      <c r="JS56" s="8">
        <f>低2.5—10HP!T245</f>
        <v>0</v>
      </c>
      <c r="JT56" s="8">
        <f>低2.5—10HP!U245</f>
        <v>0</v>
      </c>
      <c r="JU56" s="8">
        <f>低2.5—10HP!V245</f>
        <v>0</v>
      </c>
      <c r="JV56" s="8">
        <f>低2.5—10HP!W245</f>
        <v>0</v>
      </c>
      <c r="JW56" s="8">
        <f>低2.5—10HP!D246</f>
        <v>3621.4475000000002</v>
      </c>
      <c r="JX56" s="8">
        <f>低2.5—10HP!E246</f>
        <v>6187.9304610122999</v>
      </c>
      <c r="JY56" s="8">
        <f>低2.5—10HP!F246</f>
        <v>3969.3471500000001</v>
      </c>
      <c r="JZ56" s="8">
        <f>低2.5—10HP!G246</f>
        <v>6947.1625041699999</v>
      </c>
      <c r="KA56" s="8">
        <f>低2.5—10HP!H246</f>
        <v>4317.2467999999999</v>
      </c>
      <c r="KB56" s="8">
        <f>低2.5—10HP!I246</f>
        <v>7706.3945473276999</v>
      </c>
      <c r="KC56" s="8">
        <f>低2.5—10HP!J246</f>
        <v>4673.4274000000005</v>
      </c>
      <c r="KD56" s="8">
        <f>低2.5—10HP!K246</f>
        <v>8384.9413324799498</v>
      </c>
      <c r="KE56" s="8">
        <f>低2.5—10HP!L246</f>
        <v>5029.6080000000002</v>
      </c>
      <c r="KF56" s="8">
        <f>低2.5—10HP!M246</f>
        <v>9063.4881176321978</v>
      </c>
      <c r="KG56" s="8">
        <f>低2.5—10HP!N246</f>
        <v>5394.6018000000004</v>
      </c>
      <c r="KH56" s="8">
        <f>低2.5—10HP!O246</f>
        <v>9563.2117096974471</v>
      </c>
      <c r="KI56" s="8">
        <f>低2.5—10HP!P246</f>
        <v>5759.5955999999996</v>
      </c>
      <c r="KJ56" s="8">
        <f>低2.5—10HP!Q246</f>
        <v>10062.935301762698</v>
      </c>
      <c r="KK56" s="8">
        <f>低2.5—10HP!R246</f>
        <v>6102.8777</v>
      </c>
      <c r="KL56" s="8">
        <f>低2.5—10HP!S246</f>
        <v>10366.0985981623</v>
      </c>
      <c r="KM56" s="8">
        <f>低2.5—10HP!T246</f>
        <v>0</v>
      </c>
      <c r="KN56" s="8">
        <f>低2.5—10HP!U246</f>
        <v>0</v>
      </c>
      <c r="KO56" s="8">
        <f>低2.5—10HP!V246</f>
        <v>0</v>
      </c>
      <c r="KP56" s="8">
        <f>低2.5—10HP!W246</f>
        <v>0</v>
      </c>
      <c r="KQ56" s="8">
        <f>低2.5—10HP!D247</f>
        <v>3603.4711000000002</v>
      </c>
      <c r="KR56" s="8">
        <f>低2.5—10HP!E247</f>
        <v>5954.2241360993994</v>
      </c>
      <c r="KS56" s="8">
        <f>低2.5—10HP!F247</f>
        <v>3943.1563500000002</v>
      </c>
      <c r="KT56" s="8">
        <f>低2.5—10HP!G247</f>
        <v>6685.3329299655488</v>
      </c>
      <c r="KU56" s="8">
        <f>低2.5—10HP!H247</f>
        <v>4282.8415999999997</v>
      </c>
      <c r="KV56" s="8">
        <f>低2.5—10HP!I247</f>
        <v>7416.4417238316992</v>
      </c>
      <c r="KW56" s="8">
        <f>低2.5—10HP!J247</f>
        <v>4630.2011000000002</v>
      </c>
      <c r="KX56" s="8">
        <f>低2.5—10HP!K247</f>
        <v>8069.3663284597988</v>
      </c>
      <c r="KY56" s="8">
        <f>低2.5—10HP!L247</f>
        <v>4977.5605999999998</v>
      </c>
      <c r="KZ56" s="8">
        <f>低2.5—10HP!M247</f>
        <v>8722.2909330878992</v>
      </c>
      <c r="LA56" s="8">
        <f>低2.5—10HP!N247</f>
        <v>5335.4138000000003</v>
      </c>
      <c r="LB56" s="8">
        <f>低2.5—10HP!O247</f>
        <v>9200.3524678677495</v>
      </c>
      <c r="LC56" s="8">
        <f>低2.5—10HP!P247</f>
        <v>5693.2669999999998</v>
      </c>
      <c r="LD56" s="8">
        <f>低2.5—10HP!Q247</f>
        <v>9678.4140026475998</v>
      </c>
      <c r="LE56" s="8">
        <f>低2.5—10HP!R247</f>
        <v>6030.3078999999998</v>
      </c>
      <c r="LF56" s="8">
        <f>低2.5—10HP!S247</f>
        <v>9964.6260666231992</v>
      </c>
      <c r="LG56" s="8">
        <f>低2.5—10HP!T247</f>
        <v>0</v>
      </c>
      <c r="LH56" s="8">
        <f>低2.5—10HP!U247</f>
        <v>0</v>
      </c>
      <c r="LI56" s="8">
        <f>低2.5—10HP!V247</f>
        <v>0</v>
      </c>
      <c r="LJ56" s="8">
        <f>低2.5—10HP!W247</f>
        <v>0</v>
      </c>
      <c r="LK56" s="8">
        <f>低2.5—10HP!D248</f>
        <v>3586.9702000000002</v>
      </c>
      <c r="LL56" s="8">
        <f>低2.5—10HP!E248</f>
        <v>5726.324428890799</v>
      </c>
      <c r="LM56" s="8">
        <f>低2.5—10HP!F248</f>
        <v>3918.7474499999998</v>
      </c>
      <c r="LN56" s="8">
        <f>低2.5—10HP!G248</f>
        <v>6429.8810225037487</v>
      </c>
      <c r="LO56" s="8">
        <f>低2.5—10HP!H248</f>
        <v>4250.5246999999999</v>
      </c>
      <c r="LP56" s="8">
        <f>低2.5—10HP!I248</f>
        <v>7133.4376161166992</v>
      </c>
      <c r="LQ56" s="8">
        <f>低2.5—10HP!J248</f>
        <v>4589.3380999999999</v>
      </c>
      <c r="LR56" s="8">
        <f>低2.5—10HP!K248</f>
        <v>7761.2189183980499</v>
      </c>
      <c r="LS56" s="8">
        <f>低2.5—10HP!L248</f>
        <v>4928.1514999999999</v>
      </c>
      <c r="LT56" s="8">
        <f>低2.5—10HP!M248</f>
        <v>8389.0002206793997</v>
      </c>
      <c r="LU56" s="8">
        <f>低2.5—10HP!N248</f>
        <v>5278.7782499999994</v>
      </c>
      <c r="LV56" s="8">
        <f>低2.5—10HP!O248</f>
        <v>8846.0620388598491</v>
      </c>
      <c r="LW56" s="8">
        <f>低2.5—10HP!P248</f>
        <v>5629.4049999999997</v>
      </c>
      <c r="LX56" s="8">
        <f>低2.5—10HP!Q248</f>
        <v>9303.1238570402984</v>
      </c>
      <c r="LY56" s="8">
        <f>低2.5—10HP!R248</f>
        <v>5960.2133000000003</v>
      </c>
      <c r="LZ56" s="8">
        <f>低2.5—10HP!S248</f>
        <v>9572.883788675199</v>
      </c>
      <c r="MA56" s="8">
        <f>低2.5—10HP!T248</f>
        <v>0</v>
      </c>
      <c r="MB56" s="8">
        <f>低2.5—10HP!U248</f>
        <v>0</v>
      </c>
      <c r="MC56" s="8">
        <f>低2.5—10HP!V248</f>
        <v>0</v>
      </c>
      <c r="MD56" s="8">
        <f>低2.5—10HP!W248</f>
        <v>0</v>
      </c>
      <c r="ME56" s="8">
        <f>低2.5—10HP!D249</f>
        <v>3572.4960999999998</v>
      </c>
      <c r="MF56" s="8">
        <f>低2.5—10HP!E249</f>
        <v>5505.0739187989993</v>
      </c>
      <c r="MG56" s="8">
        <f>低2.5—10HP!F249</f>
        <v>3896.4671499999995</v>
      </c>
      <c r="MH56" s="8">
        <f>低2.5—10HP!G249</f>
        <v>6181.9298302397992</v>
      </c>
      <c r="MI56" s="8">
        <f>低2.5—10HP!H249</f>
        <v>4220.4381999999996</v>
      </c>
      <c r="MJ56" s="8">
        <f>低2.5—10HP!I249</f>
        <v>6858.7857416805991</v>
      </c>
      <c r="MK56" s="8">
        <f>低2.5—10HP!J249</f>
        <v>4550.7716</v>
      </c>
      <c r="ML56" s="8">
        <f>低2.5—10HP!K249</f>
        <v>7461.8500135301492</v>
      </c>
      <c r="MM56" s="8">
        <f>低2.5—10HP!L249</f>
        <v>4881.1049999999996</v>
      </c>
      <c r="MN56" s="8">
        <f>低2.5—10HP!M249</f>
        <v>8064.9142853796993</v>
      </c>
      <c r="MO56" s="8">
        <f>低2.5—10HP!N249</f>
        <v>5224.6980999999996</v>
      </c>
      <c r="MP56" s="8">
        <f>低2.5—10HP!O249</f>
        <v>8501.5817253177993</v>
      </c>
      <c r="MQ56" s="8">
        <f>低2.5—10HP!P249</f>
        <v>5568.2911999999997</v>
      </c>
      <c r="MR56" s="8">
        <f>低2.5—10HP!Q249</f>
        <v>8938.2491652558983</v>
      </c>
      <c r="MS56" s="8">
        <f>低2.5—10HP!R249</f>
        <v>5892.6106</v>
      </c>
      <c r="MT56" s="8">
        <f>低2.5—10HP!S249</f>
        <v>9191.9587650281992</v>
      </c>
      <c r="MU56" s="8">
        <f>低2.5—10HP!T249</f>
        <v>0</v>
      </c>
      <c r="MV56" s="8">
        <f>低2.5—10HP!U249</f>
        <v>0</v>
      </c>
      <c r="MW56" s="8">
        <f>低2.5—10HP!V249</f>
        <v>0</v>
      </c>
      <c r="MX56" s="8">
        <f>低2.5—10HP!W249</f>
        <v>0</v>
      </c>
      <c r="MY56" s="8">
        <f>低2.5—10HP!D250</f>
        <v>3558.4721</v>
      </c>
      <c r="MZ56" s="8">
        <f>低2.5—10HP!E250</f>
        <v>5290.7817958344995</v>
      </c>
      <c r="NA56" s="8">
        <f>低2.5—10HP!F250</f>
        <v>3875.3651500000001</v>
      </c>
      <c r="NB56" s="8">
        <f>低2.5—10HP!G250</f>
        <v>5941.3363344768995</v>
      </c>
      <c r="NC56" s="8">
        <f>低2.5—10HP!H250</f>
        <v>4192.2582000000002</v>
      </c>
      <c r="ND56" s="8">
        <f>低2.5—10HP!I250</f>
        <v>6591.8908731192996</v>
      </c>
      <c r="NE56" s="8">
        <f>低2.5—10HP!J250</f>
        <v>4514.5328499999996</v>
      </c>
      <c r="NF56" s="8">
        <f>低2.5—10HP!K250</f>
        <v>7171.0093311367</v>
      </c>
      <c r="NG56" s="8">
        <f>低2.5—10HP!L250</f>
        <v>4836.8074999999999</v>
      </c>
      <c r="NH56" s="8">
        <f>低2.5—10HP!M250</f>
        <v>7750.1277891540994</v>
      </c>
      <c r="NI56" s="8">
        <f>低2.5—10HP!N250</f>
        <v>5173.5326500000001</v>
      </c>
      <c r="NJ56" s="8">
        <f>低2.5—10HP!O250</f>
        <v>8167.0261180416992</v>
      </c>
      <c r="NK56" s="8">
        <f>低2.5—10HP!P250</f>
        <v>5510.2578000000003</v>
      </c>
      <c r="NL56" s="8">
        <f>低2.5—10HP!Q250</f>
        <v>8583.9244469292989</v>
      </c>
      <c r="NM56" s="8">
        <f>低2.5—10HP!R250</f>
        <v>5828.3674000000001</v>
      </c>
      <c r="NN56" s="8">
        <f>低2.5—10HP!S250</f>
        <v>8822.2369703208988</v>
      </c>
      <c r="NO56" s="8">
        <f>低2.5—10HP!T250</f>
        <v>0</v>
      </c>
      <c r="NP56" s="8">
        <f>低2.5—10HP!U250</f>
        <v>0</v>
      </c>
      <c r="NQ56" s="8">
        <f>低2.5—10HP!V250</f>
        <v>0</v>
      </c>
      <c r="NR56" s="8">
        <f>低2.5—10HP!W250</f>
        <v>0</v>
      </c>
      <c r="NS56" s="8">
        <f>低2.5—10HP!D251</f>
        <v>3545.3105</v>
      </c>
      <c r="NT56" s="8">
        <f>低2.5—10HP!E251</f>
        <v>5083.3463643256</v>
      </c>
      <c r="NU56" s="8">
        <f>低2.5—10HP!F251</f>
        <v>3854.9796999999999</v>
      </c>
      <c r="NV56" s="8">
        <f>低2.5—10HP!G251</f>
        <v>5708.5555280977997</v>
      </c>
      <c r="NW56" s="8">
        <f>低2.5—10HP!H251</f>
        <v>4164.6489000000001</v>
      </c>
      <c r="NX56" s="8">
        <f>低2.5—10HP!I251</f>
        <v>6333.7646918699993</v>
      </c>
      <c r="NY56" s="8">
        <f>低2.5—10HP!J251</f>
        <v>4479.9131500000003</v>
      </c>
      <c r="NZ56" s="8">
        <f>低2.5—10HP!K251</f>
        <v>6889.3833902694496</v>
      </c>
      <c r="OA56" s="8">
        <f>低2.5—10HP!L251</f>
        <v>4795.1773999999996</v>
      </c>
      <c r="OB56" s="8">
        <f>低2.5—10HP!M251</f>
        <v>7445.0020886688999</v>
      </c>
      <c r="OC56" s="8">
        <f>低2.5—10HP!N251</f>
        <v>5124.98855</v>
      </c>
      <c r="OD56" s="8">
        <f>低2.5—10HP!O251</f>
        <v>7842.4528055026994</v>
      </c>
      <c r="OE56" s="8">
        <f>低2.5—10HP!P251</f>
        <v>5454.7996999999996</v>
      </c>
      <c r="OF56" s="8">
        <f>低2.5—10HP!Q251</f>
        <v>8239.903522336499</v>
      </c>
      <c r="OG56" s="8">
        <f>低2.5—10HP!R251</f>
        <v>5766.7040999999999</v>
      </c>
      <c r="OH56" s="8">
        <f>低2.5—10HP!S251</f>
        <v>8463.5753858565004</v>
      </c>
      <c r="OI56" s="8">
        <f>低2.5—10HP!T251</f>
        <v>0</v>
      </c>
      <c r="OJ56" s="8">
        <f>低2.5—10HP!U251</f>
        <v>0</v>
      </c>
      <c r="OK56" s="8">
        <f>低2.5—10HP!V251</f>
        <v>0</v>
      </c>
      <c r="OL56" s="8">
        <f>低2.5—10HP!W251</f>
        <v>0</v>
      </c>
      <c r="OM56" s="8">
        <f>低2.5—10HP!D252</f>
        <v>3532.8470000000002</v>
      </c>
      <c r="ON56" s="8">
        <f>低2.5—10HP!E252</f>
        <v>4882.6958218527998</v>
      </c>
      <c r="OO56" s="8">
        <f>低2.5—10HP!F252</f>
        <v>3835.5616</v>
      </c>
      <c r="OP56" s="8">
        <f>低2.5—10HP!G252</f>
        <v>5483.2900904715498</v>
      </c>
      <c r="OQ56" s="8">
        <f>低2.5—10HP!H252</f>
        <v>4138.2762000000002</v>
      </c>
      <c r="OR56" s="8">
        <f>低2.5—10HP!I252</f>
        <v>6083.8843590902998</v>
      </c>
      <c r="OS56" s="8">
        <f>低2.5—10HP!J252</f>
        <v>4447.1008000000002</v>
      </c>
      <c r="OT56" s="8">
        <f>低2.5—10HP!K252</f>
        <v>6616.2427369604993</v>
      </c>
      <c r="OU56" s="8">
        <f>低2.5—10HP!L252</f>
        <v>4755.9254000000001</v>
      </c>
      <c r="OV56" s="8">
        <f>低2.5—10HP!M252</f>
        <v>7148.6011148306998</v>
      </c>
      <c r="OW56" s="8">
        <f>低2.5—10HP!N252</f>
        <v>5079.0326999999997</v>
      </c>
      <c r="OX56" s="8">
        <f>低2.5—10HP!O252</f>
        <v>7527.4426960277997</v>
      </c>
      <c r="OY56" s="8">
        <f>低2.5—10HP!P252</f>
        <v>5402.14</v>
      </c>
      <c r="OZ56" s="8">
        <f>低2.5—10HP!Q252</f>
        <v>7906.2842772248996</v>
      </c>
      <c r="PA56" s="8">
        <f>低2.5—10HP!R252</f>
        <v>5708.1235999999999</v>
      </c>
      <c r="PB56" s="8">
        <f>低2.5—10HP!S252</f>
        <v>8115.421572611499</v>
      </c>
      <c r="PC56" s="8">
        <f>低2.5—10HP!T252</f>
        <v>0</v>
      </c>
      <c r="PD56" s="8">
        <f>低2.5—10HP!U252</f>
        <v>0</v>
      </c>
      <c r="PE56" s="8">
        <f>低2.5—10HP!V252</f>
        <v>0</v>
      </c>
      <c r="PF56" s="8">
        <f>低2.5—10HP!W252</f>
        <v>0</v>
      </c>
      <c r="PG56" s="8">
        <f>低2.5—10HP!D253</f>
        <v>3520.4020999999998</v>
      </c>
      <c r="PH56" s="8">
        <f>低2.5—10HP!E253</f>
        <v>4688.192152631399</v>
      </c>
      <c r="PI56" s="8">
        <f>低2.5—10HP!F253</f>
        <v>3817.3859000000002</v>
      </c>
      <c r="PJ56" s="8">
        <f>低2.5—10HP!G253</f>
        <v>5264.7055016408995</v>
      </c>
      <c r="PK56" s="8">
        <f>低2.5—10HP!H253</f>
        <v>4114.3697000000002</v>
      </c>
      <c r="PL56" s="8">
        <f>低2.5—10HP!I253</f>
        <v>5841.218850650399</v>
      </c>
      <c r="PM56" s="8">
        <f>低2.5—10HP!J253</f>
        <v>4416.8243000000002</v>
      </c>
      <c r="PN56" s="8">
        <f>低2.5—10HP!K253</f>
        <v>6350.8850263186987</v>
      </c>
      <c r="PO56" s="8">
        <f>低2.5—10HP!L253</f>
        <v>4719.2789000000002</v>
      </c>
      <c r="PP56" s="8">
        <f>低2.5—10HP!M253</f>
        <v>6860.5512019869984</v>
      </c>
      <c r="PQ56" s="8">
        <f>低2.5—10HP!N253</f>
        <v>5035.9276499999996</v>
      </c>
      <c r="PR56" s="8">
        <f>低2.5—10HP!O253</f>
        <v>7221.2269175861493</v>
      </c>
      <c r="PS56" s="8">
        <f>低2.5—10HP!P253</f>
        <v>5352.5763999999999</v>
      </c>
      <c r="PT56" s="8">
        <f>低2.5—10HP!Q253</f>
        <v>7581.9026331852992</v>
      </c>
      <c r="PU56" s="8">
        <f>低2.5—10HP!R253</f>
        <v>5652.3976000000002</v>
      </c>
      <c r="PV56" s="8">
        <f>低2.5—10HP!S253</f>
        <v>7777.2758443603998</v>
      </c>
      <c r="PW56" s="8">
        <f>低2.5—10HP!T253</f>
        <v>0</v>
      </c>
      <c r="PX56" s="8">
        <f>低2.5—10HP!U253</f>
        <v>0</v>
      </c>
      <c r="PY56" s="8">
        <f>低2.5—10HP!V253</f>
        <v>0</v>
      </c>
      <c r="PZ56" s="8">
        <f>低2.5—10HP!W253</f>
        <v>0</v>
      </c>
      <c r="QA56" s="122">
        <f>低2.5—10HP!D254</f>
        <v>3509.1082000000001</v>
      </c>
      <c r="QB56" s="122">
        <f>低2.5—10HP!E254</f>
        <v>4499.2870206332991</v>
      </c>
      <c r="QC56" s="122">
        <f>低2.5—10HP!F254</f>
        <v>3800.43685</v>
      </c>
      <c r="QD56" s="122">
        <f>低2.5—10HP!G254</f>
        <v>5052.2025777418994</v>
      </c>
      <c r="QE56" s="122">
        <f>低2.5—10HP!H254</f>
        <v>4091.7655</v>
      </c>
      <c r="QF56" s="122">
        <f>低2.5—10HP!I254</f>
        <v>5605.1181348504997</v>
      </c>
      <c r="QG56" s="122">
        <f>低2.5—10HP!J254</f>
        <v>4388.2360500000004</v>
      </c>
      <c r="QH56" s="122">
        <f>低2.5—10HP!K254</f>
        <v>6092.6876287920995</v>
      </c>
      <c r="QI56" s="122">
        <f>低2.5—10HP!L254</f>
        <v>4684.7066000000004</v>
      </c>
      <c r="QJ56" s="122">
        <f>低2.5—10HP!M254</f>
        <v>6580.2571227336994</v>
      </c>
      <c r="QK56" s="122">
        <f>低2.5—10HP!N254</f>
        <v>4995.2672500000008</v>
      </c>
      <c r="QL56" s="122">
        <f>低2.5—10HP!O254</f>
        <v>6923.1771257393493</v>
      </c>
      <c r="QM56" s="122">
        <f>低2.5—10HP!P254</f>
        <v>5305.8279000000002</v>
      </c>
      <c r="QN56" s="122">
        <f>低2.5—10HP!Q254</f>
        <v>7266.0971287449993</v>
      </c>
      <c r="QO56" s="122">
        <f>低2.5—10HP!R254</f>
        <v>5599.9924000000001</v>
      </c>
      <c r="QP56" s="122">
        <f>低2.5—10HP!S254</f>
        <v>7447.8867875061987</v>
      </c>
      <c r="QQ56" s="122">
        <f>低2.5—10HP!T254</f>
        <v>0</v>
      </c>
      <c r="QR56" s="122">
        <f>低2.5—10HP!U254</f>
        <v>0</v>
      </c>
      <c r="QS56" s="122">
        <f>低2.5—10HP!V254</f>
        <v>0</v>
      </c>
      <c r="QT56" s="122">
        <f>低2.5—10HP!W254</f>
        <v>0</v>
      </c>
      <c r="QU56" s="122">
        <f>低2.5—10HP!D255</f>
        <v>3498.2919000000002</v>
      </c>
      <c r="QV56" s="122">
        <f>低2.5—10HP!E255</f>
        <v>4316.8895324106998</v>
      </c>
      <c r="QW56" s="122">
        <f>低2.5—10HP!F255</f>
        <v>3784.4466000000002</v>
      </c>
      <c r="QX56" s="122">
        <f>低2.5—10HP!G255</f>
        <v>4846.8778442951998</v>
      </c>
      <c r="QY56" s="122">
        <f>低2.5—10HP!H255</f>
        <v>4070.6012999999998</v>
      </c>
      <c r="QZ56" s="122">
        <f>低2.5—10HP!I255</f>
        <v>5376.8661561796998</v>
      </c>
      <c r="RA56" s="122">
        <f>低2.5—10HP!J255</f>
        <v>4360.6948499999999</v>
      </c>
      <c r="RB56" s="122">
        <f>低2.5—10HP!K255</f>
        <v>5843.3658895289991</v>
      </c>
      <c r="RC56" s="122">
        <f>低2.5—10HP!L255</f>
        <v>4650.7884000000004</v>
      </c>
      <c r="RD56" s="122">
        <f>低2.5—10HP!M255</f>
        <v>6309.8656228782993</v>
      </c>
      <c r="RE56" s="122">
        <f>低2.5—10HP!N255</f>
        <v>4956.3974500000004</v>
      </c>
      <c r="RF56" s="122">
        <f>低2.5—10HP!O255</f>
        <v>6635.1028879943497</v>
      </c>
      <c r="RG56" s="122">
        <f>低2.5—10HP!P255</f>
        <v>5262.0065000000004</v>
      </c>
      <c r="RH56" s="122">
        <f>低2.5—10HP!Q255</f>
        <v>6960.3401531103991</v>
      </c>
      <c r="RI56" s="122">
        <f>低2.5—10HP!R255</f>
        <v>5550.2525999999998</v>
      </c>
      <c r="RJ56" s="122">
        <f>低2.5—10HP!S255</f>
        <v>7129.0383258345992</v>
      </c>
      <c r="RK56" s="122">
        <f>低2.5—10HP!T255</f>
        <v>0</v>
      </c>
      <c r="RL56" s="122">
        <f>低2.5—10HP!U255</f>
        <v>0</v>
      </c>
      <c r="RM56" s="122">
        <f>低2.5—10HP!V255</f>
        <v>0</v>
      </c>
      <c r="RN56" s="122">
        <f>低2.5—10HP!W255</f>
        <v>0</v>
      </c>
      <c r="RO56" s="8">
        <f>低2.5—10HP!D258</f>
        <v>3468.2871</v>
      </c>
      <c r="RP56" s="8">
        <f>低2.5—10HP!E258</f>
        <v>3805.4789975551998</v>
      </c>
      <c r="RQ56" s="8">
        <f>低2.5—10HP!F258</f>
        <v>3740.9131500000003</v>
      </c>
      <c r="RR56" s="8">
        <f>低2.5—10HP!G258</f>
        <v>4270.8389773966001</v>
      </c>
      <c r="RS56" s="8">
        <f>低2.5—10HP!H258</f>
        <v>4013.5392000000002</v>
      </c>
      <c r="RT56" s="8">
        <f>低2.5—10HP!I258</f>
        <v>4736.1989572379998</v>
      </c>
      <c r="RU56" s="8">
        <f>低2.5—10HP!J258</f>
        <v>4287.2649999999994</v>
      </c>
      <c r="RV56" s="8">
        <f>低2.5—10HP!K258</f>
        <v>5142.7725378081495</v>
      </c>
      <c r="RW56" s="8">
        <f>低2.5—10HP!L258</f>
        <v>4560.9907999999996</v>
      </c>
      <c r="RX56" s="8">
        <f>低2.5—10HP!M258</f>
        <v>5549.3461183782993</v>
      </c>
      <c r="RY56" s="8">
        <f>低2.5—10HP!N258</f>
        <v>4851.2660500000002</v>
      </c>
      <c r="RZ56" s="8">
        <f>低2.5—10HP!O258</f>
        <v>5825.514928827999</v>
      </c>
      <c r="SA56" s="8">
        <f>低2.5—10HP!P258</f>
        <v>5141.5412999999999</v>
      </c>
      <c r="SB56" s="8">
        <f>低2.5—10HP!Q258</f>
        <v>6101.6837392776997</v>
      </c>
      <c r="SC56" s="8">
        <f>低2.5—10HP!R258</f>
        <v>5414.8050999999996</v>
      </c>
      <c r="SD56" s="8">
        <f>低2.5—10HP!S258</f>
        <v>6233.2861444482996</v>
      </c>
      <c r="SE56" s="8">
        <f>低2.5—10HP!T258</f>
        <v>0</v>
      </c>
      <c r="SF56" s="8">
        <f>低2.5—10HP!U258</f>
        <v>0</v>
      </c>
      <c r="SG56" s="8">
        <f>低2.5—10HP!V258</f>
        <v>0</v>
      </c>
      <c r="SH56" s="8">
        <f>低2.5—10HP!W258</f>
        <v>0</v>
      </c>
    </row>
    <row r="57" spans="1:502" s="11" customFormat="1" x14ac:dyDescent="0.25">
      <c r="A57" s="241"/>
      <c r="B57" s="4">
        <v>28</v>
      </c>
      <c r="C57" s="14">
        <f>(C61-C56)/5+C56</f>
        <v>4550.7057800000002</v>
      </c>
      <c r="D57" s="14">
        <f t="shared" ref="D57:H57" si="1372">(D61-D56)/5+D56</f>
        <v>13618.274891685798</v>
      </c>
      <c r="E57" s="4">
        <f t="shared" ref="E57:E88" si="1373">(C57+G57)/2</f>
        <v>5170.8984900000005</v>
      </c>
      <c r="F57" s="4">
        <f t="shared" ref="F57:F88" si="1374">(D57+H57)/2</f>
        <v>15204.138267987688</v>
      </c>
      <c r="G57" s="14">
        <f t="shared" si="1372"/>
        <v>5791.0912000000008</v>
      </c>
      <c r="H57" s="14">
        <f t="shared" si="1372"/>
        <v>16790.001644289576</v>
      </c>
      <c r="I57" s="15">
        <f t="shared" ref="I57:I88" si="1375">(G57+K57)/2</f>
        <v>6397.3841200000006</v>
      </c>
      <c r="J57" s="15">
        <f t="shared" ref="J57:J88" si="1376">(H57+L57)/2</f>
        <v>18238.270600938708</v>
      </c>
      <c r="K57" s="14">
        <f>(K61-K56)/5+K56</f>
        <v>7003.6770400000005</v>
      </c>
      <c r="L57" s="14">
        <f t="shared" ref="L57" si="1377">(L61-L56)/5+L56</f>
        <v>19686.539557587839</v>
      </c>
      <c r="M57" s="14">
        <f>(M61-M56)/5+M56</f>
        <v>7582.9280899999994</v>
      </c>
      <c r="N57" s="14">
        <f t="shared" ref="N57" si="1378">(N61-N56)/5+N56</f>
        <v>20827.707338695109</v>
      </c>
      <c r="O57" s="14">
        <f>(O61-O56)/5+O56</f>
        <v>8162.1791400000002</v>
      </c>
      <c r="P57" s="14">
        <f t="shared" ref="P57:R57" si="1379">(P61-P56)/5+P56</f>
        <v>21968.875119802375</v>
      </c>
      <c r="Q57" s="14">
        <f t="shared" si="1379"/>
        <v>8685.4133000000002</v>
      </c>
      <c r="R57" s="14">
        <f t="shared" si="1379"/>
        <v>22772.352165541295</v>
      </c>
      <c r="S57" s="14">
        <f>(S61-S56)/5+S56</f>
        <v>0</v>
      </c>
      <c r="T57" s="14">
        <f t="shared" ref="T57" si="1380">(T61-T56)/5+T56</f>
        <v>0</v>
      </c>
      <c r="U57" s="4"/>
      <c r="V57" s="4"/>
      <c r="W57" s="14">
        <f>(W61-W56)/5+W56</f>
        <v>4498.7779600000003</v>
      </c>
      <c r="X57" s="14">
        <f t="shared" ref="X57" si="1381">(X61-X56)/5+X56</f>
        <v>13204.171493957569</v>
      </c>
      <c r="Y57" s="4">
        <f t="shared" ref="Y57:Y89" si="1382">(W57+AA57)/2</f>
        <v>5104.4088250000004</v>
      </c>
      <c r="Z57" s="4">
        <f t="shared" ref="Z57:Z89" si="1383">(X57+AB57)/2</f>
        <v>14746.590259505894</v>
      </c>
      <c r="AA57" s="14">
        <f>(AA61-AA56)/5+AA56</f>
        <v>5710.0396900000005</v>
      </c>
      <c r="AB57" s="14">
        <f t="shared" ref="AB57" si="1384">(AB61-AB56)/5+AB56</f>
        <v>16289.009025054218</v>
      </c>
      <c r="AC57" s="4">
        <f t="shared" ref="AC57:AC89" si="1385">(AA57+AE57)/2</f>
        <v>6302.6028999999999</v>
      </c>
      <c r="AD57" s="4">
        <f t="shared" ref="AD57:AD89" si="1386">(AB57+AF57)/2</f>
        <v>17697.358049148152</v>
      </c>
      <c r="AE57" s="14">
        <f>(AE61-AE56)/5+AE56</f>
        <v>6895.1661100000001</v>
      </c>
      <c r="AF57" s="14">
        <f t="shared" ref="AF57" si="1387">(AF61-AF56)/5+AF56</f>
        <v>19105.707073242087</v>
      </c>
      <c r="AG57" s="14">
        <f>(AG61-AG56)/5+AG56</f>
        <v>7462.5772550000002</v>
      </c>
      <c r="AH57" s="14">
        <f t="shared" ref="AH57" si="1388">(AH61-AH56)/5+AH56</f>
        <v>20214.146080642637</v>
      </c>
      <c r="AI57" s="14">
        <f>(AI61-AI56)/5+AI56</f>
        <v>8029.9884000000002</v>
      </c>
      <c r="AJ57" s="14">
        <f t="shared" ref="AJ57" si="1389">(AJ61-AJ56)/5+AJ56</f>
        <v>21322.58508804319</v>
      </c>
      <c r="AK57" s="14"/>
      <c r="AL57" s="14"/>
      <c r="AM57" s="14">
        <f>(AM61-AM56)/5+AM56</f>
        <v>0</v>
      </c>
      <c r="AN57" s="14">
        <f t="shared" ref="AN57" si="1390">(AN61-AN56)/5+AN56</f>
        <v>0</v>
      </c>
      <c r="AO57" s="4"/>
      <c r="AP57" s="4"/>
      <c r="AQ57" s="14">
        <f>(AQ61-AQ56)/5+AQ56</f>
        <v>4446.8501399999996</v>
      </c>
      <c r="AR57" s="14">
        <f t="shared" ref="AR57" si="1391">(AR61-AR56)/5+AR56</f>
        <v>12790.068096229339</v>
      </c>
      <c r="AS57" s="4">
        <f t="shared" ref="AS57:AS88" si="1392">(AQ57+AU57)/2</f>
        <v>5037.9191599999995</v>
      </c>
      <c r="AT57" s="4">
        <f t="shared" ref="AT57:AT88" si="1393">(AR57+AV57)/2</f>
        <v>14289.042251024099</v>
      </c>
      <c r="AU57" s="14">
        <f>(AU61-AU56)/5+AU56</f>
        <v>5628.9881800000003</v>
      </c>
      <c r="AV57" s="14">
        <f t="shared" ref="AV57" si="1394">(AV61-AV56)/5+AV56</f>
        <v>15788.016405818858</v>
      </c>
      <c r="AW57" s="4">
        <f t="shared" ref="AW57:AW83" si="1395">(AU57+AY57)/2</f>
        <v>6207.82168</v>
      </c>
      <c r="AX57" s="4">
        <f t="shared" ref="AX57:AX83" si="1396">(AV57+AZ57)/2</f>
        <v>17156.445497357599</v>
      </c>
      <c r="AY57" s="14">
        <f>(AY61-AY56)/5+AY56</f>
        <v>6786.6551799999997</v>
      </c>
      <c r="AZ57" s="14">
        <f t="shared" ref="AZ57" si="1397">(AZ61-AZ56)/5+AZ56</f>
        <v>18524.874588896339</v>
      </c>
      <c r="BA57" s="14">
        <f>(BA61-BA56)/5+BA56</f>
        <v>7342.22642</v>
      </c>
      <c r="BB57" s="14">
        <f t="shared" ref="BB57" si="1398">(BB61-BB56)/5+BB56</f>
        <v>19600.584822590168</v>
      </c>
      <c r="BC57" s="14">
        <f t="shared" ref="BC57" si="1399">(BC61-BC56)/5+BC56</f>
        <v>7897.7976600000002</v>
      </c>
      <c r="BD57" s="14">
        <f t="shared" ref="BD57" si="1400">(BD61-BD56)/5+BD56</f>
        <v>20676.295056283998</v>
      </c>
      <c r="BE57" s="14"/>
      <c r="BF57" s="14"/>
      <c r="BG57" s="14">
        <f t="shared" ref="BG57" si="1401">(BG61-BG56)/5+BG56</f>
        <v>0</v>
      </c>
      <c r="BH57" s="14">
        <f t="shared" ref="BH57" si="1402">(BH61-BH56)/5+BH56</f>
        <v>0</v>
      </c>
      <c r="BI57" s="14">
        <f t="shared" ref="BI57" si="1403">(BI61-BI56)/5+BI56</f>
        <v>0</v>
      </c>
      <c r="BJ57" s="14">
        <f t="shared" ref="BJ57" si="1404">(BJ61-BJ56)/5+BJ56</f>
        <v>0</v>
      </c>
      <c r="BK57" s="14">
        <f t="shared" ref="BK57" si="1405">(BK61-BK56)/5+BK56</f>
        <v>4397.6652933333326</v>
      </c>
      <c r="BL57" s="14">
        <f t="shared" ref="BL57" si="1406">(BL61-BL56)/5+BL56</f>
        <v>12398.621624711604</v>
      </c>
      <c r="BM57" s="4">
        <f t="shared" ref="BM57:BM89" si="1407">(BK57+BO57)/2</f>
        <v>4975.1883799999996</v>
      </c>
      <c r="BN57" s="4">
        <f t="shared" ref="BN57:BN89" si="1408">(BL57+BP57)/2</f>
        <v>13855.108900685009</v>
      </c>
      <c r="BO57" s="14">
        <f t="shared" ref="BO57" si="1409">(BO61-BO56)/5+BO56</f>
        <v>5552.7114666666666</v>
      </c>
      <c r="BP57" s="14">
        <f t="shared" ref="BP57" si="1410">(BP61-BP56)/5+BP56</f>
        <v>15311.596176658411</v>
      </c>
      <c r="BQ57" s="4">
        <f t="shared" ref="BQ57:BQ89" si="1411">(BO57+BS57)/2</f>
        <v>6118.8787866666662</v>
      </c>
      <c r="BR57" s="4">
        <f t="shared" ref="BR57:BR89" si="1412">(BP57+BT57)/2</f>
        <v>16641.423916250558</v>
      </c>
      <c r="BS57" s="14">
        <f t="shared" ref="BS57" si="1413">(BS61-BS56)/5+BS56</f>
        <v>6685.0461066666667</v>
      </c>
      <c r="BT57" s="14">
        <f t="shared" ref="BT57" si="1414">(BT61-BT56)/5+BT56</f>
        <v>17971.251655842705</v>
      </c>
      <c r="BU57" s="14">
        <f t="shared" ref="BU57" si="1415">(BU61-BU56)/5+BU56</f>
        <v>7229.9631033333335</v>
      </c>
      <c r="BV57" s="14">
        <f t="shared" ref="BV57" si="1416">(BV61-BV56)/5+BV56</f>
        <v>19014.963009404364</v>
      </c>
      <c r="BW57" s="14">
        <f t="shared" ref="BW57" si="1417">(BW61-BW56)/5+BW56</f>
        <v>7774.8801000000003</v>
      </c>
      <c r="BX57" s="14">
        <f t="shared" ref="BX57" si="1418">(BX61-BX56)/5+BX56</f>
        <v>20058.674362966027</v>
      </c>
      <c r="BY57" s="14"/>
      <c r="BZ57" s="14"/>
      <c r="CA57" s="14">
        <f t="shared" ref="CA57" si="1419">(CA61-CA56)/5+CA56</f>
        <v>0</v>
      </c>
      <c r="CB57" s="14">
        <f t="shared" ref="CB57" si="1420">(CB61-CB56)/5+CB56</f>
        <v>0</v>
      </c>
      <c r="CC57" s="14"/>
      <c r="CD57" s="14"/>
      <c r="CE57" s="14">
        <f t="shared" ref="CE57" si="1421">(CE61-CE56)/5+CE56</f>
        <v>4348.4804466666665</v>
      </c>
      <c r="CF57" s="14">
        <f t="shared" ref="CF57" si="1422">(CF61-CF56)/5+CF56</f>
        <v>12007.175153193873</v>
      </c>
      <c r="CG57" s="4">
        <f t="shared" ref="CG57:CG89" si="1423">(CE57+CI57)/2</f>
        <v>4912.4575999999997</v>
      </c>
      <c r="CH57" s="4">
        <f t="shared" ref="CH57:CH89" si="1424">(CF57+CJ57)/2</f>
        <v>13421.175550345921</v>
      </c>
      <c r="CI57" s="14">
        <f t="shared" ref="CI57" si="1425">(CI61-CI56)/5+CI56</f>
        <v>5476.434753333333</v>
      </c>
      <c r="CJ57" s="14">
        <f t="shared" ref="CJ57" si="1426">(CJ61-CJ56)/5+CJ56</f>
        <v>14835.175947497966</v>
      </c>
      <c r="CK57" s="4">
        <f t="shared" ref="CK57:CK89" si="1427">(CI57+CM57)/2</f>
        <v>6029.9358933333333</v>
      </c>
      <c r="CL57" s="4">
        <f t="shared" ref="CL57:CL89" si="1428">(CJ57+CN57)/2</f>
        <v>16126.402335143519</v>
      </c>
      <c r="CM57" s="14">
        <f t="shared" ref="CM57" si="1429">(CM61-CM56)/5+CM56</f>
        <v>6583.4370333333327</v>
      </c>
      <c r="CN57" s="14">
        <f t="shared" ref="CN57" si="1430">(CN61-CN56)/5+CN56</f>
        <v>17417.628722789072</v>
      </c>
      <c r="CO57" s="14">
        <f t="shared" ref="CO57" si="1431">(CO61-CO56)/5+CO56</f>
        <v>7117.699786666667</v>
      </c>
      <c r="CP57" s="14">
        <f t="shared" ref="CP57" si="1432">(CP61-CP56)/5+CP56</f>
        <v>18429.34119621856</v>
      </c>
      <c r="CQ57" s="14">
        <f t="shared" ref="CQ57" si="1433">(CQ61-CQ56)/5+CQ56</f>
        <v>7651.9625399999995</v>
      </c>
      <c r="CR57" s="14">
        <f t="shared" ref="CR57" si="1434">(CR61-CR56)/5+CR56</f>
        <v>19441.053669648049</v>
      </c>
      <c r="CS57" s="14"/>
      <c r="CT57" s="14"/>
      <c r="CU57" s="14">
        <f t="shared" ref="CU57" si="1435">(CU61-CU56)/5+CU56</f>
        <v>0</v>
      </c>
      <c r="CV57" s="14">
        <f t="shared" ref="CV57" si="1436">(CV61-CV56)/5+CV56</f>
        <v>0</v>
      </c>
      <c r="CW57" s="14"/>
      <c r="CX57" s="14"/>
      <c r="CY57" s="14">
        <f t="shared" ref="CY57" si="1437">(CY61-CY56)/5+CY56</f>
        <v>4299.2955999999995</v>
      </c>
      <c r="CZ57" s="14">
        <f t="shared" ref="CZ57" si="1438">(CZ61-CZ56)/5+CZ56</f>
        <v>11615.728681676139</v>
      </c>
      <c r="DA57" s="4">
        <f t="shared" ref="DA57:DA88" si="1439">(CY57+DC57)/2</f>
        <v>4849.7268199999999</v>
      </c>
      <c r="DB57" s="4">
        <f t="shared" ref="DB57:DB88" si="1440">(CZ57+DD57)/2</f>
        <v>12987.242200006829</v>
      </c>
      <c r="DC57" s="14">
        <f t="shared" ref="DC57" si="1441">(DC61-DC56)/5+DC56</f>
        <v>5400.1580399999993</v>
      </c>
      <c r="DD57" s="14">
        <f t="shared" ref="DD57" si="1442">(DD61-DD56)/5+DD56</f>
        <v>14358.755718337519</v>
      </c>
      <c r="DE57" s="4">
        <f t="shared" ref="DE57:DE88" si="1443">(DC57+DG57)/2</f>
        <v>5940.9929999999995</v>
      </c>
      <c r="DF57" s="4">
        <f t="shared" ref="DF57:DF88" si="1444">(DD57+DH57)/2</f>
        <v>15611.38075403648</v>
      </c>
      <c r="DG57" s="14">
        <f t="shared" ref="DG57" si="1445">(DG61-DG56)/5+DG56</f>
        <v>6481.8279599999996</v>
      </c>
      <c r="DH57" s="14">
        <f t="shared" ref="DH57" si="1446">(DH61-DH56)/5+DH56</f>
        <v>16864.005789735438</v>
      </c>
      <c r="DI57" s="14">
        <f t="shared" ref="DI57" si="1447">(DI61-DI56)/5+DI56</f>
        <v>7005.4364700000006</v>
      </c>
      <c r="DJ57" s="14">
        <f t="shared" ref="DJ57" si="1448">(DJ61-DJ56)/5+DJ56</f>
        <v>17843.71938303276</v>
      </c>
      <c r="DK57" s="14">
        <f t="shared" ref="DK57" si="1449">(DK61-DK56)/5+DK56</f>
        <v>7529.0449799999997</v>
      </c>
      <c r="DL57" s="14">
        <f t="shared" ref="DL57" si="1450">(DL61-DL56)/5+DL56</f>
        <v>18823.432976330078</v>
      </c>
      <c r="DM57" s="14"/>
      <c r="DN57" s="14"/>
      <c r="DO57" s="14">
        <f t="shared" ref="DO57" si="1451">(DO61-DO56)/5+DO56</f>
        <v>0</v>
      </c>
      <c r="DP57" s="14">
        <f t="shared" ref="DP57" si="1452">(DP61-DP56)/5+DP56</f>
        <v>0</v>
      </c>
      <c r="DQ57" s="14">
        <f t="shared" ref="DQ57" si="1453">(DQ61-DQ56)/5+DQ56</f>
        <v>0</v>
      </c>
      <c r="DR57" s="14">
        <f t="shared" ref="DR57" si="1454">(DR61-DR56)/5+DR56</f>
        <v>0</v>
      </c>
      <c r="DS57" s="14">
        <f t="shared" ref="DS57" si="1455">(DS61-DS56)/5+DS56</f>
        <v>4256.4710639999994</v>
      </c>
      <c r="DT57" s="14">
        <f t="shared" ref="DT57" si="1456">(DT61-DT56)/5+DT56</f>
        <v>11259.33435385556</v>
      </c>
      <c r="DU57" s="4">
        <f t="shared" ref="DU57:DU89" si="1457">(DS57+DW57)/2</f>
        <v>4794.5404339999995</v>
      </c>
      <c r="DV57" s="4">
        <f t="shared" ref="DV57:DV89" si="1458">(DT57+DX57)/2</f>
        <v>12591.662355292678</v>
      </c>
      <c r="DW57" s="14">
        <f t="shared" ref="DW57" si="1459">(DW61-DW56)/5+DW56</f>
        <v>5332.6098039999997</v>
      </c>
      <c r="DX57" s="14">
        <f t="shared" ref="DX57" si="1460">(DX61-DX56)/5+DX56</f>
        <v>13923.990356729795</v>
      </c>
      <c r="DY57" s="4">
        <f t="shared" ref="DY57:DY89" si="1461">(DW57+EA57)/2</f>
        <v>5861.9660519999998</v>
      </c>
      <c r="DZ57" s="4">
        <f t="shared" ref="DZ57:DZ89" si="1462">(DX57+EB57)/2</f>
        <v>15139.997301461044</v>
      </c>
      <c r="EA57" s="14">
        <f t="shared" ref="EA57" si="1463">(EA61-EA56)/5+EA56</f>
        <v>6391.3222999999998</v>
      </c>
      <c r="EB57" s="14">
        <f t="shared" ref="EB57" si="1464">(EB61-EB56)/5+EB56</f>
        <v>16356.004246192295</v>
      </c>
      <c r="EC57" s="14">
        <f t="shared" ref="EC57" si="1465">(EC61-EC56)/5+EC56</f>
        <v>6905.2058340000003</v>
      </c>
      <c r="ED57" s="14">
        <f t="shared" ref="ED57" si="1466">(ED61-ED56)/5+ED56</f>
        <v>17305.325856475902</v>
      </c>
      <c r="EE57" s="14">
        <f t="shared" ref="EE57" si="1467">(EE61-EE56)/5+EE56</f>
        <v>7419.0893679999999</v>
      </c>
      <c r="EF57" s="14">
        <f t="shared" ref="EF57" si="1468">(EF61-EF56)/5+EF56</f>
        <v>18254.647466759503</v>
      </c>
      <c r="EG57" s="14"/>
      <c r="EH57" s="14"/>
      <c r="EI57" s="14">
        <f t="shared" ref="EI57" si="1469">(EI61-EI56)/5+EI56</f>
        <v>0</v>
      </c>
      <c r="EJ57" s="14">
        <f t="shared" ref="EJ57" si="1470">(EJ61-EJ56)/5+EJ56</f>
        <v>0</v>
      </c>
      <c r="EK57" s="14">
        <f t="shared" ref="EK57" si="1471">(EK61-EK56)/5+EK56</f>
        <v>0</v>
      </c>
      <c r="EL57" s="14">
        <f t="shared" ref="EL57" si="1472">(EL61-EL56)/5+EL56</f>
        <v>0</v>
      </c>
      <c r="EM57" s="14">
        <f t="shared" ref="EM57" si="1473">(EM61-EM56)/5+EM56</f>
        <v>4213.6465280000002</v>
      </c>
      <c r="EN57" s="14">
        <f t="shared" ref="EN57" si="1474">(EN61-EN56)/5+EN56</f>
        <v>10902.940026034979</v>
      </c>
      <c r="EO57" s="4">
        <f t="shared" ref="EO57:EO89" si="1475">(EM57+EQ57)/2</f>
        <v>4739.3540480000001</v>
      </c>
      <c r="EP57" s="4">
        <f t="shared" ref="EP57:EP89" si="1476">(EN57+ER57)/2</f>
        <v>12196.082510578526</v>
      </c>
      <c r="EQ57" s="14">
        <f t="shared" ref="EQ57" si="1477">(EQ61-EQ56)/5+EQ56</f>
        <v>5265.0615680000001</v>
      </c>
      <c r="ER57" s="14">
        <f t="shared" ref="ER57" si="1478">(ER61-ER56)/5+ER56</f>
        <v>13489.224995122071</v>
      </c>
      <c r="ES57" s="4">
        <f t="shared" ref="ES57:ES89" si="1479">(EQ57+EU57)/2</f>
        <v>5782.939104</v>
      </c>
      <c r="ET57" s="4">
        <f t="shared" ref="ET57:ET89" si="1480">(ER57+EV57)/2</f>
        <v>14668.613848885612</v>
      </c>
      <c r="EU57" s="14">
        <f t="shared" ref="EU57" si="1481">(EU61-EU56)/5+EU56</f>
        <v>6300.81664</v>
      </c>
      <c r="EV57" s="14">
        <f t="shared" ref="EV57" si="1482">(EV61-EV56)/5+EV56</f>
        <v>15848.002702649152</v>
      </c>
      <c r="EW57" s="14">
        <f t="shared" ref="EW57" si="1483">(EW61-EW56)/5+EW56</f>
        <v>6804.975198000001</v>
      </c>
      <c r="EX57" s="14">
        <f t="shared" ref="EX57" si="1484">(EX61-EX56)/5+EX56</f>
        <v>16766.932329919044</v>
      </c>
      <c r="EY57" s="14">
        <f t="shared" ref="EY57" si="1485">(EY61-EY56)/5+EY56</f>
        <v>7309.1337560000002</v>
      </c>
      <c r="EZ57" s="14">
        <f t="shared" ref="EZ57" si="1486">(EZ61-EZ56)/5+EZ56</f>
        <v>17685.861957188936</v>
      </c>
      <c r="FA57" s="14"/>
      <c r="FB57" s="14"/>
      <c r="FC57" s="14">
        <f t="shared" ref="FC57" si="1487">(FC61-FC56)/5+FC56</f>
        <v>0</v>
      </c>
      <c r="FD57" s="14">
        <f t="shared" ref="FD57" si="1488">(FD61-FD56)/5+FD56</f>
        <v>0</v>
      </c>
      <c r="FE57" s="14">
        <f t="shared" ref="FE57" si="1489">(FE61-FE56)/5+FE56</f>
        <v>0</v>
      </c>
      <c r="FF57" s="14">
        <f t="shared" ref="FF57" si="1490">(FF61-FF56)/5+FF56</f>
        <v>0</v>
      </c>
      <c r="FG57" s="14">
        <f t="shared" ref="FG57" si="1491">(FG61-FG56)/5+FG56</f>
        <v>4085.17292</v>
      </c>
      <c r="FH57" s="14">
        <f t="shared" ref="FH57" si="1492">(FH61-FH56)/5+FH56</f>
        <v>9833.7570425732392</v>
      </c>
      <c r="FI57" s="4">
        <f t="shared" ref="FI57:FI88" si="1493">(FG57+FK57)/2</f>
        <v>4573.7948900000001</v>
      </c>
      <c r="FJ57" s="4">
        <f t="shared" ref="FJ57:FJ88" si="1494">(FH57+FL57)/2</f>
        <v>11009.34297643607</v>
      </c>
      <c r="FK57" s="14">
        <f t="shared" ref="FK57" si="1495">(FK61-FK56)/5+FK56</f>
        <v>5062.4168600000003</v>
      </c>
      <c r="FL57" s="14">
        <f t="shared" ref="FL57" si="1496">(FL61-FL56)/5+FL56</f>
        <v>12184.928910298899</v>
      </c>
      <c r="FM57" s="4">
        <f t="shared" ref="FM57:FM88" si="1497">(FK57+FO57)/2</f>
        <v>5545.8582600000009</v>
      </c>
      <c r="FN57" s="4">
        <f t="shared" ref="FN57:FN88" si="1498">(FL57+FP57)/2</f>
        <v>13254.463491159309</v>
      </c>
      <c r="FO57" s="14">
        <f t="shared" ref="FO57" si="1499">(FO61-FO56)/5+FO56</f>
        <v>6029.2996600000006</v>
      </c>
      <c r="FP57" s="14">
        <f t="shared" ref="FP57" si="1500">(FP61-FP56)/5+FP56</f>
        <v>14323.998072019718</v>
      </c>
      <c r="FQ57" s="14">
        <f t="shared" ref="FQ57" si="1501">(FQ61-FQ56)/5+FQ56</f>
        <v>6504.2832900000003</v>
      </c>
      <c r="FR57" s="14">
        <f t="shared" ref="FR57" si="1502">(FR61-FR56)/5+FR56</f>
        <v>15151.751750248468</v>
      </c>
      <c r="FS57" s="14">
        <f t="shared" ref="FS57" si="1503">(FS61-FS56)/5+FS56</f>
        <v>6979.26692</v>
      </c>
      <c r="FT57" s="14">
        <f t="shared" ref="FT57" si="1504">(FT61-FT56)/5+FT56</f>
        <v>15979.50542847722</v>
      </c>
      <c r="FU57" s="14"/>
      <c r="FV57" s="14"/>
      <c r="FW57" s="14">
        <f t="shared" ref="FW57" si="1505">(FW61-FW56)/5+FW56</f>
        <v>0</v>
      </c>
      <c r="FX57" s="14">
        <f t="shared" ref="FX57" si="1506">(FX61-FX56)/5+FX56</f>
        <v>0</v>
      </c>
      <c r="FY57" s="14">
        <f t="shared" ref="FY57" si="1507">(FY61-FY56)/5+FY56</f>
        <v>0</v>
      </c>
      <c r="FZ57" s="14">
        <f t="shared" ref="FZ57" si="1508">(FZ61-FZ56)/5+FZ56</f>
        <v>0</v>
      </c>
      <c r="GA57" s="14">
        <f t="shared" ref="GA57" si="1509">(GA61-GA56)/5+GA56</f>
        <v>3910.5096800000001</v>
      </c>
      <c r="GB57" s="14">
        <f t="shared" ref="GB57" si="1510">(GB61-GB56)/5+GB56</f>
        <v>8264.7880722090595</v>
      </c>
      <c r="GC57" s="4">
        <f t="shared" ref="GC57:GC88" si="1511">(GA57+GE57)/2</f>
        <v>4342.6309199999996</v>
      </c>
      <c r="GD57" s="4">
        <f t="shared" ref="GD57:GD88" si="1512">(GB57+GF57)/2</f>
        <v>9261.5659061465394</v>
      </c>
      <c r="GE57" s="14">
        <f t="shared" ref="GE57" si="1513">(GE61-GE56)/5+GE56</f>
        <v>4774.75216</v>
      </c>
      <c r="GF57" s="14">
        <f t="shared" ref="GF57" si="1514">(GF61-GF56)/5+GF56</f>
        <v>10258.343740084019</v>
      </c>
      <c r="GG57" s="4">
        <f t="shared" ref="GG57:GG88" si="1515">(GE57+GI57)/2</f>
        <v>5207.3848600000001</v>
      </c>
      <c r="GH57" s="4">
        <f t="shared" ref="GH57:GH88" si="1516">(GF57+GJ57)/2</f>
        <v>11161.485328264389</v>
      </c>
      <c r="GI57" s="14">
        <f t="shared" ref="GI57" si="1517">(GI61-GI56)/5+GI56</f>
        <v>5640.0175600000002</v>
      </c>
      <c r="GJ57" s="14">
        <f t="shared" ref="GJ57" si="1518">(GJ61-GJ56)/5+GJ56</f>
        <v>12064.626916444759</v>
      </c>
      <c r="GK57" s="14">
        <f t="shared" ref="GK57" si="1519">(GK61-GK56)/5+GK56</f>
        <v>6071.94434</v>
      </c>
      <c r="GL57" s="14">
        <f t="shared" ref="GL57" si="1520">(GL61-GL56)/5+GL56</f>
        <v>12751.376292772247</v>
      </c>
      <c r="GM57" s="14">
        <f t="shared" ref="GM57" si="1521">(GM61-GM56)/5+GM56</f>
        <v>6503.8711199999998</v>
      </c>
      <c r="GN57" s="14">
        <f t="shared" ref="GN57" si="1522">(GN61-GN56)/5+GN56</f>
        <v>13438.125669099738</v>
      </c>
      <c r="GO57" s="14"/>
      <c r="GP57" s="14"/>
      <c r="GQ57" s="14">
        <f t="shared" ref="GQ57" si="1523">(GQ61-GQ56)/5+GQ56</f>
        <v>0</v>
      </c>
      <c r="GR57" s="14">
        <f t="shared" ref="GR57" si="1524">(GR61-GR56)/5+GR56</f>
        <v>0</v>
      </c>
      <c r="GS57" s="14">
        <f t="shared" ref="GS57" si="1525">(GS61-GS56)/5+GS56</f>
        <v>0</v>
      </c>
      <c r="GT57" s="14">
        <f t="shared" ref="GT57" si="1526">(GT61-GT56)/5+GT56</f>
        <v>0</v>
      </c>
      <c r="GU57" s="14">
        <f t="shared" ref="GU57" si="1527">(GU61-GU56)/5+GU56</f>
        <v>3827.11886</v>
      </c>
      <c r="GV57" s="14">
        <f t="shared" ref="GV57" si="1528">(GV61-GV56)/5+GV56</f>
        <v>7413.5182223807587</v>
      </c>
      <c r="GW57" s="4">
        <f t="shared" ref="GW57:GW88" si="1529">(GU57+GY57)/2</f>
        <v>4226.3659900000002</v>
      </c>
      <c r="GX57" s="4">
        <f t="shared" ref="GX57:GX88" si="1530">(GV57+GZ57)/2</f>
        <v>8313.5676466921395</v>
      </c>
      <c r="GY57" s="14">
        <f t="shared" ref="GY57" si="1531">(GY61-GY56)/5+GY56</f>
        <v>4625.61312</v>
      </c>
      <c r="GZ57" s="14">
        <f t="shared" ref="GZ57" si="1532">(GZ61-GZ56)/5+GZ56</f>
        <v>9213.6170710035185</v>
      </c>
      <c r="HA57" s="4">
        <f t="shared" ref="HA57:HA88" si="1533">(GY57+HC57)/2</f>
        <v>5030.1675599999999</v>
      </c>
      <c r="HB57" s="4">
        <f t="shared" ref="HB57:HB88" si="1534">(GZ57+HD57)/2</f>
        <v>10024.543075584028</v>
      </c>
      <c r="HC57" s="14">
        <f t="shared" ref="HC57" si="1535">(HC61-HC56)/5+HC56</f>
        <v>5434.7220000000007</v>
      </c>
      <c r="HD57" s="14">
        <f t="shared" ref="HD57" si="1536">(HD61-HD56)/5+HD56</f>
        <v>10835.469080164539</v>
      </c>
      <c r="HE57" s="14">
        <f t="shared" ref="HE57" si="1537">(HE61-HE56)/5+HE56</f>
        <v>5843.0405300000002</v>
      </c>
      <c r="HF57" s="14">
        <f t="shared" ref="HF57" si="1538">(HF61-HF56)/5+HF56</f>
        <v>11444.877637958451</v>
      </c>
      <c r="HG57" s="14">
        <f t="shared" ref="HG57" si="1539">(HG61-HG56)/5+HG56</f>
        <v>6251.3590599999998</v>
      </c>
      <c r="HH57" s="14">
        <f t="shared" ref="HH57" si="1540">(HH61-HH56)/5+HH56</f>
        <v>12054.28619575236</v>
      </c>
      <c r="HI57" s="14"/>
      <c r="HJ57" s="14"/>
      <c r="HK57" s="14">
        <f t="shared" ref="HK57" si="1541">(HK61-HK56)/5+HK56</f>
        <v>0</v>
      </c>
      <c r="HL57" s="14">
        <f t="shared" ref="HL57" si="1542">(HL61-HL56)/5+HL56</f>
        <v>0</v>
      </c>
      <c r="HM57" s="14">
        <f t="shared" ref="HM57" si="1543">(HM61-HM56)/5+HM56</f>
        <v>0</v>
      </c>
      <c r="HN57" s="14"/>
      <c r="HO57" s="14">
        <f t="shared" ref="HO57" si="1544">(HO61-HO56)/5+HO56</f>
        <v>3780.9586800000002</v>
      </c>
      <c r="HP57" s="14">
        <f t="shared" ref="HP57" si="1545">(HP61-HP56)/5+HP56</f>
        <v>6883.5569316516794</v>
      </c>
      <c r="HQ57" s="14">
        <f t="shared" si="2"/>
        <v>4158.7907999999998</v>
      </c>
      <c r="HR57" s="14">
        <f t="shared" si="3"/>
        <v>7723.3690495970386</v>
      </c>
      <c r="HS57" s="14">
        <f t="shared" ref="HS57" si="1546">(HS61-HS56)/5+HS56</f>
        <v>4536.6229199999998</v>
      </c>
      <c r="HT57" s="14">
        <f t="shared" ref="HT57" si="1547">(HT61-HT56)/5+HT56</f>
        <v>8563.1811675423978</v>
      </c>
      <c r="HU57" s="14">
        <f t="shared" si="6"/>
        <v>4923.0266700000002</v>
      </c>
      <c r="HV57" s="14">
        <f t="shared" si="7"/>
        <v>9316.4143676613094</v>
      </c>
      <c r="HW57" s="14">
        <f t="shared" ref="HW57" si="1548">(HW61-HW56)/5+HW56</f>
        <v>5309.4304200000006</v>
      </c>
      <c r="HX57" s="14">
        <f t="shared" ref="HX57" si="1549">(HX61-HX56)/5+HX56</f>
        <v>10069.647567780219</v>
      </c>
      <c r="HY57" s="14">
        <f t="shared" ref="HY57" si="1550">(HY61-HY56)/5+HY56</f>
        <v>5702.5544600000003</v>
      </c>
      <c r="HZ57" s="14">
        <f t="shared" ref="HZ57" si="1551">(HZ61-HZ56)/5+HZ56</f>
        <v>10630.60531825103</v>
      </c>
      <c r="IA57" s="14">
        <f t="shared" ref="IA57" si="1552">(IA61-IA56)/5+IA56</f>
        <v>6095.6785</v>
      </c>
      <c r="IB57" s="14">
        <f t="shared" ref="IB57:IH57" si="1553">(IB61-IB56)/5+IB56</f>
        <v>11191.563068721838</v>
      </c>
      <c r="IC57" s="14">
        <f t="shared" si="1553"/>
        <v>6467.5182599999998</v>
      </c>
      <c r="ID57" s="14">
        <f t="shared" si="1553"/>
        <v>11541.171276607698</v>
      </c>
      <c r="IE57" s="14">
        <f t="shared" si="1553"/>
        <v>0</v>
      </c>
      <c r="IF57" s="14">
        <f t="shared" si="1553"/>
        <v>0</v>
      </c>
      <c r="IG57" s="14">
        <f t="shared" si="1553"/>
        <v>0</v>
      </c>
      <c r="IH57" s="14">
        <f t="shared" si="1553"/>
        <v>0</v>
      </c>
      <c r="II57" s="14">
        <f t="shared" ref="II57" si="1554">(II61-II56)/5+II56</f>
        <v>3760.4597400000002</v>
      </c>
      <c r="IJ57" s="14">
        <f t="shared" ref="IJ57" si="1555">(IJ61-IJ56)/5+IJ56</f>
        <v>6629.4637604236996</v>
      </c>
      <c r="IK57" s="14">
        <f t="shared" si="16"/>
        <v>4127.9190600000002</v>
      </c>
      <c r="IL57" s="14">
        <f t="shared" si="17"/>
        <v>7440.2455740230098</v>
      </c>
      <c r="IM57" s="14">
        <f t="shared" ref="IM57" si="1556">(IM61-IM56)/5+IM56</f>
        <v>4495.3783800000001</v>
      </c>
      <c r="IN57" s="14">
        <f t="shared" ref="IN57" si="1557">(IN61-IN56)/5+IN56</f>
        <v>8251.02738762232</v>
      </c>
      <c r="IO57" s="15">
        <f t="shared" ref="IO57:IO88" si="1558">(IM57+IQ57)/2</f>
        <v>4872.6839600000003</v>
      </c>
      <c r="IP57" s="15">
        <f t="shared" ref="IP57:IP88" si="1559">(IN57+IR57)/2</f>
        <v>8976.27150639926</v>
      </c>
      <c r="IQ57" s="14">
        <f t="shared" ref="IQ57" si="1560">(IQ61-IQ56)/5+IQ56</f>
        <v>5249.9895399999996</v>
      </c>
      <c r="IR57" s="14">
        <f t="shared" ref="IR57" si="1561">(IR61-IR56)/5+IR56</f>
        <v>9701.5156251762</v>
      </c>
      <c r="IS57" s="14">
        <f t="shared" ref="IS57" si="1562">(IS61-IS56)/5+IS56</f>
        <v>5635.9824899999994</v>
      </c>
      <c r="IT57" s="14">
        <f t="shared" ref="IT57" si="1563">(IT61-IT56)/5+IT56</f>
        <v>10239.229555020689</v>
      </c>
      <c r="IU57" s="14">
        <f t="shared" ref="IU57" si="1564">(IU61-IU56)/5+IU56</f>
        <v>6021.9754400000002</v>
      </c>
      <c r="IV57" s="14">
        <f t="shared" ref="IV57:JB57" si="1565">(IV61-IV56)/5+IV56</f>
        <v>10776.943484865178</v>
      </c>
      <c r="IW57" s="14">
        <f t="shared" si="1565"/>
        <v>6387.1505400000005</v>
      </c>
      <c r="IX57" s="14">
        <f t="shared" si="1565"/>
        <v>11108.46650962692</v>
      </c>
      <c r="IY57" s="14">
        <f t="shared" si="1565"/>
        <v>0</v>
      </c>
      <c r="IZ57" s="14">
        <f t="shared" si="1565"/>
        <v>0</v>
      </c>
      <c r="JA57" s="14">
        <f t="shared" si="1565"/>
        <v>0</v>
      </c>
      <c r="JB57" s="14">
        <f t="shared" si="1565"/>
        <v>0</v>
      </c>
      <c r="JC57" s="14">
        <f t="shared" ref="JC57" si="1566">(JC61-JC56)/5+JC56</f>
        <v>3741.02918</v>
      </c>
      <c r="JD57" s="14">
        <f t="shared" ref="JD57" si="1567">(JD61-JD56)/5+JD56</f>
        <v>6382.7968936412799</v>
      </c>
      <c r="JE57" s="15">
        <f t="shared" si="29"/>
        <v>4098.7065699999994</v>
      </c>
      <c r="JF57" s="15">
        <f t="shared" si="30"/>
        <v>7164.7976012508698</v>
      </c>
      <c r="JG57" s="14">
        <f t="shared" ref="JG57" si="1568">(JG61-JG56)/5+JG56</f>
        <v>4456.3839599999992</v>
      </c>
      <c r="JH57" s="14">
        <f t="shared" ref="JH57" si="1569">(JH61-JH56)/5+JH56</f>
        <v>7946.7983088604587</v>
      </c>
      <c r="JI57" s="15">
        <f t="shared" ref="JI57:JI88" si="1570">(JG57+JK57)/2</f>
        <v>4824.6492199999993</v>
      </c>
      <c r="JJ57" s="15">
        <f t="shared" ref="JJ57:JJ88" si="1571">(JH57+JL57)/2</f>
        <v>8645.1612429747584</v>
      </c>
      <c r="JK57" s="14">
        <f t="shared" ref="JK57" si="1572">(JK61-JK56)/5+JK56</f>
        <v>5192.9144799999995</v>
      </c>
      <c r="JL57" s="14">
        <f t="shared" ref="JL57" si="1573">(JL61-JL56)/5+JL56</f>
        <v>9343.5241770890589</v>
      </c>
      <c r="JM57" s="14">
        <f t="shared" ref="JM57" si="1574">(JM61-JM56)/5+JM56</f>
        <v>5571.7102100000002</v>
      </c>
      <c r="JN57" s="14">
        <f t="shared" ref="JN57" si="1575">(JN61-JN56)/5+JN56</f>
        <v>9858.5968697959397</v>
      </c>
      <c r="JO57" s="14">
        <f t="shared" ref="JO57" si="1576">(JO61-JO56)/5+JO56</f>
        <v>5950.50594</v>
      </c>
      <c r="JP57" s="14">
        <f t="shared" ref="JP57:JV57" si="1577">(JP61-JP56)/5+JP56</f>
        <v>10373.669562502819</v>
      </c>
      <c r="JQ57" s="14">
        <f t="shared" si="1577"/>
        <v>6309.18606</v>
      </c>
      <c r="JR57" s="14">
        <f t="shared" si="1577"/>
        <v>10687.41260838398</v>
      </c>
      <c r="JS57" s="14">
        <f t="shared" si="1577"/>
        <v>0</v>
      </c>
      <c r="JT57" s="14">
        <f t="shared" si="1577"/>
        <v>0</v>
      </c>
      <c r="JU57" s="14">
        <f t="shared" si="1577"/>
        <v>0</v>
      </c>
      <c r="JV57" s="14">
        <f t="shared" si="1577"/>
        <v>0</v>
      </c>
      <c r="JW57" s="14">
        <f t="shared" ref="JW57" si="1578">(JW61-JW56)/5+JW56</f>
        <v>3722.3789400000001</v>
      </c>
      <c r="JX57" s="14">
        <f t="shared" ref="JX57" si="1579">(JX61-JX56)/5+JX56</f>
        <v>6143.6910853961999</v>
      </c>
      <c r="JY57" s="15">
        <f t="shared" si="43"/>
        <v>4071.0545400000001</v>
      </c>
      <c r="JZ57" s="15">
        <f t="shared" si="44"/>
        <v>6897.2842647472398</v>
      </c>
      <c r="KA57" s="14">
        <f t="shared" ref="KA57" si="1580">(KA61-KA56)/5+KA56</f>
        <v>4419.7301399999997</v>
      </c>
      <c r="KB57" s="14">
        <f t="shared" ref="KB57" si="1581">(KB61-KB56)/5+KB56</f>
        <v>7650.8774440982797</v>
      </c>
      <c r="KC57" s="15">
        <f t="shared" ref="KC57:KC88" si="1582">(KA57+KE57)/2</f>
        <v>4778.9755299999997</v>
      </c>
      <c r="KD57" s="15">
        <f t="shared" ref="KD57:KD88" si="1583">(KB57+KF57)/2</f>
        <v>8323.1253693266699</v>
      </c>
      <c r="KE57" s="14">
        <f t="shared" ref="KE57" si="1584">(KE61-KE56)/5+KE56</f>
        <v>5138.2209199999998</v>
      </c>
      <c r="KF57" s="14">
        <f t="shared" ref="KF57" si="1585">(KF61-KF56)/5+KF56</f>
        <v>8995.3732945550582</v>
      </c>
      <c r="KG57" s="14">
        <f t="shared" ref="KG57" si="1586">(KG61-KG56)/5+KG56</f>
        <v>5509.8203800000001</v>
      </c>
      <c r="KH57" s="14">
        <f t="shared" ref="KH57" si="1587">(KH61-KH56)/5+KH56</f>
        <v>9488.4371389439075</v>
      </c>
      <c r="KI57" s="14">
        <f t="shared" ref="KI57" si="1588">(KI61-KI56)/5+KI56</f>
        <v>5881.4198399999996</v>
      </c>
      <c r="KJ57" s="14">
        <f t="shared" ref="KJ57:KP57" si="1589">(KJ61-KJ56)/5+KJ56</f>
        <v>9981.5009833327586</v>
      </c>
      <c r="KK57" s="14">
        <f t="shared" si="1589"/>
        <v>6233.7659199999998</v>
      </c>
      <c r="KL57" s="14">
        <f t="shared" si="1589"/>
        <v>10277.950138059799</v>
      </c>
      <c r="KM57" s="14">
        <f t="shared" si="1589"/>
        <v>0</v>
      </c>
      <c r="KN57" s="14">
        <f t="shared" si="1589"/>
        <v>0</v>
      </c>
      <c r="KO57" s="14">
        <f t="shared" si="1589"/>
        <v>0</v>
      </c>
      <c r="KP57" s="14">
        <f t="shared" si="1589"/>
        <v>0</v>
      </c>
      <c r="KQ57" s="14">
        <f t="shared" ref="KQ57" si="1590">(KQ61-KQ56)/5+KQ56</f>
        <v>3704.6814000000004</v>
      </c>
      <c r="KR57" s="14">
        <f t="shared" ref="KR57" si="1591">(KR61-KR56)/5+KR56</f>
        <v>5911.7189794104397</v>
      </c>
      <c r="KS57" s="15">
        <f t="shared" si="57"/>
        <v>4045.0555400000003</v>
      </c>
      <c r="KT57" s="15">
        <f t="shared" si="58"/>
        <v>6637.47904985893</v>
      </c>
      <c r="KU57" s="14">
        <f t="shared" ref="KU57" si="1592">(KU61-KU56)/5+KU56</f>
        <v>4385.4296800000002</v>
      </c>
      <c r="KV57" s="14">
        <f t="shared" ref="KV57" si="1593">(KV61-KV56)/5+KV56</f>
        <v>7363.2391203074194</v>
      </c>
      <c r="KW57" s="15">
        <f t="shared" ref="KW57:KW88" si="1594">(KU57+KY57)/2</f>
        <v>4735.7476800000004</v>
      </c>
      <c r="KX57" s="15">
        <f t="shared" ref="KX57:KX88" si="1595">(KV57+KZ57)/2</f>
        <v>8010.0700440887686</v>
      </c>
      <c r="KY57" s="14">
        <f t="shared" ref="KY57" si="1596">(KY61-KY56)/5+KY56</f>
        <v>5086.0656799999997</v>
      </c>
      <c r="KZ57" s="14">
        <f t="shared" ref="KZ57" si="1597">(KZ61-KZ56)/5+KZ56</f>
        <v>8656.9009678701186</v>
      </c>
      <c r="LA57" s="14">
        <f t="shared" ref="LA57" si="1598">(LA61-LA56)/5+LA56</f>
        <v>5450.4456</v>
      </c>
      <c r="LB57" s="14">
        <f t="shared" ref="LB57" si="1599">(LB61-LB56)/5+LB56</f>
        <v>9128.5678377835193</v>
      </c>
      <c r="LC57" s="14">
        <f t="shared" ref="LC57" si="1600">(LC61-LC56)/5+LC56</f>
        <v>5814.8255199999994</v>
      </c>
      <c r="LD57" s="14">
        <f t="shared" ref="LD57:LJ57" si="1601">(LD61-LD56)/5+LD56</f>
        <v>9600.2347076969199</v>
      </c>
      <c r="LE57" s="14">
        <f t="shared" si="1601"/>
        <v>6160.7766000000001</v>
      </c>
      <c r="LF57" s="14">
        <f t="shared" si="1601"/>
        <v>9879.9841436179795</v>
      </c>
      <c r="LG57" s="14">
        <f t="shared" si="1601"/>
        <v>0</v>
      </c>
      <c r="LH57" s="14">
        <f t="shared" si="1601"/>
        <v>0</v>
      </c>
      <c r="LI57" s="14">
        <f t="shared" si="1601"/>
        <v>0</v>
      </c>
      <c r="LJ57" s="14">
        <f t="shared" si="1601"/>
        <v>0</v>
      </c>
      <c r="LK57" s="14">
        <f t="shared" ref="LK57" si="1602">(LK61-LK56)/5+LK56</f>
        <v>3688.1151600000003</v>
      </c>
      <c r="LL57" s="14">
        <f t="shared" ref="LL57" si="1603">(LL61-LL56)/5+LL56</f>
        <v>5685.5986826925991</v>
      </c>
      <c r="LM57" s="14">
        <f t="shared" si="71"/>
        <v>4020.6861899999999</v>
      </c>
      <c r="LN57" s="14">
        <f t="shared" si="72"/>
        <v>6383.9798751364287</v>
      </c>
      <c r="LO57" s="14">
        <f t="shared" ref="LO57" si="1604">(LO61-LO56)/5+LO56</f>
        <v>4353.2572199999995</v>
      </c>
      <c r="LP57" s="14">
        <f t="shared" ref="LP57" si="1605">(LP61-LP56)/5+LP56</f>
        <v>7082.3610675802593</v>
      </c>
      <c r="LQ57" s="14">
        <f t="shared" ref="LQ57:LQ88" si="1606">(LO57+LS57)/2</f>
        <v>4694.9066899999998</v>
      </c>
      <c r="LR57" s="14">
        <f t="shared" ref="LR57:LR88" si="1607">(LP57+LT57)/2</f>
        <v>7704.3114272560097</v>
      </c>
      <c r="LS57" s="14">
        <f t="shared" ref="LS57" si="1608">(LS61-LS56)/5+LS56</f>
        <v>5036.5561600000001</v>
      </c>
      <c r="LT57" s="14">
        <f t="shared" ref="LT57" si="1609">(LT61-LT56)/5+LT56</f>
        <v>8326.2617869317601</v>
      </c>
      <c r="LU57" s="14">
        <f t="shared" ref="LU57" si="1610">(LU61-LU56)/5+LU56</f>
        <v>5393.6317899999995</v>
      </c>
      <c r="LV57" s="14">
        <f t="shared" ref="LV57" si="1611">(LV61-LV56)/5+LV56</f>
        <v>8777.1917957153491</v>
      </c>
      <c r="LW57" s="14">
        <f t="shared" ref="LW57" si="1612">(LW61-LW56)/5+LW56</f>
        <v>5750.7074199999997</v>
      </c>
      <c r="LX57" s="14">
        <f t="shared" ref="LX57:MD57" si="1613">(LX61-LX56)/5+LX56</f>
        <v>9228.1218044989382</v>
      </c>
      <c r="LY57" s="14">
        <f t="shared" si="1613"/>
        <v>6090.3021800000006</v>
      </c>
      <c r="LZ57" s="14">
        <f t="shared" si="1613"/>
        <v>9491.6060288268782</v>
      </c>
      <c r="MA57" s="14">
        <f t="shared" si="1613"/>
        <v>0</v>
      </c>
      <c r="MB57" s="14">
        <f t="shared" si="1613"/>
        <v>0</v>
      </c>
      <c r="MC57" s="14">
        <f t="shared" si="1613"/>
        <v>0</v>
      </c>
      <c r="MD57" s="14">
        <f t="shared" si="1613"/>
        <v>0</v>
      </c>
      <c r="ME57" s="14">
        <f t="shared" ref="ME57" si="1614">(ME61-ME56)/5+ME56</f>
        <v>3673.6355599999997</v>
      </c>
      <c r="MF57" s="14">
        <f t="shared" ref="MF57" si="1615">(MF61-MF56)/5+MF56</f>
        <v>5466.0878426503996</v>
      </c>
      <c r="MG57" s="6">
        <f t="shared" ref="MG57:MG88" si="1616">(ME57+MI57)/2</f>
        <v>3998.4672899999996</v>
      </c>
      <c r="MH57" s="6">
        <f t="shared" ref="MH57:MH88" si="1617">(MF57+MJ57)/2</f>
        <v>6137.8828851079597</v>
      </c>
      <c r="MI57" s="14">
        <f t="shared" ref="MI57" si="1618">(MI61-MI56)/5+MI56</f>
        <v>4323.2990199999995</v>
      </c>
      <c r="MJ57" s="14">
        <f t="shared" ref="MJ57" si="1619">(MJ61-MJ56)/5+MJ56</f>
        <v>6809.677927565519</v>
      </c>
      <c r="MK57" s="6">
        <f t="shared" ref="MK57:MK88" si="1620">(MI57+MM57)/2</f>
        <v>4656.3956299999991</v>
      </c>
      <c r="ML57" s="6">
        <f t="shared" ref="ML57:ML88" si="1621">(MJ57+MN57)/2</f>
        <v>7407.1911983241889</v>
      </c>
      <c r="MM57" s="14">
        <f t="shared" ref="MM57" si="1622">(MM61-MM56)/5+MM56</f>
        <v>4989.4922399999996</v>
      </c>
      <c r="MN57" s="14">
        <f t="shared" ref="MN57" si="1623">(MN61-MN56)/5+MN56</f>
        <v>8004.7044690828589</v>
      </c>
      <c r="MO57" s="14">
        <f t="shared" ref="MO57" si="1624">(MO61-MO56)/5+MO56</f>
        <v>5339.4164700000001</v>
      </c>
      <c r="MP57" s="14">
        <f t="shared" ref="MP57" si="1625">(MP61-MP56)/5+MP56</f>
        <v>8435.48372962953</v>
      </c>
      <c r="MQ57" s="14">
        <f t="shared" ref="MQ57" si="1626">(MQ61-MQ56)/5+MQ56</f>
        <v>5689.3406999999997</v>
      </c>
      <c r="MR57" s="14">
        <f t="shared" ref="MR57:MT57" si="1627">(MR61-MR56)/5+MR56</f>
        <v>8866.2629901761993</v>
      </c>
      <c r="MS57" s="14">
        <f t="shared" si="1627"/>
        <v>6022.3365000000003</v>
      </c>
      <c r="MT57" s="14">
        <f t="shared" si="1627"/>
        <v>9114.0044314538791</v>
      </c>
      <c r="MU57" s="14">
        <f t="shared" ref="MU57" si="1628">(MU61-MU56)/5+MU56</f>
        <v>0</v>
      </c>
      <c r="MV57" s="14">
        <f t="shared" ref="MV57" si="1629">(MV61-MV56)/5+MV56</f>
        <v>0</v>
      </c>
      <c r="MW57" s="14"/>
      <c r="MX57" s="14"/>
      <c r="MY57" s="14">
        <f t="shared" ref="MY57" si="1630">(MY61-MY56)/5+MY56</f>
        <v>3659.5967999999998</v>
      </c>
      <c r="MZ57" s="14">
        <f t="shared" ref="MZ57" si="1631">(MZ61-MZ56)/5+MZ56</f>
        <v>5253.4734345049592</v>
      </c>
      <c r="NA57" s="15">
        <f t="shared" ref="NA57:NA88" si="1632">(MY57+NC57)/2</f>
        <v>3977.4366600000003</v>
      </c>
      <c r="NB57" s="15">
        <f t="shared" ref="NB57:NB88" si="1633">(MZ57+ND57)/2</f>
        <v>5899.1316342796599</v>
      </c>
      <c r="NC57" s="14">
        <f t="shared" ref="NC57" si="1634">(NC61-NC56)/5+NC56</f>
        <v>4295.2765200000003</v>
      </c>
      <c r="ND57" s="14">
        <f t="shared" ref="ND57" si="1635">(ND61-ND56)/5+ND56</f>
        <v>6544.7898340543597</v>
      </c>
      <c r="NE57" s="15">
        <f t="shared" ref="NE57:NE88" si="1636">(NC57+NG57)/2</f>
        <v>4620.2432399999998</v>
      </c>
      <c r="NF57" s="15">
        <f t="shared" ref="NF57:NF88" si="1637">(ND57+NH57)/2</f>
        <v>7118.5737826024497</v>
      </c>
      <c r="NG57" s="14">
        <f t="shared" ref="NG57" si="1638">(NG61-NG56)/5+NG56</f>
        <v>4945.2099600000001</v>
      </c>
      <c r="NH57" s="14">
        <f t="shared" ref="NH57" si="1639">(NH61-NH56)/5+NH56</f>
        <v>7692.3577311505396</v>
      </c>
      <c r="NI57" s="14">
        <f t="shared" ref="NI57" si="1640">(NI61-NI56)/5+NI56</f>
        <v>5288.1210000000001</v>
      </c>
      <c r="NJ57" s="14">
        <f t="shared" ref="NJ57" si="1641">(NJ61-NJ56)/5+NJ56</f>
        <v>8103.6084920198091</v>
      </c>
      <c r="NK57" s="14">
        <f t="shared" ref="NK57" si="1642">(NK61-NK56)/5+NK56</f>
        <v>5631.0320400000001</v>
      </c>
      <c r="NL57" s="14">
        <f t="shared" ref="NL57:NN57" si="1643">(NL61-NL56)/5+NL56</f>
        <v>8514.8592528890786</v>
      </c>
      <c r="NM57" s="14">
        <f t="shared" si="1643"/>
        <v>5957.6837400000004</v>
      </c>
      <c r="NN57" s="14">
        <f t="shared" si="1643"/>
        <v>8747.4120499523779</v>
      </c>
      <c r="NO57" s="14">
        <f t="shared" ref="NO57" si="1644">(NO61-NO56)/5+NO56</f>
        <v>0</v>
      </c>
      <c r="NP57" s="14">
        <f t="shared" ref="NP57" si="1645">(NP61-NP56)/5+NP56</f>
        <v>0</v>
      </c>
      <c r="NQ57" s="14"/>
      <c r="NR57" s="14"/>
      <c r="NS57" s="14">
        <f t="shared" ref="NS57" si="1646">(NS61-NS56)/5+NS56</f>
        <v>3646.4205400000001</v>
      </c>
      <c r="NT57" s="14">
        <f t="shared" ref="NT57" si="1647">(NT61-NT56)/5+NT56</f>
        <v>5047.6542901125604</v>
      </c>
      <c r="NU57" s="15">
        <f t="shared" ref="NU57:NU88" si="1648">(NS57+NW57)/2</f>
        <v>3957.2998000000002</v>
      </c>
      <c r="NV57" s="15">
        <f t="shared" ref="NV57:NV88" si="1649">(NT57+NX57)/2</f>
        <v>5668.0791854056997</v>
      </c>
      <c r="NW57" s="14">
        <f t="shared" ref="NW57" si="1650">(NW61-NW56)/5+NW56</f>
        <v>4268.1790600000004</v>
      </c>
      <c r="NX57" s="14">
        <f t="shared" ref="NX57" si="1651">(NX61-NX56)/5+NX56</f>
        <v>6288.5040806988391</v>
      </c>
      <c r="NY57" s="15">
        <f t="shared" ref="NY57:NY88" si="1652">(NW57+OA57)/2</f>
        <v>4585.9088400000001</v>
      </c>
      <c r="NZ57" s="15">
        <f t="shared" ref="NZ57:NZ88" si="1653">(NX57+OB57)/2</f>
        <v>6839.0357095587096</v>
      </c>
      <c r="OA57" s="14">
        <f t="shared" ref="OA57" si="1654">(OA61-OA56)/5+OA56</f>
        <v>4903.6386199999997</v>
      </c>
      <c r="OB57" s="14">
        <f t="shared" ref="OB57" si="1655">(OB61-OB56)/5+OB56</f>
        <v>7389.5673384185802</v>
      </c>
      <c r="OC57" s="14">
        <f t="shared" ref="OC57" si="1656">(OC61-OC56)/5+OC56</f>
        <v>5239.5309999999999</v>
      </c>
      <c r="OD57" s="14">
        <f t="shared" ref="OD57" si="1657">(OD61-OD56)/5+OD56</f>
        <v>7781.6178685495597</v>
      </c>
      <c r="OE57" s="14">
        <f t="shared" ref="OE57" si="1658">(OE61-OE56)/5+OE56</f>
        <v>5575.4233799999993</v>
      </c>
      <c r="OF57" s="14">
        <f t="shared" ref="OF57:OH57" si="1659">(OF61-OF56)/5+OF56</f>
        <v>8173.6683986805392</v>
      </c>
      <c r="OG57" s="14">
        <f t="shared" si="1659"/>
        <v>5895.6979799999999</v>
      </c>
      <c r="OH57" s="14">
        <f t="shared" si="1659"/>
        <v>8391.7613021267207</v>
      </c>
      <c r="OI57" s="14">
        <f t="shared" ref="OI57" si="1660">(OI61-OI56)/5+OI56</f>
        <v>0</v>
      </c>
      <c r="OJ57" s="14">
        <f t="shared" ref="OJ57" si="1661">(OJ61-OJ56)/5+OJ56</f>
        <v>0</v>
      </c>
      <c r="OK57" s="14"/>
      <c r="OL57" s="14"/>
      <c r="OM57" s="14">
        <f t="shared" ref="OM57" si="1662">(OM61-OM56)/5+OM56</f>
        <v>3633.8235</v>
      </c>
      <c r="ON57" s="14">
        <f t="shared" ref="ON57" si="1663">(ON61-ON56)/5+ON56</f>
        <v>4848.5559694138001</v>
      </c>
      <c r="OO57" s="15">
        <f t="shared" ref="OO57:OO88" si="1664">(OM57+OQ57)/2</f>
        <v>3938.0164199999999</v>
      </c>
      <c r="OP57" s="15">
        <f t="shared" ref="OP57:OP88" si="1665">(ON57+OR57)/2</f>
        <v>5444.4813516455597</v>
      </c>
      <c r="OQ57" s="14">
        <f t="shared" ref="OQ57" si="1666">(OQ61-OQ56)/5+OQ56</f>
        <v>4242.2093400000003</v>
      </c>
      <c r="OR57" s="14">
        <f t="shared" ref="OR57" si="1667">(OR61-OR56)/5+OR56</f>
        <v>6040.4067338773193</v>
      </c>
      <c r="OS57" s="15">
        <f t="shared" ref="OS57:OS88" si="1668">(OQ57+OU57)/2</f>
        <v>4553.3528900000001</v>
      </c>
      <c r="OT57" s="15">
        <f t="shared" ref="OT57:OT88" si="1669">(OR57+OV57)/2</f>
        <v>6567.9192104161293</v>
      </c>
      <c r="OU57" s="14">
        <f t="shared" ref="OU57" si="1670">(OU61-OU56)/5+OU56</f>
        <v>4864.4964399999999</v>
      </c>
      <c r="OV57" s="14">
        <f t="shared" ref="OV57" si="1671">(OV61-OV56)/5+OV56</f>
        <v>7095.4316869549393</v>
      </c>
      <c r="OW57" s="14">
        <f t="shared" ref="OW57" si="1672">(OW61-OW56)/5+OW56</f>
        <v>5193.5711499999998</v>
      </c>
      <c r="OX57" s="14">
        <f t="shared" ref="OX57" si="1673">(OX61-OX56)/5+OX56</f>
        <v>7469.0738644598296</v>
      </c>
      <c r="OY57" s="14">
        <f t="shared" ref="OY57" si="1674">(OY61-OY56)/5+OY56</f>
        <v>5522.6458600000005</v>
      </c>
      <c r="OZ57" s="14">
        <f t="shared" ref="OZ57:PF57" si="1675">(OZ61-OZ56)/5+OZ56</f>
        <v>7842.7160419647198</v>
      </c>
      <c r="PA57" s="14">
        <f t="shared" si="1675"/>
        <v>5836.8663799999995</v>
      </c>
      <c r="PB57" s="14">
        <f t="shared" si="1675"/>
        <v>8046.4962321001985</v>
      </c>
      <c r="PC57" s="14">
        <f t="shared" si="1675"/>
        <v>0</v>
      </c>
      <c r="PD57" s="14">
        <f t="shared" si="1675"/>
        <v>0</v>
      </c>
      <c r="PE57" s="14">
        <f t="shared" si="1675"/>
        <v>0</v>
      </c>
      <c r="PF57" s="14">
        <f t="shared" si="1675"/>
        <v>0</v>
      </c>
      <c r="PG57" s="14">
        <f t="shared" ref="PG57" si="1676">(PG61-PG56)/5+PG56</f>
        <v>3621.5012999999999</v>
      </c>
      <c r="PH57" s="14">
        <f t="shared" ref="PH57" si="1677">(PH61-PH56)/5+PH56</f>
        <v>4655.5541723514589</v>
      </c>
      <c r="PI57" s="15">
        <f t="shared" ref="PI57:PI88" si="1678">(PG57+PK57)/2</f>
        <v>3919.89617</v>
      </c>
      <c r="PJ57" s="15">
        <f t="shared" ref="PJ57:PJ88" si="1679">(PH57+PL57)/2</f>
        <v>5227.5742724841984</v>
      </c>
      <c r="PK57" s="14">
        <f t="shared" ref="PK57" si="1680">(PK61-PK56)/5+PK56</f>
        <v>4218.2910400000001</v>
      </c>
      <c r="PL57" s="14">
        <f t="shared" ref="PL57" si="1681">(PL61-PL56)/5+PL56</f>
        <v>5799.5943726169389</v>
      </c>
      <c r="PM57" s="15">
        <f t="shared" ref="PM57:PM88" si="1682">(PK57+PO57)/2</f>
        <v>4523.1180700000004</v>
      </c>
      <c r="PN57" s="15">
        <f t="shared" ref="PN57:PN88" si="1683">(PL57+PP57)/2</f>
        <v>6304.5907826849489</v>
      </c>
      <c r="PO57" s="14">
        <f t="shared" ref="PO57" si="1684">(PO61-PO56)/5+PO56</f>
        <v>4827.9450999999999</v>
      </c>
      <c r="PP57" s="14">
        <f t="shared" ref="PP57" si="1685">(PP61-PP56)/5+PP56</f>
        <v>6809.5871927529588</v>
      </c>
      <c r="PQ57" s="14">
        <f t="shared" ref="PQ57" si="1686">(PQ61-PQ56)/5+PQ56</f>
        <v>5150.4840800000002</v>
      </c>
      <c r="PR57" s="14">
        <f t="shared" ref="PR57" si="1687">(PR61-PR56)/5+PR56</f>
        <v>7165.2677752165991</v>
      </c>
      <c r="PS57" s="14">
        <f t="shared" ref="PS57" si="1688">(PS61-PS56)/5+PS56</f>
        <v>5473.0230599999995</v>
      </c>
      <c r="PT57" s="14">
        <f t="shared" ref="PT57" si="1689">(PT61-PT56)/5+PT56</f>
        <v>7520.9483576802395</v>
      </c>
      <c r="PU57" s="14"/>
      <c r="PV57" s="14"/>
      <c r="PW57" s="14">
        <f t="shared" ref="PW57" si="1690">(PW61-PW56)/5+PW56</f>
        <v>0</v>
      </c>
      <c r="PX57" s="14">
        <f t="shared" ref="PX57" si="1691">(PX61-PX56)/5+PX56</f>
        <v>0</v>
      </c>
      <c r="PY57" s="14"/>
      <c r="PZ57" s="14"/>
      <c r="QA57" s="14">
        <f t="shared" ref="QA57" si="1692">(QA61-QA56)/5+QA56</f>
        <v>3610.22082</v>
      </c>
      <c r="QB57" s="14">
        <f t="shared" ref="QB57:SD57" si="1693">(QB61-QB56)/5+QB56</f>
        <v>4468.095932374059</v>
      </c>
      <c r="QC57" s="14">
        <f t="shared" si="1693"/>
        <v>3902.9417199999998</v>
      </c>
      <c r="QD57" s="14">
        <f t="shared" si="1693"/>
        <v>5016.7142465575798</v>
      </c>
      <c r="QE57" s="14">
        <f t="shared" si="1693"/>
        <v>4195.6626200000001</v>
      </c>
      <c r="QF57" s="14">
        <f t="shared" si="1693"/>
        <v>5565.3325607410998</v>
      </c>
      <c r="QG57" s="14">
        <f t="shared" si="1693"/>
        <v>4494.6489600000004</v>
      </c>
      <c r="QH57" s="14">
        <f t="shared" si="1693"/>
        <v>6048.3800555310299</v>
      </c>
      <c r="QI57" s="14">
        <f t="shared" si="1693"/>
        <v>4793.6352999999999</v>
      </c>
      <c r="QJ57" s="14">
        <f t="shared" si="1693"/>
        <v>6531.4275503209592</v>
      </c>
      <c r="QK57" s="14">
        <f t="shared" si="1693"/>
        <v>5109.9462800000001</v>
      </c>
      <c r="QL57" s="14">
        <f t="shared" si="1693"/>
        <v>6869.5333329811292</v>
      </c>
      <c r="QM57" s="14">
        <f t="shared" si="1693"/>
        <v>5426.2572600000003</v>
      </c>
      <c r="QN57" s="14">
        <f t="shared" si="1693"/>
        <v>7207.6391156412992</v>
      </c>
      <c r="QO57" s="14">
        <f t="shared" si="1693"/>
        <v>5728.3490600000005</v>
      </c>
      <c r="QP57" s="14">
        <f t="shared" si="1693"/>
        <v>7384.4429316208589</v>
      </c>
      <c r="QQ57" s="14">
        <f t="shared" si="1693"/>
        <v>0</v>
      </c>
      <c r="QR57" s="14">
        <f t="shared" si="1693"/>
        <v>0</v>
      </c>
      <c r="QS57" s="14">
        <f t="shared" si="1693"/>
        <v>0</v>
      </c>
      <c r="QT57" s="14">
        <f t="shared" si="1693"/>
        <v>0</v>
      </c>
      <c r="QU57" s="14">
        <f t="shared" si="1693"/>
        <v>3599.4189000000001</v>
      </c>
      <c r="QV57" s="14">
        <f t="shared" si="1693"/>
        <v>4287.0885389929799</v>
      </c>
      <c r="QW57" s="14">
        <f t="shared" si="1693"/>
        <v>3886.9399800000001</v>
      </c>
      <c r="QX57" s="14">
        <f t="shared" si="1693"/>
        <v>4812.9717160584496</v>
      </c>
      <c r="QY57" s="14">
        <f t="shared" si="1693"/>
        <v>4174.4610599999996</v>
      </c>
      <c r="QZ57" s="14">
        <f t="shared" si="1693"/>
        <v>5338.8548931239202</v>
      </c>
      <c r="RA57" s="14">
        <f t="shared" si="1693"/>
        <v>4467.2852400000002</v>
      </c>
      <c r="RB57" s="14">
        <f t="shared" si="1693"/>
        <v>5800.916093970829</v>
      </c>
      <c r="RC57" s="14">
        <f t="shared" si="1693"/>
        <v>4760.1094200000007</v>
      </c>
      <c r="RD57" s="14">
        <f t="shared" si="1693"/>
        <v>6262.9772948177397</v>
      </c>
      <c r="RE57" s="14">
        <f t="shared" si="1693"/>
        <v>5071.2448600000007</v>
      </c>
      <c r="RF57" s="14">
        <f t="shared" si="1693"/>
        <v>6583.6437644439702</v>
      </c>
      <c r="RG57" s="14">
        <f t="shared" si="1693"/>
        <v>5382.3803000000007</v>
      </c>
      <c r="RH57" s="14">
        <f t="shared" si="1693"/>
        <v>6904.3102340701989</v>
      </c>
      <c r="RI57" s="14">
        <f t="shared" si="1693"/>
        <v>5678.4956400000001</v>
      </c>
      <c r="RJ57" s="14">
        <f t="shared" si="1693"/>
        <v>7068.2006926273389</v>
      </c>
      <c r="RK57" s="14">
        <f t="shared" si="1693"/>
        <v>0</v>
      </c>
      <c r="RL57" s="14">
        <f t="shared" si="1693"/>
        <v>0</v>
      </c>
      <c r="RM57" s="14">
        <f t="shared" si="1693"/>
        <v>0</v>
      </c>
      <c r="RN57" s="14">
        <f t="shared" si="1693"/>
        <v>0</v>
      </c>
      <c r="RO57" s="14">
        <f t="shared" si="1693"/>
        <v>3569.5101</v>
      </c>
      <c r="RP57" s="14">
        <f t="shared" si="1693"/>
        <v>3779.53921587998</v>
      </c>
      <c r="RQ57" s="14">
        <f t="shared" si="1693"/>
        <v>3843.3517000000002</v>
      </c>
      <c r="RR57" s="14">
        <f t="shared" si="1693"/>
        <v>4241.3295018020499</v>
      </c>
      <c r="RS57" s="14">
        <f t="shared" si="1693"/>
        <v>4117.1932999999999</v>
      </c>
      <c r="RT57" s="14">
        <f t="shared" si="1693"/>
        <v>4703.1197877241202</v>
      </c>
      <c r="RU57" s="14">
        <f t="shared" si="1693"/>
        <v>4393.7948099999994</v>
      </c>
      <c r="RV57" s="14">
        <f t="shared" si="1693"/>
        <v>5105.7253321358194</v>
      </c>
      <c r="RW57" s="14">
        <f t="shared" si="1693"/>
        <v>4670.3963199999998</v>
      </c>
      <c r="RX57" s="14">
        <f t="shared" si="1693"/>
        <v>5508.3308765475194</v>
      </c>
      <c r="RY57" s="14">
        <f t="shared" si="1693"/>
        <v>4966.4223000000002</v>
      </c>
      <c r="RZ57" s="14">
        <f t="shared" si="1693"/>
        <v>5780.3126094986292</v>
      </c>
      <c r="SA57" s="14">
        <f t="shared" si="1693"/>
        <v>5262.4482799999996</v>
      </c>
      <c r="SB57" s="14">
        <f t="shared" si="1693"/>
        <v>6052.2943424497398</v>
      </c>
      <c r="SC57" s="14">
        <f t="shared" si="1693"/>
        <v>5543.13436</v>
      </c>
      <c r="SD57" s="14">
        <f t="shared" si="1693"/>
        <v>6179.6405346492593</v>
      </c>
      <c r="SE57" s="14">
        <f t="shared" ref="SE57" si="1694">(SE61-SE56)/5+SE56</f>
        <v>0</v>
      </c>
      <c r="SF57" s="14">
        <f t="shared" ref="SF57" si="1695">(SF61-SF56)/5+SF56</f>
        <v>0</v>
      </c>
      <c r="SG57" s="14"/>
      <c r="SH57" s="14"/>
    </row>
    <row r="58" spans="1:502" s="11" customFormat="1" x14ac:dyDescent="0.25">
      <c r="A58" s="241"/>
      <c r="B58" s="4">
        <v>29</v>
      </c>
      <c r="C58" s="14">
        <f>(C61-C56)/5*2+C56</f>
        <v>4652.8877599999996</v>
      </c>
      <c r="D58" s="14">
        <f t="shared" ref="D58:H58" si="1696">(D61-D56)/5*2+D56</f>
        <v>13510.080954485498</v>
      </c>
      <c r="E58" s="4">
        <f t="shared" si="1373"/>
        <v>5275.7188800000004</v>
      </c>
      <c r="F58" s="4">
        <f t="shared" si="1374"/>
        <v>15081.576783873879</v>
      </c>
      <c r="G58" s="14">
        <f t="shared" si="1696"/>
        <v>5898.55</v>
      </c>
      <c r="H58" s="14">
        <f t="shared" si="1696"/>
        <v>16653.072613262259</v>
      </c>
      <c r="I58" s="15">
        <f t="shared" si="1375"/>
        <v>6509.1932400000005</v>
      </c>
      <c r="J58" s="15">
        <f t="shared" si="1376"/>
        <v>18085.943409167619</v>
      </c>
      <c r="K58" s="14">
        <f>(K61-K56)/5*2+K56</f>
        <v>7119.8364799999999</v>
      </c>
      <c r="L58" s="14">
        <f t="shared" ref="L58" si="1697">(L61-L56)/5*2+L56</f>
        <v>19518.81420507298</v>
      </c>
      <c r="M58" s="14">
        <f>(M61-M56)/5*2+M56</f>
        <v>7707.4187299999994</v>
      </c>
      <c r="N58" s="14">
        <f t="shared" ref="N58:P58" si="1698">(N61-N56)/5*2+N56</f>
        <v>20644.873350376169</v>
      </c>
      <c r="O58" s="14">
        <f>(O61-O56)/5*2+O56</f>
        <v>8295.0009800000007</v>
      </c>
      <c r="P58" s="14">
        <f t="shared" si="1698"/>
        <v>21770.932495679357</v>
      </c>
      <c r="Q58" s="14">
        <f t="shared" ref="Q58:R58" si="1699">(Q61-Q56)/5*2+Q56</f>
        <v>8831.9035000000003</v>
      </c>
      <c r="R58" s="14">
        <f t="shared" si="1699"/>
        <v>22562.068962153695</v>
      </c>
      <c r="S58" s="14">
        <f>(S61-S56)/5*2+S56</f>
        <v>0</v>
      </c>
      <c r="T58" s="14">
        <f t="shared" ref="T58" si="1700">(T61-T56)/5*2+T56</f>
        <v>0</v>
      </c>
      <c r="U58" s="4"/>
      <c r="V58" s="4"/>
      <c r="W58" s="14">
        <f>(W61-W56)/5*2+W56</f>
        <v>4600.5130200000003</v>
      </c>
      <c r="X58" s="14">
        <f t="shared" ref="X58" si="1701">(X61-X56)/5*2+X56</f>
        <v>13099.748268144089</v>
      </c>
      <c r="Y58" s="4">
        <f t="shared" si="1382"/>
        <v>5208.6647000000003</v>
      </c>
      <c r="Z58" s="4">
        <f t="shared" si="1383"/>
        <v>14628.238023719388</v>
      </c>
      <c r="AA58" s="14">
        <f>(AA61-AA56)/5*2+AA56</f>
        <v>5816.8163800000002</v>
      </c>
      <c r="AB58" s="14">
        <f t="shared" ref="AB58" si="1702">(AB61-AB56)/5*2+AB56</f>
        <v>16156.727779294688</v>
      </c>
      <c r="AC58" s="4">
        <f t="shared" si="1385"/>
        <v>6413.7272000000003</v>
      </c>
      <c r="AD58" s="4">
        <f t="shared" si="1386"/>
        <v>17550.282530299955</v>
      </c>
      <c r="AE58" s="14">
        <f>(AE61-AE56)/5*2+AE56</f>
        <v>7010.6380200000003</v>
      </c>
      <c r="AF58" s="14">
        <f t="shared" ref="AF58" si="1703">(AF61-AF56)/5*2+AF56</f>
        <v>18943.837281305226</v>
      </c>
      <c r="AG58" s="14">
        <f>(AG61-AG56)/5*2+AG56</f>
        <v>7586.4517349999996</v>
      </c>
      <c r="AH58" s="14">
        <f t="shared" ref="AH58" si="1704">(AH61-AH56)/5*2+AH56</f>
        <v>20037.657389363354</v>
      </c>
      <c r="AI58" s="14">
        <f>(AI61-AI56)/5*2+AI56</f>
        <v>8162.2654499999999</v>
      </c>
      <c r="AJ58" s="14">
        <f t="shared" ref="AJ58" si="1705">(AJ61-AJ56)/5*2+AJ56</f>
        <v>21131.477497421478</v>
      </c>
      <c r="AK58" s="14"/>
      <c r="AL58" s="14"/>
      <c r="AM58" s="14">
        <f>(AM61-AM56)/5*2+AM56</f>
        <v>0</v>
      </c>
      <c r="AN58" s="14">
        <f t="shared" ref="AN58" si="1706">(AN61-AN56)/5*2+AN56</f>
        <v>0</v>
      </c>
      <c r="AO58" s="4"/>
      <c r="AP58" s="4"/>
      <c r="AQ58" s="14">
        <f>(AQ61-AQ56)/5*2+AQ56</f>
        <v>4548.1382800000001</v>
      </c>
      <c r="AR58" s="14">
        <f t="shared" ref="AR58" si="1707">(AR61-AR56)/5*2+AR56</f>
        <v>12689.415581802679</v>
      </c>
      <c r="AS58" s="4">
        <f t="shared" si="1392"/>
        <v>5141.6105200000002</v>
      </c>
      <c r="AT58" s="4">
        <f t="shared" si="1393"/>
        <v>14174.899263564899</v>
      </c>
      <c r="AU58" s="14">
        <f>(AU61-AU56)/5*2+AU56</f>
        <v>5735.0827600000002</v>
      </c>
      <c r="AV58" s="14">
        <f t="shared" ref="AV58" si="1708">(AV61-AV56)/5*2+AV56</f>
        <v>15660.382945327119</v>
      </c>
      <c r="AW58" s="4">
        <f t="shared" si="1395"/>
        <v>6318.26116</v>
      </c>
      <c r="AX58" s="4">
        <f t="shared" si="1396"/>
        <v>17014.621651432299</v>
      </c>
      <c r="AY58" s="14">
        <f>(AY61-AY56)/5*2+AY56</f>
        <v>6901.4395599999998</v>
      </c>
      <c r="AZ58" s="14">
        <f t="shared" ref="AZ58" si="1709">(AZ61-AZ56)/5*2+AZ56</f>
        <v>18368.86035753748</v>
      </c>
      <c r="BA58" s="14">
        <f>(BA61-BA56)/5*2+BA56</f>
        <v>7465.4847399999999</v>
      </c>
      <c r="BB58" s="14">
        <f t="shared" ref="BB58:EC58" si="1710">(BB61-BB56)/5*2+BB56</f>
        <v>19430.441428350539</v>
      </c>
      <c r="BC58" s="14">
        <f t="shared" si="1710"/>
        <v>8029.5299199999999</v>
      </c>
      <c r="BD58" s="14">
        <f t="shared" si="1710"/>
        <v>20492.022499163599</v>
      </c>
      <c r="BE58" s="14"/>
      <c r="BF58" s="14"/>
      <c r="BG58" s="14">
        <f t="shared" si="1710"/>
        <v>0</v>
      </c>
      <c r="BH58" s="14">
        <f t="shared" si="1710"/>
        <v>0</v>
      </c>
      <c r="BI58" s="14">
        <f t="shared" si="1710"/>
        <v>0</v>
      </c>
      <c r="BJ58" s="14">
        <f t="shared" si="1710"/>
        <v>0</v>
      </c>
      <c r="BK58" s="14">
        <f t="shared" si="1710"/>
        <v>4498.7774533333331</v>
      </c>
      <c r="BL58" s="14">
        <f t="shared" si="1710"/>
        <v>12301.537641688912</v>
      </c>
      <c r="BM58" s="4">
        <f t="shared" si="1407"/>
        <v>5078.6749600000003</v>
      </c>
      <c r="BN58" s="4">
        <f t="shared" si="1408"/>
        <v>13745.071331346902</v>
      </c>
      <c r="BO58" s="14">
        <f t="shared" si="1710"/>
        <v>5658.5724666666665</v>
      </c>
      <c r="BP58" s="14">
        <f t="shared" si="1710"/>
        <v>15188.605021004892</v>
      </c>
      <c r="BQ58" s="4">
        <f t="shared" si="1411"/>
        <v>6229.0585733333337</v>
      </c>
      <c r="BR58" s="4">
        <f t="shared" si="1412"/>
        <v>16504.727671597968</v>
      </c>
      <c r="BS58" s="14">
        <f t="shared" si="1710"/>
        <v>6799.54468</v>
      </c>
      <c r="BT58" s="14">
        <f t="shared" si="1710"/>
        <v>17820.850322191047</v>
      </c>
      <c r="BU58" s="14">
        <f t="shared" si="1710"/>
        <v>7352.8103566666668</v>
      </c>
      <c r="BV58" s="14">
        <f t="shared" si="1710"/>
        <v>18850.849494433016</v>
      </c>
      <c r="BW58" s="14">
        <f t="shared" si="1710"/>
        <v>7906.0760333333328</v>
      </c>
      <c r="BX58" s="14">
        <f t="shared" si="1710"/>
        <v>19880.848666674985</v>
      </c>
      <c r="BY58" s="14"/>
      <c r="BZ58" s="14"/>
      <c r="CA58" s="14">
        <f t="shared" si="1710"/>
        <v>0</v>
      </c>
      <c r="CB58" s="14">
        <f t="shared" si="1710"/>
        <v>0</v>
      </c>
      <c r="CC58" s="14"/>
      <c r="CD58" s="14"/>
      <c r="CE58" s="14">
        <f t="shared" si="1710"/>
        <v>4449.4166266666671</v>
      </c>
      <c r="CF58" s="14">
        <f t="shared" si="1710"/>
        <v>11913.659701575147</v>
      </c>
      <c r="CG58" s="4">
        <f t="shared" si="1423"/>
        <v>5015.7394000000004</v>
      </c>
      <c r="CH58" s="4">
        <f t="shared" si="1424"/>
        <v>13315.243399128907</v>
      </c>
      <c r="CI58" s="14">
        <f t="shared" si="1710"/>
        <v>5582.0621733333328</v>
      </c>
      <c r="CJ58" s="14">
        <f t="shared" si="1710"/>
        <v>14716.827096682666</v>
      </c>
      <c r="CK58" s="4">
        <f t="shared" si="1427"/>
        <v>6139.8559866666656</v>
      </c>
      <c r="CL58" s="4">
        <f t="shared" si="1428"/>
        <v>15994.833691763641</v>
      </c>
      <c r="CM58" s="14">
        <f t="shared" si="1710"/>
        <v>6697.6497999999992</v>
      </c>
      <c r="CN58" s="14">
        <f t="shared" si="1710"/>
        <v>17272.840286844614</v>
      </c>
      <c r="CO58" s="14">
        <f t="shared" si="1710"/>
        <v>7240.1359733333338</v>
      </c>
      <c r="CP58" s="14">
        <f t="shared" si="1710"/>
        <v>18271.257560515493</v>
      </c>
      <c r="CQ58" s="14">
        <f t="shared" si="1710"/>
        <v>7782.6221466666666</v>
      </c>
      <c r="CR58" s="14">
        <f t="shared" si="1710"/>
        <v>19269.674834186371</v>
      </c>
      <c r="CS58" s="14"/>
      <c r="CT58" s="14"/>
      <c r="CU58" s="14">
        <f t="shared" si="1710"/>
        <v>0</v>
      </c>
      <c r="CV58" s="14">
        <f t="shared" si="1710"/>
        <v>0</v>
      </c>
      <c r="CW58" s="14"/>
      <c r="CX58" s="14"/>
      <c r="CY58" s="14">
        <f t="shared" si="1710"/>
        <v>4400.0558000000001</v>
      </c>
      <c r="CZ58" s="14">
        <f t="shared" si="1710"/>
        <v>11525.78176146138</v>
      </c>
      <c r="DA58" s="4">
        <f t="shared" si="1439"/>
        <v>4952.8038400000005</v>
      </c>
      <c r="DB58" s="4">
        <f t="shared" si="1440"/>
        <v>12885.415466910908</v>
      </c>
      <c r="DC58" s="14">
        <f t="shared" si="1710"/>
        <v>5505.55188</v>
      </c>
      <c r="DD58" s="14">
        <f t="shared" si="1710"/>
        <v>14245.049172360439</v>
      </c>
      <c r="DE58" s="4">
        <f t="shared" si="1443"/>
        <v>6050.6533999999992</v>
      </c>
      <c r="DF58" s="4">
        <f t="shared" si="1444"/>
        <v>15484.93971192931</v>
      </c>
      <c r="DG58" s="14">
        <f t="shared" si="1710"/>
        <v>6595.7549199999994</v>
      </c>
      <c r="DH58" s="14">
        <f t="shared" si="1710"/>
        <v>16724.830251498181</v>
      </c>
      <c r="DI58" s="14">
        <f t="shared" si="1710"/>
        <v>7127.4615899999999</v>
      </c>
      <c r="DJ58" s="14">
        <f t="shared" si="1710"/>
        <v>17691.665626597969</v>
      </c>
      <c r="DK58" s="14">
        <f t="shared" si="1710"/>
        <v>7659.1682599999995</v>
      </c>
      <c r="DL58" s="14">
        <f t="shared" si="1710"/>
        <v>18658.501001697758</v>
      </c>
      <c r="DM58" s="14"/>
      <c r="DN58" s="14"/>
      <c r="DO58" s="14">
        <f t="shared" si="1710"/>
        <v>0</v>
      </c>
      <c r="DP58" s="14">
        <f t="shared" si="1710"/>
        <v>0</v>
      </c>
      <c r="DQ58" s="14">
        <f t="shared" si="1710"/>
        <v>0</v>
      </c>
      <c r="DR58" s="14">
        <f t="shared" si="1710"/>
        <v>0</v>
      </c>
      <c r="DS58" s="14">
        <f t="shared" si="1710"/>
        <v>4357.0483479999994</v>
      </c>
      <c r="DT58" s="14">
        <f t="shared" si="1710"/>
        <v>11172.63677154072</v>
      </c>
      <c r="DU58" s="4">
        <f t="shared" si="1457"/>
        <v>4897.3887079999995</v>
      </c>
      <c r="DV58" s="4">
        <f t="shared" si="1458"/>
        <v>12493.533118561376</v>
      </c>
      <c r="DW58" s="14">
        <f t="shared" si="1710"/>
        <v>5437.7290679999996</v>
      </c>
      <c r="DX58" s="14">
        <f t="shared" si="1710"/>
        <v>13814.42946558203</v>
      </c>
      <c r="DY58" s="4">
        <f t="shared" si="1461"/>
        <v>5971.3015139999998</v>
      </c>
      <c r="DZ58" s="4">
        <f t="shared" si="1462"/>
        <v>15018.097061947321</v>
      </c>
      <c r="EA58" s="14">
        <f t="shared" si="1710"/>
        <v>6504.8739599999999</v>
      </c>
      <c r="EB58" s="14">
        <f t="shared" si="1710"/>
        <v>16221.764658312612</v>
      </c>
      <c r="EC58" s="14">
        <f t="shared" si="1710"/>
        <v>7026.7889580000001</v>
      </c>
      <c r="ED58" s="14">
        <f t="shared" ref="ED58:HE58" si="1711">(ED61-ED56)/5*2+ED56</f>
        <v>17158.580883729264</v>
      </c>
      <c r="EE58" s="14">
        <f t="shared" si="1711"/>
        <v>7548.7039559999994</v>
      </c>
      <c r="EF58" s="14">
        <f t="shared" si="1711"/>
        <v>18095.397109145913</v>
      </c>
      <c r="EG58" s="14"/>
      <c r="EH58" s="14"/>
      <c r="EI58" s="14">
        <f t="shared" si="1711"/>
        <v>0</v>
      </c>
      <c r="EJ58" s="14">
        <f t="shared" si="1711"/>
        <v>0</v>
      </c>
      <c r="EK58" s="14">
        <f t="shared" si="1711"/>
        <v>0</v>
      </c>
      <c r="EL58" s="14">
        <f t="shared" si="1711"/>
        <v>0</v>
      </c>
      <c r="EM58" s="14">
        <f t="shared" si="1711"/>
        <v>4314.0408960000004</v>
      </c>
      <c r="EN58" s="14">
        <f t="shared" si="1711"/>
        <v>10819.49178162006</v>
      </c>
      <c r="EO58" s="4">
        <f t="shared" si="1475"/>
        <v>4841.9735760000003</v>
      </c>
      <c r="EP58" s="4">
        <f t="shared" si="1476"/>
        <v>12101.650770211842</v>
      </c>
      <c r="EQ58" s="14">
        <f t="shared" si="1711"/>
        <v>5369.9062560000002</v>
      </c>
      <c r="ER58" s="14">
        <f t="shared" si="1711"/>
        <v>13383.809758803623</v>
      </c>
      <c r="ES58" s="4">
        <f t="shared" si="1479"/>
        <v>5891.9496280000003</v>
      </c>
      <c r="ET58" s="4">
        <f t="shared" si="1480"/>
        <v>14551.254411965332</v>
      </c>
      <c r="EU58" s="14">
        <f t="shared" si="1711"/>
        <v>6413.9929999999995</v>
      </c>
      <c r="EV58" s="14">
        <f t="shared" si="1711"/>
        <v>15718.699065127043</v>
      </c>
      <c r="EW58" s="14">
        <f t="shared" si="1711"/>
        <v>6926.1163260000003</v>
      </c>
      <c r="EX58" s="14">
        <f t="shared" si="1711"/>
        <v>16625.496140860556</v>
      </c>
      <c r="EY58" s="14">
        <f t="shared" si="1711"/>
        <v>7438.2396520000002</v>
      </c>
      <c r="EZ58" s="14">
        <f t="shared" si="1711"/>
        <v>17532.293216594069</v>
      </c>
      <c r="FA58" s="14"/>
      <c r="FB58" s="14"/>
      <c r="FC58" s="14">
        <f t="shared" si="1711"/>
        <v>0</v>
      </c>
      <c r="FD58" s="14">
        <f t="shared" si="1711"/>
        <v>0</v>
      </c>
      <c r="FE58" s="14">
        <f t="shared" si="1711"/>
        <v>0</v>
      </c>
      <c r="FF58" s="14">
        <f t="shared" si="1711"/>
        <v>0</v>
      </c>
      <c r="FG58" s="14">
        <f t="shared" si="1711"/>
        <v>4185.01854</v>
      </c>
      <c r="FH58" s="14">
        <f t="shared" si="1711"/>
        <v>9760.0568118580795</v>
      </c>
      <c r="FI58" s="4">
        <f t="shared" si="1493"/>
        <v>4675.7281800000001</v>
      </c>
      <c r="FJ58" s="4">
        <f t="shared" si="1494"/>
        <v>10926.003725163238</v>
      </c>
      <c r="FK58" s="14">
        <f t="shared" si="1711"/>
        <v>5166.4378200000001</v>
      </c>
      <c r="FL58" s="14">
        <f t="shared" si="1711"/>
        <v>12091.950638468399</v>
      </c>
      <c r="FM58" s="4">
        <f t="shared" si="1497"/>
        <v>5653.8939700000001</v>
      </c>
      <c r="FN58" s="4">
        <f t="shared" si="1498"/>
        <v>13150.726462019369</v>
      </c>
      <c r="FO58" s="14">
        <f t="shared" si="1711"/>
        <v>6141.3501200000001</v>
      </c>
      <c r="FP58" s="14">
        <f t="shared" si="1711"/>
        <v>14209.502285570339</v>
      </c>
      <c r="FQ58" s="14">
        <f t="shared" si="1711"/>
        <v>6624.09843</v>
      </c>
      <c r="FR58" s="14">
        <f t="shared" si="1711"/>
        <v>15026.241912254438</v>
      </c>
      <c r="FS58" s="14">
        <f t="shared" si="1711"/>
        <v>7106.84674</v>
      </c>
      <c r="FT58" s="14">
        <f t="shared" si="1711"/>
        <v>15842.981538938539</v>
      </c>
      <c r="FU58" s="14"/>
      <c r="FV58" s="14"/>
      <c r="FW58" s="14">
        <f t="shared" si="1711"/>
        <v>0</v>
      </c>
      <c r="FX58" s="14">
        <f t="shared" si="1711"/>
        <v>0</v>
      </c>
      <c r="FY58" s="14">
        <f t="shared" si="1711"/>
        <v>0</v>
      </c>
      <c r="FZ58" s="14">
        <f t="shared" si="1711"/>
        <v>0</v>
      </c>
      <c r="GA58" s="14">
        <f t="shared" si="1711"/>
        <v>4010.07186</v>
      </c>
      <c r="GB58" s="14">
        <f t="shared" si="1711"/>
        <v>8204.1969704111198</v>
      </c>
      <c r="GC58" s="4">
        <f t="shared" si="1511"/>
        <v>4443.85844</v>
      </c>
      <c r="GD58" s="4">
        <f t="shared" si="1512"/>
        <v>9193.1957595270796</v>
      </c>
      <c r="GE58" s="14">
        <f t="shared" si="1711"/>
        <v>4877.6450199999999</v>
      </c>
      <c r="GF58" s="14">
        <f t="shared" si="1711"/>
        <v>10182.19454864304</v>
      </c>
      <c r="GG58" s="4">
        <f t="shared" si="1515"/>
        <v>5314.0377200000003</v>
      </c>
      <c r="GH58" s="4">
        <f t="shared" si="1516"/>
        <v>11076.251284408729</v>
      </c>
      <c r="GI58" s="14">
        <f t="shared" si="1711"/>
        <v>5750.4304199999997</v>
      </c>
      <c r="GJ58" s="14">
        <f t="shared" si="1711"/>
        <v>11970.308020174418</v>
      </c>
      <c r="GK58" s="14">
        <f t="shared" si="1711"/>
        <v>6189.7281300000004</v>
      </c>
      <c r="GL58" s="14">
        <f t="shared" si="1711"/>
        <v>12647.998392958249</v>
      </c>
      <c r="GM58" s="14">
        <f t="shared" si="1711"/>
        <v>6629.0258400000002</v>
      </c>
      <c r="GN58" s="14">
        <f t="shared" si="1711"/>
        <v>13325.688765742078</v>
      </c>
      <c r="GO58" s="14"/>
      <c r="GP58" s="14"/>
      <c r="GQ58" s="14">
        <f t="shared" si="1711"/>
        <v>0</v>
      </c>
      <c r="GR58" s="14">
        <f t="shared" si="1711"/>
        <v>0</v>
      </c>
      <c r="GS58" s="14">
        <f t="shared" si="1711"/>
        <v>0</v>
      </c>
      <c r="GT58" s="14">
        <f t="shared" si="1711"/>
        <v>0</v>
      </c>
      <c r="GU58" s="14">
        <f t="shared" si="1711"/>
        <v>3926.8309199999999</v>
      </c>
      <c r="GV58" s="14">
        <f t="shared" si="1711"/>
        <v>7359.6422586971194</v>
      </c>
      <c r="GW58" s="4">
        <f t="shared" si="1529"/>
        <v>4327.5328799999997</v>
      </c>
      <c r="GX58" s="4">
        <f t="shared" si="1530"/>
        <v>8252.6617279185793</v>
      </c>
      <c r="GY58" s="14">
        <f t="shared" si="1711"/>
        <v>4728.2348400000001</v>
      </c>
      <c r="GZ58" s="14">
        <f t="shared" si="1711"/>
        <v>9145.6811971400384</v>
      </c>
      <c r="HA58" s="4">
        <f t="shared" si="1533"/>
        <v>5136.1918700000006</v>
      </c>
      <c r="HB58" s="4">
        <f t="shared" si="1534"/>
        <v>9948.7025173184593</v>
      </c>
      <c r="HC58" s="14">
        <f t="shared" si="1711"/>
        <v>5544.1489000000001</v>
      </c>
      <c r="HD58" s="14">
        <f t="shared" si="1711"/>
        <v>10751.72383749688</v>
      </c>
      <c r="HE58" s="14">
        <f t="shared" si="1711"/>
        <v>5959.6878100000004</v>
      </c>
      <c r="HF58" s="14">
        <f t="shared" ref="HF58:KG58" si="1712">(HF61-HF56)/5*2+HF56</f>
        <v>11353.124256790401</v>
      </c>
      <c r="HG58" s="14">
        <f t="shared" si="1712"/>
        <v>6375.2267199999997</v>
      </c>
      <c r="HH58" s="14">
        <f t="shared" si="1712"/>
        <v>11954.52467608392</v>
      </c>
      <c r="HI58" s="14"/>
      <c r="HJ58" s="14"/>
      <c r="HK58" s="14">
        <f t="shared" si="1712"/>
        <v>0</v>
      </c>
      <c r="HL58" s="14">
        <f t="shared" si="1712"/>
        <v>0</v>
      </c>
      <c r="HM58" s="14">
        <f t="shared" si="1712"/>
        <v>0</v>
      </c>
      <c r="HN58" s="14"/>
      <c r="HO58" s="14">
        <f t="shared" si="1712"/>
        <v>3881.0620600000002</v>
      </c>
      <c r="HP58" s="14">
        <f t="shared" si="1712"/>
        <v>6833.7872457643598</v>
      </c>
      <c r="HQ58" s="14">
        <f t="shared" si="2"/>
        <v>4260.0676999999996</v>
      </c>
      <c r="HR58" s="14">
        <f t="shared" si="3"/>
        <v>7667.1474327503292</v>
      </c>
      <c r="HS58" s="14">
        <f t="shared" si="1712"/>
        <v>4639.0733399999999</v>
      </c>
      <c r="HT58" s="14">
        <f t="shared" si="1712"/>
        <v>8500.5076197362978</v>
      </c>
      <c r="HU58" s="14">
        <f t="shared" si="6"/>
        <v>5028.7806399999999</v>
      </c>
      <c r="HV58" s="14">
        <f t="shared" si="7"/>
        <v>9246.5607537478681</v>
      </c>
      <c r="HW58" s="14">
        <f t="shared" si="1712"/>
        <v>5418.48794</v>
      </c>
      <c r="HX58" s="14">
        <f t="shared" si="1712"/>
        <v>9992.6138877594385</v>
      </c>
      <c r="HY58" s="14">
        <f t="shared" si="1712"/>
        <v>5818.5386699999999</v>
      </c>
      <c r="HZ58" s="14">
        <f t="shared" si="1712"/>
        <v>10546.059669102158</v>
      </c>
      <c r="IA58" s="14">
        <f t="shared" si="1712"/>
        <v>6218.5893999999998</v>
      </c>
      <c r="IB58" s="14">
        <f t="shared" si="1712"/>
        <v>11099.505450444878</v>
      </c>
      <c r="IC58" s="14">
        <f t="shared" ref="IC58:IH58" si="1713">(IC61-IC56)/5*2+IC56</f>
        <v>6600.0540199999996</v>
      </c>
      <c r="ID58" s="14">
        <f t="shared" si="1713"/>
        <v>11441.629677492698</v>
      </c>
      <c r="IE58" s="14">
        <f t="shared" si="1713"/>
        <v>0</v>
      </c>
      <c r="IF58" s="14">
        <f t="shared" si="1713"/>
        <v>0</v>
      </c>
      <c r="IG58" s="14">
        <f t="shared" si="1713"/>
        <v>0</v>
      </c>
      <c r="IH58" s="14">
        <f t="shared" si="1713"/>
        <v>0</v>
      </c>
      <c r="II58" s="14">
        <f t="shared" si="1712"/>
        <v>3860.62408</v>
      </c>
      <c r="IJ58" s="14">
        <f t="shared" si="1712"/>
        <v>6581.6427628944994</v>
      </c>
      <c r="IK58" s="14">
        <f t="shared" si="16"/>
        <v>4229.1881199999998</v>
      </c>
      <c r="IL58" s="14">
        <f t="shared" si="17"/>
        <v>7386.2510630794195</v>
      </c>
      <c r="IM58" s="14">
        <f t="shared" si="1712"/>
        <v>4597.75216</v>
      </c>
      <c r="IN58" s="14">
        <f t="shared" si="1712"/>
        <v>8190.8593632643397</v>
      </c>
      <c r="IO58" s="15">
        <f t="shared" si="1558"/>
        <v>4978.3155699999998</v>
      </c>
      <c r="IP58" s="15">
        <f t="shared" si="1559"/>
        <v>8909.2178937752196</v>
      </c>
      <c r="IQ58" s="14">
        <f t="shared" si="1712"/>
        <v>5358.8789799999995</v>
      </c>
      <c r="IR58" s="14">
        <f t="shared" si="1712"/>
        <v>9627.5764242860987</v>
      </c>
      <c r="IS58" s="14">
        <f t="shared" si="1712"/>
        <v>5751.6703799999996</v>
      </c>
      <c r="IT58" s="14">
        <f t="shared" si="1712"/>
        <v>10158.087809469878</v>
      </c>
      <c r="IU58" s="14">
        <f t="shared" si="1712"/>
        <v>6144.4617799999996</v>
      </c>
      <c r="IV58" s="14">
        <f t="shared" si="1712"/>
        <v>10688.599194653658</v>
      </c>
      <c r="IW58" s="14">
        <f t="shared" ref="IW58:JB58" si="1714">(IW61-IW56)/5*2+IW56</f>
        <v>6519.0369799999999</v>
      </c>
      <c r="IX58" s="14">
        <f t="shared" si="1714"/>
        <v>11012.874102198639</v>
      </c>
      <c r="IY58" s="14">
        <f t="shared" si="1714"/>
        <v>0</v>
      </c>
      <c r="IZ58" s="14">
        <f t="shared" si="1714"/>
        <v>0</v>
      </c>
      <c r="JA58" s="14">
        <f t="shared" si="1714"/>
        <v>0</v>
      </c>
      <c r="JB58" s="14">
        <f t="shared" si="1714"/>
        <v>0</v>
      </c>
      <c r="JC58" s="14">
        <f t="shared" si="1712"/>
        <v>3841.41786</v>
      </c>
      <c r="JD58" s="14">
        <f t="shared" si="1712"/>
        <v>6336.8394766227593</v>
      </c>
      <c r="JE58" s="15">
        <f t="shared" si="29"/>
        <v>4200.1042399999997</v>
      </c>
      <c r="JF58" s="15">
        <f t="shared" si="30"/>
        <v>7112.9217305962893</v>
      </c>
      <c r="JG58" s="14">
        <f t="shared" si="1712"/>
        <v>4558.7906199999998</v>
      </c>
      <c r="JH58" s="14">
        <f t="shared" si="1712"/>
        <v>7889.0039845698193</v>
      </c>
      <c r="JI58" s="15">
        <f t="shared" si="1570"/>
        <v>4930.2343399999991</v>
      </c>
      <c r="JJ58" s="15">
        <f t="shared" si="1571"/>
        <v>8580.7741377540697</v>
      </c>
      <c r="JK58" s="14">
        <f t="shared" si="1712"/>
        <v>5301.6780599999993</v>
      </c>
      <c r="JL58" s="14">
        <f t="shared" si="1712"/>
        <v>9272.54429093832</v>
      </c>
      <c r="JM58" s="14">
        <f t="shared" si="1712"/>
        <v>5687.1733199999999</v>
      </c>
      <c r="JN58" s="14">
        <f t="shared" si="1712"/>
        <v>9780.6897499758288</v>
      </c>
      <c r="JO58" s="14">
        <f t="shared" si="1712"/>
        <v>6072.6685800000005</v>
      </c>
      <c r="JP58" s="14">
        <f t="shared" si="1712"/>
        <v>10288.835209013339</v>
      </c>
      <c r="JQ58" s="14">
        <f t="shared" ref="JQ58:JV58" si="1715">(JQ61-JQ56)/5*2+JQ56</f>
        <v>6440.5312199999998</v>
      </c>
      <c r="JR58" s="14">
        <f t="shared" si="1715"/>
        <v>10595.61887132546</v>
      </c>
      <c r="JS58" s="14">
        <f t="shared" si="1715"/>
        <v>0</v>
      </c>
      <c r="JT58" s="14">
        <f t="shared" si="1715"/>
        <v>0</v>
      </c>
      <c r="JU58" s="14">
        <f t="shared" si="1715"/>
        <v>0</v>
      </c>
      <c r="JV58" s="14">
        <f t="shared" si="1715"/>
        <v>0</v>
      </c>
      <c r="JW58" s="14">
        <f t="shared" si="1712"/>
        <v>3823.3103799999999</v>
      </c>
      <c r="JX58" s="14">
        <f t="shared" si="1712"/>
        <v>6099.4517097800999</v>
      </c>
      <c r="JY58" s="15">
        <f t="shared" si="43"/>
        <v>4172.7619299999997</v>
      </c>
      <c r="JZ58" s="15">
        <f t="shared" si="44"/>
        <v>6847.4060253244797</v>
      </c>
      <c r="KA58" s="14">
        <f t="shared" si="1712"/>
        <v>4522.2134799999994</v>
      </c>
      <c r="KB58" s="14">
        <f t="shared" si="1712"/>
        <v>7595.3603408688596</v>
      </c>
      <c r="KC58" s="15">
        <f t="shared" si="1582"/>
        <v>4884.5236599999998</v>
      </c>
      <c r="KD58" s="15">
        <f t="shared" si="1583"/>
        <v>8261.30940617339</v>
      </c>
      <c r="KE58" s="14">
        <f t="shared" si="1712"/>
        <v>5246.8338400000002</v>
      </c>
      <c r="KF58" s="14">
        <f t="shared" si="1712"/>
        <v>8927.2584714779186</v>
      </c>
      <c r="KG58" s="14">
        <f t="shared" si="1712"/>
        <v>5625.0389599999999</v>
      </c>
      <c r="KH58" s="14">
        <f t="shared" ref="KH58:NI58" si="1716">(KH61-KH56)/5*2+KH56</f>
        <v>9413.6625681903679</v>
      </c>
      <c r="KI58" s="14">
        <f t="shared" si="1716"/>
        <v>6003.2440799999995</v>
      </c>
      <c r="KJ58" s="14">
        <f t="shared" si="1716"/>
        <v>9900.066664902819</v>
      </c>
      <c r="KK58" s="14">
        <f t="shared" ref="KK58:KP58" si="1717">(KK61-KK56)/5*2+KK56</f>
        <v>6364.6541399999996</v>
      </c>
      <c r="KL58" s="14">
        <f t="shared" si="1717"/>
        <v>10189.801677957299</v>
      </c>
      <c r="KM58" s="14">
        <f t="shared" si="1717"/>
        <v>0</v>
      </c>
      <c r="KN58" s="14">
        <f t="shared" si="1717"/>
        <v>0</v>
      </c>
      <c r="KO58" s="14">
        <f t="shared" si="1717"/>
        <v>0</v>
      </c>
      <c r="KP58" s="14">
        <f t="shared" si="1717"/>
        <v>0</v>
      </c>
      <c r="KQ58" s="14">
        <f t="shared" si="1716"/>
        <v>3805.8917000000001</v>
      </c>
      <c r="KR58" s="14">
        <f t="shared" si="1716"/>
        <v>5869.21382272148</v>
      </c>
      <c r="KS58" s="15">
        <f t="shared" si="57"/>
        <v>4146.9547299999995</v>
      </c>
      <c r="KT58" s="15">
        <f t="shared" si="58"/>
        <v>6589.6251697523094</v>
      </c>
      <c r="KU58" s="14">
        <f t="shared" si="1716"/>
        <v>4488.0177599999997</v>
      </c>
      <c r="KV58" s="14">
        <f t="shared" si="1716"/>
        <v>7310.0365167831396</v>
      </c>
      <c r="KW58" s="15">
        <f t="shared" si="1594"/>
        <v>4841.2942599999997</v>
      </c>
      <c r="KX58" s="15">
        <f t="shared" si="1595"/>
        <v>7950.7737597177402</v>
      </c>
      <c r="KY58" s="14">
        <f t="shared" si="1716"/>
        <v>5194.5707599999996</v>
      </c>
      <c r="KZ58" s="14">
        <f t="shared" si="1716"/>
        <v>8591.5110026523398</v>
      </c>
      <c r="LA58" s="14">
        <f t="shared" si="1716"/>
        <v>5565.4773999999998</v>
      </c>
      <c r="LB58" s="14">
        <f t="shared" si="1716"/>
        <v>9056.7832076992891</v>
      </c>
      <c r="LC58" s="14">
        <f t="shared" si="1716"/>
        <v>5936.3840399999999</v>
      </c>
      <c r="LD58" s="14">
        <f t="shared" si="1716"/>
        <v>9522.0554127462401</v>
      </c>
      <c r="LE58" s="14">
        <f t="shared" ref="LE58:LJ58" si="1718">(LE61-LE56)/5*2+LE56</f>
        <v>6291.2452999999996</v>
      </c>
      <c r="LF58" s="14">
        <f t="shared" si="1718"/>
        <v>9795.3422206127598</v>
      </c>
      <c r="LG58" s="14">
        <f t="shared" si="1718"/>
        <v>0</v>
      </c>
      <c r="LH58" s="14">
        <f t="shared" si="1718"/>
        <v>0</v>
      </c>
      <c r="LI58" s="14">
        <f t="shared" si="1718"/>
        <v>0</v>
      </c>
      <c r="LJ58" s="14">
        <f t="shared" si="1718"/>
        <v>0</v>
      </c>
      <c r="LK58" s="14">
        <f t="shared" si="1716"/>
        <v>3789.2601200000004</v>
      </c>
      <c r="LL58" s="14">
        <f t="shared" si="1716"/>
        <v>5644.8729364943993</v>
      </c>
      <c r="LM58" s="14">
        <f t="shared" si="71"/>
        <v>4122.6249299999999</v>
      </c>
      <c r="LN58" s="14">
        <f t="shared" si="72"/>
        <v>6338.0787277691088</v>
      </c>
      <c r="LO58" s="14">
        <f t="shared" si="1716"/>
        <v>4455.98974</v>
      </c>
      <c r="LP58" s="14">
        <f t="shared" si="1716"/>
        <v>7031.2845190438193</v>
      </c>
      <c r="LQ58" s="14">
        <f t="shared" si="1606"/>
        <v>4800.4752800000006</v>
      </c>
      <c r="LR58" s="14">
        <f t="shared" si="1607"/>
        <v>7647.4039361139694</v>
      </c>
      <c r="LS58" s="14">
        <f t="shared" si="1716"/>
        <v>5144.9608200000002</v>
      </c>
      <c r="LT58" s="14">
        <f t="shared" si="1716"/>
        <v>8263.5233531841204</v>
      </c>
      <c r="LU58" s="14">
        <f t="shared" si="1716"/>
        <v>5508.4853299999995</v>
      </c>
      <c r="LV58" s="14">
        <f t="shared" si="1716"/>
        <v>8708.3215525708492</v>
      </c>
      <c r="LW58" s="14">
        <f t="shared" si="1716"/>
        <v>5872.0098399999997</v>
      </c>
      <c r="LX58" s="14">
        <f t="shared" si="1716"/>
        <v>9153.119751957578</v>
      </c>
      <c r="LY58" s="14">
        <f t="shared" ref="LY58:MD58" si="1719">(LY61-LY56)/5*2+LY56</f>
        <v>6220.3910599999999</v>
      </c>
      <c r="LZ58" s="14">
        <f t="shared" si="1719"/>
        <v>9410.3282689785592</v>
      </c>
      <c r="MA58" s="14">
        <f t="shared" si="1719"/>
        <v>0</v>
      </c>
      <c r="MB58" s="14">
        <f t="shared" si="1719"/>
        <v>0</v>
      </c>
      <c r="MC58" s="14">
        <f t="shared" si="1719"/>
        <v>0</v>
      </c>
      <c r="MD58" s="14">
        <f t="shared" si="1719"/>
        <v>0</v>
      </c>
      <c r="ME58" s="14">
        <f t="shared" si="1716"/>
        <v>3774.77502</v>
      </c>
      <c r="MF58" s="14">
        <f t="shared" si="1716"/>
        <v>5427.1017665017998</v>
      </c>
      <c r="MG58" s="6">
        <f t="shared" si="1616"/>
        <v>4100.4674299999997</v>
      </c>
      <c r="MH58" s="6">
        <f t="shared" si="1617"/>
        <v>6093.8359399761193</v>
      </c>
      <c r="MI58" s="14">
        <f t="shared" si="1716"/>
        <v>4426.1598399999993</v>
      </c>
      <c r="MJ58" s="14">
        <f t="shared" si="1716"/>
        <v>6760.5701134504388</v>
      </c>
      <c r="MK58" s="6">
        <f t="shared" si="1620"/>
        <v>4762.0196599999999</v>
      </c>
      <c r="ML58" s="6">
        <f t="shared" si="1621"/>
        <v>7352.5323831182286</v>
      </c>
      <c r="MM58" s="14">
        <f t="shared" si="1716"/>
        <v>5097.8794799999996</v>
      </c>
      <c r="MN58" s="14">
        <f t="shared" si="1716"/>
        <v>7944.4946527860193</v>
      </c>
      <c r="MO58" s="14">
        <f t="shared" si="1716"/>
        <v>5454.1348399999997</v>
      </c>
      <c r="MP58" s="14">
        <f t="shared" si="1716"/>
        <v>8369.3857339412589</v>
      </c>
      <c r="MQ58" s="14">
        <f t="shared" si="1716"/>
        <v>5810.3901999999998</v>
      </c>
      <c r="MR58" s="14">
        <f t="shared" si="1716"/>
        <v>8794.2768150964985</v>
      </c>
      <c r="MS58" s="14">
        <f t="shared" ref="MS58:MT58" si="1720">(MS61-MS56)/5*2+MS56</f>
        <v>6152.0623999999998</v>
      </c>
      <c r="MT58" s="14">
        <f t="shared" si="1720"/>
        <v>9036.050097879559</v>
      </c>
      <c r="MU58" s="14">
        <f t="shared" si="1716"/>
        <v>0</v>
      </c>
      <c r="MV58" s="14">
        <f t="shared" si="1716"/>
        <v>0</v>
      </c>
      <c r="MW58" s="14"/>
      <c r="MX58" s="14"/>
      <c r="MY58" s="14">
        <f t="shared" si="1716"/>
        <v>3760.7215000000001</v>
      </c>
      <c r="MZ58" s="14">
        <f t="shared" si="1716"/>
        <v>5216.1650731754189</v>
      </c>
      <c r="NA58" s="15">
        <f t="shared" si="1632"/>
        <v>4079.5081700000001</v>
      </c>
      <c r="NB58" s="15">
        <f t="shared" si="1633"/>
        <v>5856.9269340824194</v>
      </c>
      <c r="NC58" s="14">
        <f t="shared" si="1716"/>
        <v>4398.2948400000005</v>
      </c>
      <c r="ND58" s="14">
        <f t="shared" si="1716"/>
        <v>6497.6887949894199</v>
      </c>
      <c r="NE58" s="15">
        <f t="shared" si="1636"/>
        <v>4725.95363</v>
      </c>
      <c r="NF58" s="15">
        <f t="shared" si="1637"/>
        <v>7066.1382340681994</v>
      </c>
      <c r="NG58" s="14">
        <f t="shared" si="1716"/>
        <v>5053.6124200000004</v>
      </c>
      <c r="NH58" s="14">
        <f t="shared" si="1716"/>
        <v>7634.5876731469798</v>
      </c>
      <c r="NI58" s="14">
        <f t="shared" si="1716"/>
        <v>5402.7093500000001</v>
      </c>
      <c r="NJ58" s="14">
        <f t="shared" ref="NJ58:QB58" si="1721">(NJ61-NJ56)/5*2+NJ56</f>
        <v>8040.190865997919</v>
      </c>
      <c r="NK58" s="14">
        <f t="shared" si="1721"/>
        <v>5751.8062799999998</v>
      </c>
      <c r="NL58" s="14">
        <f t="shared" si="1721"/>
        <v>8445.7940588488582</v>
      </c>
      <c r="NM58" s="14">
        <f t="shared" ref="NM58:NN58" si="1722">(NM61-NM56)/5*2+NM56</f>
        <v>6087.0000799999998</v>
      </c>
      <c r="NN58" s="14">
        <f t="shared" si="1722"/>
        <v>8672.5871295838588</v>
      </c>
      <c r="NO58" s="14">
        <f t="shared" si="1721"/>
        <v>0</v>
      </c>
      <c r="NP58" s="14">
        <f t="shared" si="1721"/>
        <v>0</v>
      </c>
      <c r="NQ58" s="14"/>
      <c r="NR58" s="14"/>
      <c r="NS58" s="14">
        <f t="shared" si="1721"/>
        <v>3747.5305800000001</v>
      </c>
      <c r="NT58" s="14">
        <f t="shared" si="1721"/>
        <v>5011.9622158995198</v>
      </c>
      <c r="NU58" s="15">
        <f t="shared" si="1648"/>
        <v>4059.6198999999997</v>
      </c>
      <c r="NV58" s="15">
        <f t="shared" si="1649"/>
        <v>5627.6028427135998</v>
      </c>
      <c r="NW58" s="14">
        <f t="shared" si="1721"/>
        <v>4371.7092199999997</v>
      </c>
      <c r="NX58" s="14">
        <f t="shared" si="1721"/>
        <v>6243.2434695276797</v>
      </c>
      <c r="NY58" s="15">
        <f t="shared" si="1652"/>
        <v>4691.9045299999998</v>
      </c>
      <c r="NZ58" s="15">
        <f t="shared" si="1653"/>
        <v>6788.6880288479697</v>
      </c>
      <c r="OA58" s="14">
        <f t="shared" si="1721"/>
        <v>5012.0998399999999</v>
      </c>
      <c r="OB58" s="14">
        <f t="shared" si="1721"/>
        <v>7334.1325881682596</v>
      </c>
      <c r="OC58" s="14">
        <f t="shared" si="1721"/>
        <v>5354.0734499999999</v>
      </c>
      <c r="OD58" s="14">
        <f t="shared" si="1721"/>
        <v>7720.7829315964191</v>
      </c>
      <c r="OE58" s="14">
        <f t="shared" si="1721"/>
        <v>5696.0470599999999</v>
      </c>
      <c r="OF58" s="14">
        <f t="shared" si="1721"/>
        <v>8107.4332750245794</v>
      </c>
      <c r="OG58" s="14">
        <f t="shared" ref="OG58:OH58" si="1723">(OG61-OG56)/5*2+OG56</f>
        <v>6024.6918599999999</v>
      </c>
      <c r="OH58" s="14">
        <f t="shared" si="1723"/>
        <v>8319.9472183969392</v>
      </c>
      <c r="OI58" s="14">
        <f t="shared" si="1721"/>
        <v>0</v>
      </c>
      <c r="OJ58" s="14">
        <f t="shared" si="1721"/>
        <v>0</v>
      </c>
      <c r="OK58" s="14"/>
      <c r="OL58" s="14"/>
      <c r="OM58" s="14">
        <f t="shared" si="1721"/>
        <v>3734.8</v>
      </c>
      <c r="ON58" s="14">
        <f t="shared" si="1721"/>
        <v>4814.4161169747995</v>
      </c>
      <c r="OO58" s="15">
        <f t="shared" si="1664"/>
        <v>4040.4712400000003</v>
      </c>
      <c r="OP58" s="15">
        <f t="shared" si="1665"/>
        <v>5405.6726128195696</v>
      </c>
      <c r="OQ58" s="14">
        <f t="shared" si="1721"/>
        <v>4346.1424800000004</v>
      </c>
      <c r="OR58" s="14">
        <f t="shared" si="1721"/>
        <v>5996.9291086643398</v>
      </c>
      <c r="OS58" s="15">
        <f t="shared" si="1668"/>
        <v>4659.6049800000001</v>
      </c>
      <c r="OT58" s="15">
        <f t="shared" si="1669"/>
        <v>6519.5956838717593</v>
      </c>
      <c r="OU58" s="14">
        <f t="shared" si="1721"/>
        <v>4973.0674799999997</v>
      </c>
      <c r="OV58" s="14">
        <f t="shared" si="1721"/>
        <v>7042.2622590791798</v>
      </c>
      <c r="OW58" s="14">
        <f t="shared" si="1721"/>
        <v>5308.1095999999998</v>
      </c>
      <c r="OX58" s="14">
        <f t="shared" si="1721"/>
        <v>7410.7050328918594</v>
      </c>
      <c r="OY58" s="14">
        <f t="shared" si="1721"/>
        <v>5643.1517199999998</v>
      </c>
      <c r="OZ58" s="14">
        <f t="shared" si="1721"/>
        <v>7779.14780670454</v>
      </c>
      <c r="PA58" s="14">
        <f t="shared" ref="PA58:PF58" si="1724">(PA61-PA56)/5*2+PA56</f>
        <v>5965.60916</v>
      </c>
      <c r="PB58" s="14">
        <f t="shared" si="1724"/>
        <v>7977.570891588899</v>
      </c>
      <c r="PC58" s="14">
        <f t="shared" si="1724"/>
        <v>0</v>
      </c>
      <c r="PD58" s="14">
        <f t="shared" si="1724"/>
        <v>0</v>
      </c>
      <c r="PE58" s="14">
        <f t="shared" si="1724"/>
        <v>0</v>
      </c>
      <c r="PF58" s="14">
        <f t="shared" si="1724"/>
        <v>0</v>
      </c>
      <c r="PG58" s="14">
        <f t="shared" si="1721"/>
        <v>3722.6005</v>
      </c>
      <c r="PH58" s="14">
        <f t="shared" si="1721"/>
        <v>4622.9161920715196</v>
      </c>
      <c r="PI58" s="15">
        <f t="shared" si="1678"/>
        <v>4022.4064399999997</v>
      </c>
      <c r="PJ58" s="15">
        <f t="shared" si="1679"/>
        <v>5190.4430433274993</v>
      </c>
      <c r="PK58" s="14">
        <f t="shared" si="1721"/>
        <v>4322.2123799999999</v>
      </c>
      <c r="PL58" s="14">
        <f t="shared" si="1721"/>
        <v>5757.9698945834789</v>
      </c>
      <c r="PM58" s="15">
        <f t="shared" si="1682"/>
        <v>4629.4118400000007</v>
      </c>
      <c r="PN58" s="15">
        <f t="shared" si="1683"/>
        <v>6258.2965390511981</v>
      </c>
      <c r="PO58" s="14">
        <f t="shared" si="1721"/>
        <v>4936.6113000000005</v>
      </c>
      <c r="PP58" s="14">
        <f t="shared" si="1721"/>
        <v>6758.6231835189183</v>
      </c>
      <c r="PQ58" s="14">
        <f t="shared" si="1721"/>
        <v>5265.0405099999998</v>
      </c>
      <c r="PR58" s="14">
        <f t="shared" si="1721"/>
        <v>7109.308632847049</v>
      </c>
      <c r="PS58" s="14">
        <f t="shared" si="1721"/>
        <v>5593.4697200000001</v>
      </c>
      <c r="PT58" s="14">
        <f t="shared" si="1721"/>
        <v>7459.9940821751788</v>
      </c>
      <c r="PU58" s="14"/>
      <c r="PV58" s="14"/>
      <c r="PW58" s="14">
        <f t="shared" si="1721"/>
        <v>0</v>
      </c>
      <c r="PX58" s="14">
        <f t="shared" si="1721"/>
        <v>0</v>
      </c>
      <c r="PY58" s="14"/>
      <c r="PZ58" s="14"/>
      <c r="QA58" s="14">
        <f t="shared" si="1721"/>
        <v>3711.3334399999999</v>
      </c>
      <c r="QB58" s="14">
        <f t="shared" si="1721"/>
        <v>4436.9048441148188</v>
      </c>
      <c r="QC58" s="14">
        <f t="shared" ref="QC58:SD58" si="1725">(QC61-QC56)/5*2+QC56</f>
        <v>4005.44659</v>
      </c>
      <c r="QD58" s="14">
        <f t="shared" si="1725"/>
        <v>4981.2259153732593</v>
      </c>
      <c r="QE58" s="14">
        <f t="shared" si="1725"/>
        <v>4299.5597400000006</v>
      </c>
      <c r="QF58" s="14">
        <f t="shared" si="1725"/>
        <v>5525.5469866316998</v>
      </c>
      <c r="QG58" s="14">
        <f t="shared" si="1725"/>
        <v>4601.0618700000005</v>
      </c>
      <c r="QH58" s="14">
        <f t="shared" si="1725"/>
        <v>6004.0724822699594</v>
      </c>
      <c r="QI58" s="14">
        <f t="shared" si="1725"/>
        <v>4902.5640000000003</v>
      </c>
      <c r="QJ58" s="14">
        <f t="shared" si="1725"/>
        <v>6482.597977908219</v>
      </c>
      <c r="QK58" s="14">
        <f t="shared" si="1725"/>
        <v>5224.6253100000004</v>
      </c>
      <c r="QL58" s="14">
        <f t="shared" si="1725"/>
        <v>6815.8895402229091</v>
      </c>
      <c r="QM58" s="14">
        <f t="shared" si="1725"/>
        <v>5546.6866200000004</v>
      </c>
      <c r="QN58" s="14">
        <f t="shared" si="1725"/>
        <v>7149.1811025375991</v>
      </c>
      <c r="QO58" s="14">
        <f t="shared" si="1725"/>
        <v>5856.7057199999999</v>
      </c>
      <c r="QP58" s="14">
        <f t="shared" si="1725"/>
        <v>7320.999075735519</v>
      </c>
      <c r="QQ58" s="14">
        <f t="shared" si="1725"/>
        <v>0</v>
      </c>
      <c r="QR58" s="14">
        <f t="shared" si="1725"/>
        <v>0</v>
      </c>
      <c r="QS58" s="14">
        <f t="shared" si="1725"/>
        <v>0</v>
      </c>
      <c r="QT58" s="14">
        <f t="shared" si="1725"/>
        <v>0</v>
      </c>
      <c r="QU58" s="14">
        <f t="shared" si="1725"/>
        <v>3700.5459000000001</v>
      </c>
      <c r="QV58" s="14">
        <f t="shared" si="1725"/>
        <v>4257.2875455752601</v>
      </c>
      <c r="QW58" s="14">
        <f t="shared" si="1725"/>
        <v>3989.43336</v>
      </c>
      <c r="QX58" s="14">
        <f t="shared" si="1725"/>
        <v>4779.0655878216994</v>
      </c>
      <c r="QY58" s="14">
        <f t="shared" si="1725"/>
        <v>4278.3208199999999</v>
      </c>
      <c r="QZ58" s="14">
        <f t="shared" si="1725"/>
        <v>5300.8436300681396</v>
      </c>
      <c r="RA58" s="14">
        <f t="shared" si="1725"/>
        <v>4573.8756300000005</v>
      </c>
      <c r="RB58" s="14">
        <f t="shared" si="1725"/>
        <v>5758.4662984126599</v>
      </c>
      <c r="RC58" s="14">
        <f t="shared" si="1725"/>
        <v>4869.4304400000001</v>
      </c>
      <c r="RD58" s="14">
        <f t="shared" si="1725"/>
        <v>6216.0889667571801</v>
      </c>
      <c r="RE58" s="14">
        <f t="shared" si="1725"/>
        <v>5186.0922700000001</v>
      </c>
      <c r="RF58" s="14">
        <f t="shared" si="1725"/>
        <v>6532.1846408935899</v>
      </c>
      <c r="RG58" s="14">
        <f t="shared" si="1725"/>
        <v>5502.7541000000001</v>
      </c>
      <c r="RH58" s="14">
        <f t="shared" si="1725"/>
        <v>6848.2803150299997</v>
      </c>
      <c r="RI58" s="14">
        <f t="shared" si="1725"/>
        <v>5806.7386800000004</v>
      </c>
      <c r="RJ58" s="14">
        <f t="shared" si="1725"/>
        <v>7007.3630594200795</v>
      </c>
      <c r="RK58" s="14">
        <f t="shared" si="1725"/>
        <v>0</v>
      </c>
      <c r="RL58" s="14">
        <f t="shared" si="1725"/>
        <v>0</v>
      </c>
      <c r="RM58" s="14">
        <f t="shared" si="1725"/>
        <v>0</v>
      </c>
      <c r="RN58" s="14">
        <f t="shared" si="1725"/>
        <v>0</v>
      </c>
      <c r="RO58" s="14">
        <f t="shared" si="1725"/>
        <v>3670.7330999999999</v>
      </c>
      <c r="RP58" s="14">
        <f t="shared" si="1725"/>
        <v>3753.5994342047597</v>
      </c>
      <c r="RQ58" s="14">
        <f t="shared" si="1725"/>
        <v>3945.79025</v>
      </c>
      <c r="RR58" s="14">
        <f t="shared" si="1725"/>
        <v>4211.8200262074997</v>
      </c>
      <c r="RS58" s="14">
        <f t="shared" si="1725"/>
        <v>4220.8473999999997</v>
      </c>
      <c r="RT58" s="14">
        <f t="shared" si="1725"/>
        <v>4670.0406182102397</v>
      </c>
      <c r="RU58" s="14">
        <f t="shared" si="1725"/>
        <v>4500.3246199999994</v>
      </c>
      <c r="RV58" s="14">
        <f t="shared" si="1725"/>
        <v>5068.6781264634892</v>
      </c>
      <c r="RW58" s="14">
        <f t="shared" si="1725"/>
        <v>4779.8018400000001</v>
      </c>
      <c r="RX58" s="14">
        <f t="shared" si="1725"/>
        <v>5467.3156347167396</v>
      </c>
      <c r="RY58" s="14">
        <f t="shared" si="1725"/>
        <v>5081.5785500000002</v>
      </c>
      <c r="RZ58" s="14">
        <f t="shared" si="1725"/>
        <v>5735.1102901692593</v>
      </c>
      <c r="SA58" s="14">
        <f t="shared" si="1725"/>
        <v>5383.3552600000003</v>
      </c>
      <c r="SB58" s="14">
        <f t="shared" si="1725"/>
        <v>6002.9049456217799</v>
      </c>
      <c r="SC58" s="14">
        <f t="shared" si="1725"/>
        <v>5671.4636199999995</v>
      </c>
      <c r="SD58" s="14">
        <f t="shared" si="1725"/>
        <v>6125.9949248502198</v>
      </c>
      <c r="SE58" s="14">
        <f t="shared" ref="SE58:SF58" si="1726">(SE61-SE56)/5*2+SE56</f>
        <v>0</v>
      </c>
      <c r="SF58" s="14">
        <f t="shared" si="1726"/>
        <v>0</v>
      </c>
      <c r="SG58" s="14"/>
      <c r="SH58" s="14"/>
    </row>
    <row r="59" spans="1:502" s="11" customFormat="1" x14ac:dyDescent="0.25">
      <c r="A59" s="241"/>
      <c r="B59" s="4">
        <v>30</v>
      </c>
      <c r="C59" s="14">
        <f>(C61-C56)/5*3+C56</f>
        <v>4755.0697399999999</v>
      </c>
      <c r="D59" s="14">
        <f t="shared" ref="D59:H59" si="1727">(D61-D56)/5*3+D56</f>
        <v>13401.887017285198</v>
      </c>
      <c r="E59" s="4">
        <f t="shared" si="1373"/>
        <v>5380.5392700000002</v>
      </c>
      <c r="F59" s="4">
        <f t="shared" si="1374"/>
        <v>14959.015299760067</v>
      </c>
      <c r="G59" s="14">
        <f t="shared" si="1727"/>
        <v>6006.0088000000005</v>
      </c>
      <c r="H59" s="14">
        <f t="shared" si="1727"/>
        <v>16516.143582234938</v>
      </c>
      <c r="I59" s="15">
        <f t="shared" si="1375"/>
        <v>6621.0023600000004</v>
      </c>
      <c r="J59" s="15">
        <f t="shared" si="1376"/>
        <v>17933.616217396528</v>
      </c>
      <c r="K59" s="14">
        <f>(K61-K56)/5*3+K56</f>
        <v>7235.9959200000003</v>
      </c>
      <c r="L59" s="14">
        <f t="shared" ref="L59" si="1728">(L61-L56)/5*3+L56</f>
        <v>19351.088852558118</v>
      </c>
      <c r="M59" s="14">
        <f>(M61-M56)/5*3+M56</f>
        <v>7831.9093700000003</v>
      </c>
      <c r="N59" s="14">
        <f t="shared" ref="N59:P59" si="1729">(N61-N56)/5*3+N56</f>
        <v>20462.039362057229</v>
      </c>
      <c r="O59" s="14">
        <f>(O61-O56)/5*3+O56</f>
        <v>8427.8228199999994</v>
      </c>
      <c r="P59" s="14">
        <f t="shared" si="1729"/>
        <v>21572.989871556336</v>
      </c>
      <c r="Q59" s="14">
        <f t="shared" ref="Q59:R59" si="1730">(Q61-Q56)/5*3+Q56</f>
        <v>8978.3937000000005</v>
      </c>
      <c r="R59" s="14">
        <f t="shared" si="1730"/>
        <v>22351.785758766098</v>
      </c>
      <c r="S59" s="14">
        <f>(S61-S56)/5*3+S56</f>
        <v>0</v>
      </c>
      <c r="T59" s="14">
        <f t="shared" ref="T59" si="1731">(T61-T56)/5*3+T56</f>
        <v>0</v>
      </c>
      <c r="U59" s="4"/>
      <c r="V59" s="4"/>
      <c r="W59" s="14">
        <f>(W61-W56)/5*3+W56</f>
        <v>4702.2480799999994</v>
      </c>
      <c r="X59" s="14">
        <f t="shared" ref="X59" si="1732">(X61-X56)/5*3+X56</f>
        <v>12995.325042330609</v>
      </c>
      <c r="Y59" s="4">
        <f t="shared" si="1382"/>
        <v>5312.9205750000001</v>
      </c>
      <c r="Z59" s="4">
        <f t="shared" si="1383"/>
        <v>14509.885787932883</v>
      </c>
      <c r="AA59" s="14">
        <f>(AA61-AA56)/5*3+AA56</f>
        <v>5923.5930700000008</v>
      </c>
      <c r="AB59" s="14">
        <f t="shared" ref="AB59" si="1733">(AB61-AB56)/5*3+AB56</f>
        <v>16024.446533535158</v>
      </c>
      <c r="AC59" s="4">
        <f t="shared" si="1385"/>
        <v>6524.8515000000007</v>
      </c>
      <c r="AD59" s="4">
        <f t="shared" si="1386"/>
        <v>17403.207011451763</v>
      </c>
      <c r="AE59" s="14">
        <f>(AE61-AE56)/5*3+AE56</f>
        <v>7126.1099299999996</v>
      </c>
      <c r="AF59" s="14">
        <f t="shared" ref="AF59" si="1734">(AF61-AF56)/5*3+AF56</f>
        <v>18781.96748936837</v>
      </c>
      <c r="AG59" s="14">
        <f>(AG61-AG56)/5*3+AG56</f>
        <v>7710.326215</v>
      </c>
      <c r="AH59" s="14">
        <f t="shared" ref="AH59" si="1735">(AH61-AH56)/5*3+AH56</f>
        <v>19861.168698084068</v>
      </c>
      <c r="AI59" s="14">
        <f>(AI61-AI56)/5*3+AI56</f>
        <v>8294.5424999999996</v>
      </c>
      <c r="AJ59" s="14">
        <f t="shared" ref="AJ59" si="1736">(AJ61-AJ56)/5*3+AJ56</f>
        <v>20940.36990679977</v>
      </c>
      <c r="AK59" s="14"/>
      <c r="AL59" s="14"/>
      <c r="AM59" s="14">
        <f>(AM61-AM56)/5*3+AM56</f>
        <v>0</v>
      </c>
      <c r="AN59" s="14">
        <f t="shared" ref="AN59" si="1737">(AN61-AN56)/5*3+AN56</f>
        <v>0</v>
      </c>
      <c r="AO59" s="4"/>
      <c r="AP59" s="4"/>
      <c r="AQ59" s="14">
        <f>(AQ61-AQ56)/5*3+AQ56</f>
        <v>4649.4264199999998</v>
      </c>
      <c r="AR59" s="14">
        <f t="shared" ref="AR59" si="1738">(AR61-AR56)/5*3+AR56</f>
        <v>12588.763067376018</v>
      </c>
      <c r="AS59" s="4">
        <f t="shared" si="1392"/>
        <v>5245.30188</v>
      </c>
      <c r="AT59" s="4">
        <f t="shared" si="1393"/>
        <v>14060.756276105698</v>
      </c>
      <c r="AU59" s="14">
        <f>(AU61-AU56)/5*3+AU56</f>
        <v>5841.1773400000002</v>
      </c>
      <c r="AV59" s="14">
        <f t="shared" ref="AV59" si="1739">(AV61-AV56)/5*3+AV56</f>
        <v>15532.749484835378</v>
      </c>
      <c r="AW59" s="4">
        <f t="shared" si="1395"/>
        <v>6428.70064</v>
      </c>
      <c r="AX59" s="4">
        <f t="shared" si="1396"/>
        <v>16872.797805506998</v>
      </c>
      <c r="AY59" s="14">
        <f>(AY61-AY56)/5*3+AY56</f>
        <v>7016.2239399999999</v>
      </c>
      <c r="AZ59" s="14">
        <f t="shared" ref="AZ59" si="1740">(AZ61-AZ56)/5*3+AZ56</f>
        <v>18212.846126178618</v>
      </c>
      <c r="BA59" s="14">
        <f>(BA61-BA56)/5*3+BA56</f>
        <v>7588.7430599999998</v>
      </c>
      <c r="BB59" s="14">
        <f t="shared" ref="BB59:EC59" si="1741">(BB61-BB56)/5*3+BB56</f>
        <v>19260.298034110907</v>
      </c>
      <c r="BC59" s="14">
        <f t="shared" si="1741"/>
        <v>8161.2621799999997</v>
      </c>
      <c r="BD59" s="14">
        <f t="shared" si="1741"/>
        <v>20307.7499420432</v>
      </c>
      <c r="BE59" s="14"/>
      <c r="BF59" s="14"/>
      <c r="BG59" s="14">
        <f t="shared" si="1741"/>
        <v>0</v>
      </c>
      <c r="BH59" s="14">
        <f t="shared" si="1741"/>
        <v>0</v>
      </c>
      <c r="BI59" s="14">
        <f t="shared" si="1741"/>
        <v>0</v>
      </c>
      <c r="BJ59" s="14">
        <f t="shared" si="1741"/>
        <v>0</v>
      </c>
      <c r="BK59" s="14">
        <f t="shared" si="1741"/>
        <v>4599.8896133333328</v>
      </c>
      <c r="BL59" s="14">
        <f t="shared" si="1741"/>
        <v>12204.453658666218</v>
      </c>
      <c r="BM59" s="4">
        <f t="shared" si="1407"/>
        <v>5182.1615400000001</v>
      </c>
      <c r="BN59" s="4">
        <f t="shared" si="1408"/>
        <v>13635.033762008796</v>
      </c>
      <c r="BO59" s="14">
        <f t="shared" si="1741"/>
        <v>5764.4334666666673</v>
      </c>
      <c r="BP59" s="14">
        <f t="shared" si="1741"/>
        <v>15065.613865351372</v>
      </c>
      <c r="BQ59" s="4">
        <f t="shared" si="1411"/>
        <v>6339.2383600000003</v>
      </c>
      <c r="BR59" s="4">
        <f t="shared" si="1412"/>
        <v>16368.031426945377</v>
      </c>
      <c r="BS59" s="14">
        <f t="shared" si="1741"/>
        <v>6914.0432533333333</v>
      </c>
      <c r="BT59" s="14">
        <f t="shared" si="1741"/>
        <v>17670.448988539385</v>
      </c>
      <c r="BU59" s="14">
        <f t="shared" si="1741"/>
        <v>7475.6576099999993</v>
      </c>
      <c r="BV59" s="14">
        <f t="shared" si="1741"/>
        <v>18686.735979461664</v>
      </c>
      <c r="BW59" s="14">
        <f t="shared" si="1741"/>
        <v>8037.2719666666662</v>
      </c>
      <c r="BX59" s="14">
        <f t="shared" si="1741"/>
        <v>19703.022970383947</v>
      </c>
      <c r="BY59" s="14"/>
      <c r="BZ59" s="14"/>
      <c r="CA59" s="14">
        <f t="shared" si="1741"/>
        <v>0</v>
      </c>
      <c r="CB59" s="14">
        <f t="shared" si="1741"/>
        <v>0</v>
      </c>
      <c r="CC59" s="14"/>
      <c r="CD59" s="14"/>
      <c r="CE59" s="14">
        <f t="shared" si="1741"/>
        <v>4550.3528066666668</v>
      </c>
      <c r="CF59" s="14">
        <f t="shared" si="1741"/>
        <v>11820.144249956418</v>
      </c>
      <c r="CG59" s="4">
        <f t="shared" si="1423"/>
        <v>5119.0212000000001</v>
      </c>
      <c r="CH59" s="4">
        <f t="shared" si="1424"/>
        <v>13209.311247911892</v>
      </c>
      <c r="CI59" s="14">
        <f t="shared" si="1741"/>
        <v>5687.6895933333335</v>
      </c>
      <c r="CJ59" s="14">
        <f t="shared" si="1741"/>
        <v>14598.478245867365</v>
      </c>
      <c r="CK59" s="4">
        <f t="shared" si="1427"/>
        <v>6249.7760799999996</v>
      </c>
      <c r="CL59" s="4">
        <f t="shared" si="1428"/>
        <v>15863.265048383759</v>
      </c>
      <c r="CM59" s="14">
        <f t="shared" si="1741"/>
        <v>6811.8625666666667</v>
      </c>
      <c r="CN59" s="14">
        <f t="shared" si="1741"/>
        <v>17128.051850900152</v>
      </c>
      <c r="CO59" s="14">
        <f t="shared" si="1741"/>
        <v>7362.5721599999997</v>
      </c>
      <c r="CP59" s="14">
        <f t="shared" si="1741"/>
        <v>18113.173924812421</v>
      </c>
      <c r="CQ59" s="14">
        <f t="shared" si="1741"/>
        <v>7913.2817533333327</v>
      </c>
      <c r="CR59" s="14">
        <f t="shared" si="1741"/>
        <v>19098.29599872469</v>
      </c>
      <c r="CS59" s="14"/>
      <c r="CT59" s="14"/>
      <c r="CU59" s="14">
        <f t="shared" si="1741"/>
        <v>0</v>
      </c>
      <c r="CV59" s="14">
        <f t="shared" si="1741"/>
        <v>0</v>
      </c>
      <c r="CW59" s="14"/>
      <c r="CX59" s="14"/>
      <c r="CY59" s="14">
        <f t="shared" si="1741"/>
        <v>4500.8159999999998</v>
      </c>
      <c r="CZ59" s="14">
        <f t="shared" si="1741"/>
        <v>11435.834841246618</v>
      </c>
      <c r="DA59" s="4">
        <f t="shared" si="1439"/>
        <v>5055.8808599999993</v>
      </c>
      <c r="DB59" s="4">
        <f t="shared" si="1440"/>
        <v>12783.588733814988</v>
      </c>
      <c r="DC59" s="14">
        <f t="shared" si="1741"/>
        <v>5610.9457199999997</v>
      </c>
      <c r="DD59" s="14">
        <f t="shared" si="1741"/>
        <v>14131.342626383359</v>
      </c>
      <c r="DE59" s="4">
        <f t="shared" si="1443"/>
        <v>6160.3137999999999</v>
      </c>
      <c r="DF59" s="4">
        <f t="shared" si="1444"/>
        <v>15358.49866982214</v>
      </c>
      <c r="DG59" s="14">
        <f t="shared" si="1741"/>
        <v>6709.6818800000001</v>
      </c>
      <c r="DH59" s="14">
        <f t="shared" si="1741"/>
        <v>16585.654713260919</v>
      </c>
      <c r="DI59" s="14">
        <f t="shared" si="1741"/>
        <v>7249.4867100000001</v>
      </c>
      <c r="DJ59" s="14">
        <f t="shared" si="1741"/>
        <v>17539.611870163179</v>
      </c>
      <c r="DK59" s="14">
        <f t="shared" si="1741"/>
        <v>7789.2915400000002</v>
      </c>
      <c r="DL59" s="14">
        <f t="shared" si="1741"/>
        <v>18493.569027065438</v>
      </c>
      <c r="DM59" s="14"/>
      <c r="DN59" s="14"/>
      <c r="DO59" s="14">
        <f t="shared" si="1741"/>
        <v>0</v>
      </c>
      <c r="DP59" s="14">
        <f t="shared" si="1741"/>
        <v>0</v>
      </c>
      <c r="DQ59" s="14">
        <f t="shared" si="1741"/>
        <v>0</v>
      </c>
      <c r="DR59" s="14">
        <f t="shared" si="1741"/>
        <v>0</v>
      </c>
      <c r="DS59" s="14">
        <f t="shared" si="1741"/>
        <v>4457.6256320000002</v>
      </c>
      <c r="DT59" s="14">
        <f t="shared" si="1741"/>
        <v>11085.939189225879</v>
      </c>
      <c r="DU59" s="4">
        <f t="shared" si="1457"/>
        <v>5000.2369820000004</v>
      </c>
      <c r="DV59" s="4">
        <f t="shared" si="1458"/>
        <v>12395.403881830072</v>
      </c>
      <c r="DW59" s="14">
        <f t="shared" si="1741"/>
        <v>5542.8483320000005</v>
      </c>
      <c r="DX59" s="14">
        <f t="shared" si="1741"/>
        <v>13704.868574434267</v>
      </c>
      <c r="DY59" s="4">
        <f t="shared" si="1461"/>
        <v>6080.6369759999998</v>
      </c>
      <c r="DZ59" s="4">
        <f t="shared" si="1462"/>
        <v>14896.196822433598</v>
      </c>
      <c r="EA59" s="14">
        <f t="shared" si="1741"/>
        <v>6618.42562</v>
      </c>
      <c r="EB59" s="14">
        <f t="shared" si="1741"/>
        <v>16087.525070432926</v>
      </c>
      <c r="EC59" s="14">
        <f t="shared" si="1741"/>
        <v>7148.3720819999999</v>
      </c>
      <c r="ED59" s="14">
        <f t="shared" ref="ED59:HE59" si="1742">(ED61-ED56)/5*3+ED56</f>
        <v>17011.835910982623</v>
      </c>
      <c r="EE59" s="14">
        <f t="shared" si="1742"/>
        <v>7678.3185439999997</v>
      </c>
      <c r="EF59" s="14">
        <f t="shared" si="1742"/>
        <v>17936.14675153232</v>
      </c>
      <c r="EG59" s="14"/>
      <c r="EH59" s="14"/>
      <c r="EI59" s="14">
        <f t="shared" si="1742"/>
        <v>0</v>
      </c>
      <c r="EJ59" s="14">
        <f t="shared" si="1742"/>
        <v>0</v>
      </c>
      <c r="EK59" s="14">
        <f t="shared" si="1742"/>
        <v>0</v>
      </c>
      <c r="EL59" s="14">
        <f t="shared" si="1742"/>
        <v>0</v>
      </c>
      <c r="EM59" s="14">
        <f t="shared" si="1742"/>
        <v>4414.4352639999997</v>
      </c>
      <c r="EN59" s="14">
        <f t="shared" si="1742"/>
        <v>10736.043537205138</v>
      </c>
      <c r="EO59" s="4">
        <f t="shared" si="1475"/>
        <v>4944.5931039999996</v>
      </c>
      <c r="EP59" s="4">
        <f t="shared" si="1476"/>
        <v>12007.219029845157</v>
      </c>
      <c r="EQ59" s="14">
        <f t="shared" si="1742"/>
        <v>5474.7509439999994</v>
      </c>
      <c r="ER59" s="14">
        <f t="shared" si="1742"/>
        <v>13278.394522485174</v>
      </c>
      <c r="ES59" s="4">
        <f t="shared" si="1479"/>
        <v>6000.9601519999997</v>
      </c>
      <c r="ET59" s="4">
        <f t="shared" si="1480"/>
        <v>14433.894975045056</v>
      </c>
      <c r="EU59" s="14">
        <f t="shared" si="1742"/>
        <v>6527.1693599999999</v>
      </c>
      <c r="EV59" s="14">
        <f t="shared" si="1742"/>
        <v>15589.395427604935</v>
      </c>
      <c r="EW59" s="14">
        <f t="shared" si="1742"/>
        <v>7047.2574540000005</v>
      </c>
      <c r="EX59" s="14">
        <f t="shared" si="1742"/>
        <v>16484.059951802068</v>
      </c>
      <c r="EY59" s="14">
        <f t="shared" si="1742"/>
        <v>7567.3455479999993</v>
      </c>
      <c r="EZ59" s="14">
        <f t="shared" si="1742"/>
        <v>17378.724475999206</v>
      </c>
      <c r="FA59" s="14"/>
      <c r="FB59" s="14"/>
      <c r="FC59" s="14">
        <f t="shared" si="1742"/>
        <v>0</v>
      </c>
      <c r="FD59" s="14">
        <f t="shared" si="1742"/>
        <v>0</v>
      </c>
      <c r="FE59" s="14">
        <f t="shared" si="1742"/>
        <v>0</v>
      </c>
      <c r="FF59" s="14">
        <f t="shared" si="1742"/>
        <v>0</v>
      </c>
      <c r="FG59" s="14">
        <f t="shared" si="1742"/>
        <v>4284.8641600000001</v>
      </c>
      <c r="FH59" s="14">
        <f t="shared" si="1742"/>
        <v>9686.356581142918</v>
      </c>
      <c r="FI59" s="4">
        <f t="shared" si="1493"/>
        <v>4777.66147</v>
      </c>
      <c r="FJ59" s="4">
        <f t="shared" si="1494"/>
        <v>10842.664473890407</v>
      </c>
      <c r="FK59" s="14">
        <f t="shared" si="1742"/>
        <v>5270.4587799999999</v>
      </c>
      <c r="FL59" s="14">
        <f t="shared" si="1742"/>
        <v>11998.972366637898</v>
      </c>
      <c r="FM59" s="4">
        <f t="shared" si="1497"/>
        <v>5761.9296800000002</v>
      </c>
      <c r="FN59" s="4">
        <f t="shared" si="1498"/>
        <v>13046.989432879429</v>
      </c>
      <c r="FO59" s="14">
        <f t="shared" si="1742"/>
        <v>6253.4005800000004</v>
      </c>
      <c r="FP59" s="14">
        <f t="shared" si="1742"/>
        <v>14095.006499120958</v>
      </c>
      <c r="FQ59" s="14">
        <f t="shared" si="1742"/>
        <v>6743.9135700000006</v>
      </c>
      <c r="FR59" s="14">
        <f t="shared" si="1742"/>
        <v>14900.73207426041</v>
      </c>
      <c r="FS59" s="14">
        <f t="shared" si="1742"/>
        <v>7234.4265599999999</v>
      </c>
      <c r="FT59" s="14">
        <f t="shared" si="1742"/>
        <v>15706.457649399859</v>
      </c>
      <c r="FU59" s="14"/>
      <c r="FV59" s="14"/>
      <c r="FW59" s="14">
        <f t="shared" si="1742"/>
        <v>0</v>
      </c>
      <c r="FX59" s="14">
        <f t="shared" si="1742"/>
        <v>0</v>
      </c>
      <c r="FY59" s="14">
        <f t="shared" si="1742"/>
        <v>0</v>
      </c>
      <c r="FZ59" s="14">
        <f t="shared" si="1742"/>
        <v>0</v>
      </c>
      <c r="GA59" s="14">
        <f t="shared" si="1742"/>
        <v>4109.6340399999999</v>
      </c>
      <c r="GB59" s="14">
        <f t="shared" si="1742"/>
        <v>8143.6058686131792</v>
      </c>
      <c r="GC59" s="4">
        <f t="shared" si="1511"/>
        <v>4545.0859600000003</v>
      </c>
      <c r="GD59" s="4">
        <f t="shared" si="1512"/>
        <v>9124.8256129076199</v>
      </c>
      <c r="GE59" s="14">
        <f t="shared" si="1742"/>
        <v>4980.5378799999999</v>
      </c>
      <c r="GF59" s="14">
        <f t="shared" si="1742"/>
        <v>10106.04535720206</v>
      </c>
      <c r="GG59" s="4">
        <f t="shared" si="1515"/>
        <v>5420.6905800000004</v>
      </c>
      <c r="GH59" s="4">
        <f t="shared" si="1516"/>
        <v>10991.017240553068</v>
      </c>
      <c r="GI59" s="14">
        <f t="shared" si="1742"/>
        <v>5860.84328</v>
      </c>
      <c r="GJ59" s="14">
        <f t="shared" si="1742"/>
        <v>11875.989123904079</v>
      </c>
      <c r="GK59" s="14">
        <f t="shared" si="1742"/>
        <v>6307.5119199999999</v>
      </c>
      <c r="GL59" s="14">
        <f t="shared" si="1742"/>
        <v>12544.620493144248</v>
      </c>
      <c r="GM59" s="14">
        <f t="shared" si="1742"/>
        <v>6754.1805599999998</v>
      </c>
      <c r="GN59" s="14">
        <f t="shared" si="1742"/>
        <v>13213.251862384419</v>
      </c>
      <c r="GO59" s="14"/>
      <c r="GP59" s="14"/>
      <c r="GQ59" s="14">
        <f t="shared" si="1742"/>
        <v>0</v>
      </c>
      <c r="GR59" s="14">
        <f t="shared" si="1742"/>
        <v>0</v>
      </c>
      <c r="GS59" s="14">
        <f t="shared" si="1742"/>
        <v>0</v>
      </c>
      <c r="GT59" s="14">
        <f t="shared" si="1742"/>
        <v>0</v>
      </c>
      <c r="GU59" s="14">
        <f t="shared" si="1742"/>
        <v>4026.5429800000002</v>
      </c>
      <c r="GV59" s="14">
        <f t="shared" si="1742"/>
        <v>7305.7662950134791</v>
      </c>
      <c r="GW59" s="4">
        <f t="shared" si="1529"/>
        <v>4428.6997700000002</v>
      </c>
      <c r="GX59" s="4">
        <f t="shared" si="1530"/>
        <v>8191.7558091450192</v>
      </c>
      <c r="GY59" s="14">
        <f t="shared" si="1742"/>
        <v>4830.8565600000002</v>
      </c>
      <c r="GZ59" s="14">
        <f t="shared" si="1742"/>
        <v>9077.7453232765602</v>
      </c>
      <c r="HA59" s="4">
        <f t="shared" si="1533"/>
        <v>5242.2161800000003</v>
      </c>
      <c r="HB59" s="4">
        <f t="shared" si="1534"/>
        <v>9872.8619590528906</v>
      </c>
      <c r="HC59" s="14">
        <f t="shared" si="1742"/>
        <v>5653.5758000000005</v>
      </c>
      <c r="HD59" s="14">
        <f t="shared" si="1742"/>
        <v>10667.978594829219</v>
      </c>
      <c r="HE59" s="14">
        <f t="shared" si="1742"/>
        <v>6076.3350900000005</v>
      </c>
      <c r="HF59" s="14">
        <f t="shared" ref="HF59:KG59" si="1743">(HF61-HF56)/5*3+HF56</f>
        <v>11261.37087562235</v>
      </c>
      <c r="HG59" s="14">
        <f t="shared" si="1743"/>
        <v>6499.0943800000005</v>
      </c>
      <c r="HH59" s="14">
        <f t="shared" si="1743"/>
        <v>11854.76315641548</v>
      </c>
      <c r="HI59" s="14"/>
      <c r="HJ59" s="14"/>
      <c r="HK59" s="14">
        <f t="shared" si="1743"/>
        <v>0</v>
      </c>
      <c r="HL59" s="14">
        <f t="shared" si="1743"/>
        <v>0</v>
      </c>
      <c r="HM59" s="14">
        <f t="shared" si="1743"/>
        <v>0</v>
      </c>
      <c r="HN59" s="14"/>
      <c r="HO59" s="14">
        <f t="shared" si="1743"/>
        <v>3981.1654399999998</v>
      </c>
      <c r="HP59" s="14">
        <f t="shared" si="1743"/>
        <v>6784.0175598770393</v>
      </c>
      <c r="HQ59" s="14">
        <f t="shared" si="2"/>
        <v>4361.3446000000004</v>
      </c>
      <c r="HR59" s="14">
        <f t="shared" si="3"/>
        <v>7610.9258159036199</v>
      </c>
      <c r="HS59" s="14">
        <f t="shared" si="1743"/>
        <v>4741.52376</v>
      </c>
      <c r="HT59" s="14">
        <f t="shared" si="1743"/>
        <v>8437.8340719301996</v>
      </c>
      <c r="HU59" s="14">
        <f t="shared" si="6"/>
        <v>5134.5346100000006</v>
      </c>
      <c r="HV59" s="14">
        <f t="shared" si="7"/>
        <v>9176.7071398344306</v>
      </c>
      <c r="HW59" s="14">
        <f t="shared" si="1743"/>
        <v>5527.5454600000003</v>
      </c>
      <c r="HX59" s="14">
        <f t="shared" si="1743"/>
        <v>9915.5802077386597</v>
      </c>
      <c r="HY59" s="14">
        <f t="shared" si="1743"/>
        <v>5934.5228800000004</v>
      </c>
      <c r="HZ59" s="14">
        <f t="shared" si="1743"/>
        <v>10461.514019953289</v>
      </c>
      <c r="IA59" s="14">
        <f t="shared" si="1743"/>
        <v>6341.5003000000006</v>
      </c>
      <c r="IB59" s="14">
        <f t="shared" si="1743"/>
        <v>11007.447832167918</v>
      </c>
      <c r="IC59" s="14">
        <f t="shared" ref="IC59:IH59" si="1744">(IC61-IC56)/5*3+IC56</f>
        <v>6732.5897800000002</v>
      </c>
      <c r="ID59" s="14">
        <f t="shared" si="1744"/>
        <v>11342.088078377699</v>
      </c>
      <c r="IE59" s="14">
        <f t="shared" si="1744"/>
        <v>0</v>
      </c>
      <c r="IF59" s="14">
        <f t="shared" si="1744"/>
        <v>0</v>
      </c>
      <c r="IG59" s="14">
        <f t="shared" si="1744"/>
        <v>0</v>
      </c>
      <c r="IH59" s="14">
        <f t="shared" si="1744"/>
        <v>0</v>
      </c>
      <c r="II59" s="14">
        <f t="shared" si="1743"/>
        <v>3960.7884200000003</v>
      </c>
      <c r="IJ59" s="14">
        <f t="shared" si="1743"/>
        <v>6533.8217653653001</v>
      </c>
      <c r="IK59" s="14">
        <f t="shared" si="16"/>
        <v>4330.4571800000003</v>
      </c>
      <c r="IL59" s="14">
        <f t="shared" si="17"/>
        <v>7332.2565521358301</v>
      </c>
      <c r="IM59" s="14">
        <f t="shared" si="1743"/>
        <v>4700.1259399999999</v>
      </c>
      <c r="IN59" s="14">
        <f t="shared" si="1743"/>
        <v>8130.6913389063593</v>
      </c>
      <c r="IO59" s="15">
        <f t="shared" si="1558"/>
        <v>5083.9471800000001</v>
      </c>
      <c r="IP59" s="15">
        <f t="shared" si="1559"/>
        <v>8842.1642811511792</v>
      </c>
      <c r="IQ59" s="14">
        <f t="shared" si="1743"/>
        <v>5467.7684200000003</v>
      </c>
      <c r="IR59" s="14">
        <f t="shared" si="1743"/>
        <v>9553.6372233959992</v>
      </c>
      <c r="IS59" s="14">
        <f t="shared" si="1743"/>
        <v>5867.3582699999997</v>
      </c>
      <c r="IT59" s="14">
        <f t="shared" si="1743"/>
        <v>10076.946063919069</v>
      </c>
      <c r="IU59" s="14">
        <f t="shared" si="1743"/>
        <v>6266.94812</v>
      </c>
      <c r="IV59" s="14">
        <f t="shared" si="1743"/>
        <v>10600.254904442139</v>
      </c>
      <c r="IW59" s="14">
        <f t="shared" ref="IW59:JB59" si="1745">(IW61-IW56)/5*3+IW56</f>
        <v>6650.9234200000001</v>
      </c>
      <c r="IX59" s="14">
        <f t="shared" si="1745"/>
        <v>10917.28169477036</v>
      </c>
      <c r="IY59" s="14">
        <f t="shared" si="1745"/>
        <v>0</v>
      </c>
      <c r="IZ59" s="14">
        <f t="shared" si="1745"/>
        <v>0</v>
      </c>
      <c r="JA59" s="14">
        <f t="shared" si="1745"/>
        <v>0</v>
      </c>
      <c r="JB59" s="14">
        <f t="shared" si="1745"/>
        <v>0</v>
      </c>
      <c r="JC59" s="14">
        <f t="shared" si="1743"/>
        <v>3941.8065399999996</v>
      </c>
      <c r="JD59" s="14">
        <f t="shared" si="1743"/>
        <v>6290.8820596042397</v>
      </c>
      <c r="JE59" s="15">
        <f t="shared" si="29"/>
        <v>4301.501909999999</v>
      </c>
      <c r="JF59" s="15">
        <f t="shared" si="30"/>
        <v>7061.0458599417088</v>
      </c>
      <c r="JG59" s="14">
        <f t="shared" si="1743"/>
        <v>4661.1972799999994</v>
      </c>
      <c r="JH59" s="14">
        <f t="shared" si="1743"/>
        <v>7831.2096602791789</v>
      </c>
      <c r="JI59" s="15">
        <f t="shared" si="1570"/>
        <v>5035.8194599999997</v>
      </c>
      <c r="JJ59" s="15">
        <f t="shared" si="1571"/>
        <v>8516.3870325333792</v>
      </c>
      <c r="JK59" s="14">
        <f t="shared" si="1743"/>
        <v>5410.44164</v>
      </c>
      <c r="JL59" s="14">
        <f t="shared" si="1743"/>
        <v>9201.5644047875794</v>
      </c>
      <c r="JM59" s="14">
        <f t="shared" si="1743"/>
        <v>5802.6364300000005</v>
      </c>
      <c r="JN59" s="14">
        <f t="shared" si="1743"/>
        <v>9702.7826301557197</v>
      </c>
      <c r="JO59" s="14">
        <f t="shared" si="1743"/>
        <v>6194.83122</v>
      </c>
      <c r="JP59" s="14">
        <f t="shared" si="1743"/>
        <v>10204.000855523858</v>
      </c>
      <c r="JQ59" s="14">
        <f t="shared" ref="JQ59:JV59" si="1746">(JQ61-JQ56)/5*3+JQ56</f>
        <v>6571.8763800000006</v>
      </c>
      <c r="JR59" s="14">
        <f t="shared" si="1746"/>
        <v>10503.825134266939</v>
      </c>
      <c r="JS59" s="14">
        <f t="shared" si="1746"/>
        <v>0</v>
      </c>
      <c r="JT59" s="14">
        <f t="shared" si="1746"/>
        <v>0</v>
      </c>
      <c r="JU59" s="14">
        <f t="shared" si="1746"/>
        <v>0</v>
      </c>
      <c r="JV59" s="14">
        <f t="shared" si="1746"/>
        <v>0</v>
      </c>
      <c r="JW59" s="14">
        <f t="shared" si="1743"/>
        <v>3924.2418200000002</v>
      </c>
      <c r="JX59" s="14">
        <f t="shared" si="1743"/>
        <v>6055.212334163999</v>
      </c>
      <c r="JY59" s="15">
        <f t="shared" si="43"/>
        <v>4274.4693200000002</v>
      </c>
      <c r="JZ59" s="15">
        <f t="shared" si="44"/>
        <v>6797.5277859017197</v>
      </c>
      <c r="KA59" s="14">
        <f t="shared" si="1743"/>
        <v>4624.6968200000001</v>
      </c>
      <c r="KB59" s="14">
        <f t="shared" si="1743"/>
        <v>7539.8432376394403</v>
      </c>
      <c r="KC59" s="15">
        <f t="shared" si="1582"/>
        <v>4990.07179</v>
      </c>
      <c r="KD59" s="15">
        <f t="shared" si="1583"/>
        <v>8199.4934430201083</v>
      </c>
      <c r="KE59" s="14">
        <f t="shared" si="1743"/>
        <v>5355.4467599999998</v>
      </c>
      <c r="KF59" s="14">
        <f t="shared" si="1743"/>
        <v>8859.1436484007772</v>
      </c>
      <c r="KG59" s="14">
        <f t="shared" si="1743"/>
        <v>5740.2575400000005</v>
      </c>
      <c r="KH59" s="14">
        <f t="shared" ref="KH59:NI59" si="1747">(KH61-KH56)/5*3+KH56</f>
        <v>9338.8879974368283</v>
      </c>
      <c r="KI59" s="14">
        <f t="shared" si="1747"/>
        <v>6125.0683200000003</v>
      </c>
      <c r="KJ59" s="14">
        <f t="shared" si="1747"/>
        <v>9818.6323464728794</v>
      </c>
      <c r="KK59" s="14">
        <f t="shared" ref="KK59:KP59" si="1748">(KK61-KK56)/5*3+KK56</f>
        <v>6495.5423600000004</v>
      </c>
      <c r="KL59" s="14">
        <f t="shared" si="1748"/>
        <v>10101.6532178548</v>
      </c>
      <c r="KM59" s="14">
        <f t="shared" si="1748"/>
        <v>0</v>
      </c>
      <c r="KN59" s="14">
        <f t="shared" si="1748"/>
        <v>0</v>
      </c>
      <c r="KO59" s="14">
        <f t="shared" si="1748"/>
        <v>0</v>
      </c>
      <c r="KP59" s="14">
        <f t="shared" si="1748"/>
        <v>0</v>
      </c>
      <c r="KQ59" s="14">
        <f t="shared" si="1747"/>
        <v>3907.1020000000003</v>
      </c>
      <c r="KR59" s="14">
        <f t="shared" si="1747"/>
        <v>5826.7086660325194</v>
      </c>
      <c r="KS59" s="15">
        <f t="shared" si="57"/>
        <v>4248.8539200000005</v>
      </c>
      <c r="KT59" s="15">
        <f t="shared" si="58"/>
        <v>6541.7712896456887</v>
      </c>
      <c r="KU59" s="14">
        <f t="shared" si="1747"/>
        <v>4590.6058400000002</v>
      </c>
      <c r="KV59" s="14">
        <f t="shared" si="1747"/>
        <v>7256.833913258859</v>
      </c>
      <c r="KW59" s="15">
        <f t="shared" si="1594"/>
        <v>4946.8408400000008</v>
      </c>
      <c r="KX59" s="15">
        <f t="shared" si="1595"/>
        <v>7891.4774753467091</v>
      </c>
      <c r="KY59" s="14">
        <f t="shared" si="1747"/>
        <v>5303.0758400000004</v>
      </c>
      <c r="KZ59" s="14">
        <f t="shared" si="1747"/>
        <v>8526.1210374345592</v>
      </c>
      <c r="LA59" s="14">
        <f t="shared" si="1747"/>
        <v>5680.5092000000004</v>
      </c>
      <c r="LB59" s="14">
        <f t="shared" si="1747"/>
        <v>8984.9985776150606</v>
      </c>
      <c r="LC59" s="14">
        <f t="shared" si="1747"/>
        <v>6057.9425599999995</v>
      </c>
      <c r="LD59" s="14">
        <f t="shared" si="1747"/>
        <v>9443.8761177955585</v>
      </c>
      <c r="LE59" s="14">
        <f t="shared" ref="LE59:LJ59" si="1749">(LE61-LE56)/5*3+LE56</f>
        <v>6421.7139999999999</v>
      </c>
      <c r="LF59" s="14">
        <f t="shared" si="1749"/>
        <v>9710.7002976075382</v>
      </c>
      <c r="LG59" s="14">
        <f t="shared" si="1749"/>
        <v>0</v>
      </c>
      <c r="LH59" s="14">
        <f t="shared" si="1749"/>
        <v>0</v>
      </c>
      <c r="LI59" s="14">
        <f t="shared" si="1749"/>
        <v>0</v>
      </c>
      <c r="LJ59" s="14">
        <f t="shared" si="1749"/>
        <v>0</v>
      </c>
      <c r="LK59" s="14">
        <f t="shared" si="1747"/>
        <v>3890.4050800000005</v>
      </c>
      <c r="LL59" s="14">
        <f t="shared" si="1747"/>
        <v>5604.1471902961994</v>
      </c>
      <c r="LM59" s="14">
        <f t="shared" si="71"/>
        <v>4224.5636699999995</v>
      </c>
      <c r="LN59" s="14">
        <f t="shared" si="72"/>
        <v>6292.1775804017889</v>
      </c>
      <c r="LO59" s="14">
        <f t="shared" si="1747"/>
        <v>4558.7222599999996</v>
      </c>
      <c r="LP59" s="14">
        <f t="shared" si="1747"/>
        <v>6980.2079705073793</v>
      </c>
      <c r="LQ59" s="14">
        <f t="shared" si="1606"/>
        <v>4906.0438699999995</v>
      </c>
      <c r="LR59" s="14">
        <f t="shared" si="1607"/>
        <v>7590.4964449719291</v>
      </c>
      <c r="LS59" s="14">
        <f t="shared" si="1747"/>
        <v>5253.3654799999995</v>
      </c>
      <c r="LT59" s="14">
        <f t="shared" si="1747"/>
        <v>8200.784919436479</v>
      </c>
      <c r="LU59" s="14">
        <f t="shared" si="1747"/>
        <v>5623.3388699999996</v>
      </c>
      <c r="LV59" s="14">
        <f t="shared" si="1747"/>
        <v>8639.4513094263493</v>
      </c>
      <c r="LW59" s="14">
        <f t="shared" si="1747"/>
        <v>5993.3122599999997</v>
      </c>
      <c r="LX59" s="14">
        <f t="shared" si="1747"/>
        <v>9078.1176994162197</v>
      </c>
      <c r="LY59" s="14">
        <f t="shared" ref="LY59:MD59" si="1750">(LY61-LY56)/5*3+LY56</f>
        <v>6350.4799400000002</v>
      </c>
      <c r="LZ59" s="14">
        <f t="shared" si="1750"/>
        <v>9329.0505091302384</v>
      </c>
      <c r="MA59" s="14">
        <f t="shared" si="1750"/>
        <v>0</v>
      </c>
      <c r="MB59" s="14">
        <f t="shared" si="1750"/>
        <v>0</v>
      </c>
      <c r="MC59" s="14">
        <f t="shared" si="1750"/>
        <v>0</v>
      </c>
      <c r="MD59" s="14">
        <f t="shared" si="1750"/>
        <v>0</v>
      </c>
      <c r="ME59" s="14">
        <f t="shared" si="1747"/>
        <v>3875.9144799999999</v>
      </c>
      <c r="MF59" s="14">
        <f t="shared" si="1747"/>
        <v>5388.1156903531992</v>
      </c>
      <c r="MG59" s="6">
        <f t="shared" si="1616"/>
        <v>4202.4675699999998</v>
      </c>
      <c r="MH59" s="6">
        <f t="shared" si="1617"/>
        <v>6049.7889948442789</v>
      </c>
      <c r="MI59" s="14">
        <f t="shared" si="1747"/>
        <v>4529.0206600000001</v>
      </c>
      <c r="MJ59" s="14">
        <f t="shared" si="1747"/>
        <v>6711.4622993353596</v>
      </c>
      <c r="MK59" s="6">
        <f t="shared" si="1620"/>
        <v>4867.6436899999999</v>
      </c>
      <c r="ML59" s="6">
        <f t="shared" si="1621"/>
        <v>7297.8735679122692</v>
      </c>
      <c r="MM59" s="14">
        <f t="shared" si="1747"/>
        <v>5206.2667199999996</v>
      </c>
      <c r="MN59" s="14">
        <f t="shared" si="1747"/>
        <v>7884.2848364891788</v>
      </c>
      <c r="MO59" s="14">
        <f t="shared" si="1747"/>
        <v>5568.8532100000002</v>
      </c>
      <c r="MP59" s="14">
        <f t="shared" si="1747"/>
        <v>8303.2877382529896</v>
      </c>
      <c r="MQ59" s="14">
        <f t="shared" si="1747"/>
        <v>5931.4396999999999</v>
      </c>
      <c r="MR59" s="14">
        <f t="shared" si="1747"/>
        <v>8722.2906400167994</v>
      </c>
      <c r="MS59" s="14">
        <f t="shared" ref="MS59:MT59" si="1751">(MS61-MS56)/5*3+MS56</f>
        <v>6281.7883000000002</v>
      </c>
      <c r="MT59" s="14">
        <f t="shared" si="1751"/>
        <v>8958.0957643052388</v>
      </c>
      <c r="MU59" s="14">
        <f t="shared" si="1747"/>
        <v>0</v>
      </c>
      <c r="MV59" s="14">
        <f t="shared" si="1747"/>
        <v>0</v>
      </c>
      <c r="MW59" s="14"/>
      <c r="MX59" s="14"/>
      <c r="MY59" s="14">
        <f t="shared" si="1747"/>
        <v>3861.8462</v>
      </c>
      <c r="MZ59" s="14">
        <f t="shared" si="1747"/>
        <v>5178.8567118458795</v>
      </c>
      <c r="NA59" s="15">
        <f t="shared" si="1632"/>
        <v>4181.5796799999998</v>
      </c>
      <c r="NB59" s="15">
        <f t="shared" si="1633"/>
        <v>5814.7222338851789</v>
      </c>
      <c r="NC59" s="14">
        <f t="shared" si="1747"/>
        <v>4501.3131599999997</v>
      </c>
      <c r="ND59" s="14">
        <f t="shared" si="1747"/>
        <v>6450.5877559244791</v>
      </c>
      <c r="NE59" s="15">
        <f t="shared" si="1636"/>
        <v>4831.6640200000002</v>
      </c>
      <c r="NF59" s="15">
        <f t="shared" si="1637"/>
        <v>7013.7026855339491</v>
      </c>
      <c r="NG59" s="14">
        <f t="shared" si="1747"/>
        <v>5162.0148799999997</v>
      </c>
      <c r="NH59" s="14">
        <f t="shared" si="1747"/>
        <v>7576.8176151434191</v>
      </c>
      <c r="NI59" s="14">
        <f t="shared" si="1747"/>
        <v>5517.2977000000001</v>
      </c>
      <c r="NJ59" s="14">
        <f t="shared" ref="NJ59:QB59" si="1752">(NJ61-NJ56)/5*3+NJ56</f>
        <v>7976.7732399760298</v>
      </c>
      <c r="NK59" s="14">
        <f t="shared" si="1752"/>
        <v>5872.5805200000004</v>
      </c>
      <c r="NL59" s="14">
        <f t="shared" si="1752"/>
        <v>8376.7288648086396</v>
      </c>
      <c r="NM59" s="14">
        <f t="shared" ref="NM59:NN59" si="1753">(NM61-NM56)/5*3+NM56</f>
        <v>6216.3164200000001</v>
      </c>
      <c r="NN59" s="14">
        <f t="shared" si="1753"/>
        <v>8597.7622092153379</v>
      </c>
      <c r="NO59" s="14">
        <f t="shared" si="1752"/>
        <v>0</v>
      </c>
      <c r="NP59" s="14">
        <f t="shared" si="1752"/>
        <v>0</v>
      </c>
      <c r="NQ59" s="14"/>
      <c r="NR59" s="14"/>
      <c r="NS59" s="14">
        <f t="shared" si="1752"/>
        <v>3848.6406200000001</v>
      </c>
      <c r="NT59" s="14">
        <f t="shared" si="1752"/>
        <v>4976.2701416864802</v>
      </c>
      <c r="NU59" s="15">
        <f t="shared" si="1648"/>
        <v>4161.9400000000005</v>
      </c>
      <c r="NV59" s="15">
        <f t="shared" si="1649"/>
        <v>5587.1265000214999</v>
      </c>
      <c r="NW59" s="14">
        <f t="shared" si="1752"/>
        <v>4475.23938</v>
      </c>
      <c r="NX59" s="14">
        <f t="shared" si="1752"/>
        <v>6197.9828583565195</v>
      </c>
      <c r="NY59" s="15">
        <f t="shared" si="1652"/>
        <v>4797.9002199999995</v>
      </c>
      <c r="NZ59" s="15">
        <f t="shared" si="1653"/>
        <v>6738.3403481372297</v>
      </c>
      <c r="OA59" s="14">
        <f t="shared" si="1752"/>
        <v>5120.56106</v>
      </c>
      <c r="OB59" s="14">
        <f t="shared" si="1752"/>
        <v>7278.69783791794</v>
      </c>
      <c r="OC59" s="14">
        <f t="shared" si="1752"/>
        <v>5468.6159000000007</v>
      </c>
      <c r="OD59" s="14">
        <f t="shared" si="1752"/>
        <v>7659.9479946432793</v>
      </c>
      <c r="OE59" s="14">
        <f t="shared" si="1752"/>
        <v>5816.6707399999996</v>
      </c>
      <c r="OF59" s="14">
        <f t="shared" si="1752"/>
        <v>8041.1981513686187</v>
      </c>
      <c r="OG59" s="14">
        <f t="shared" ref="OG59:OH59" si="1754">(OG61-OG56)/5*3+OG56</f>
        <v>6153.6857399999999</v>
      </c>
      <c r="OH59" s="14">
        <f t="shared" si="1754"/>
        <v>8248.1331346671595</v>
      </c>
      <c r="OI59" s="14">
        <f t="shared" si="1752"/>
        <v>0</v>
      </c>
      <c r="OJ59" s="14">
        <f t="shared" si="1752"/>
        <v>0</v>
      </c>
      <c r="OK59" s="14"/>
      <c r="OL59" s="14"/>
      <c r="OM59" s="14">
        <f t="shared" si="1752"/>
        <v>3835.7764999999999</v>
      </c>
      <c r="ON59" s="14">
        <f t="shared" si="1752"/>
        <v>4780.2762645357998</v>
      </c>
      <c r="OO59" s="15">
        <f t="shared" si="1664"/>
        <v>4142.9260599999998</v>
      </c>
      <c r="OP59" s="15">
        <f t="shared" si="1665"/>
        <v>5366.8638739935795</v>
      </c>
      <c r="OQ59" s="14">
        <f t="shared" si="1752"/>
        <v>4450.0756199999996</v>
      </c>
      <c r="OR59" s="14">
        <f t="shared" si="1752"/>
        <v>5953.4514834513593</v>
      </c>
      <c r="OS59" s="15">
        <f t="shared" si="1668"/>
        <v>4765.85707</v>
      </c>
      <c r="OT59" s="15">
        <f t="shared" si="1669"/>
        <v>6471.2721573273893</v>
      </c>
      <c r="OU59" s="14">
        <f t="shared" si="1752"/>
        <v>5081.6385200000004</v>
      </c>
      <c r="OV59" s="14">
        <f t="shared" si="1752"/>
        <v>6989.0928312034193</v>
      </c>
      <c r="OW59" s="14">
        <f t="shared" si="1752"/>
        <v>5422.6480499999998</v>
      </c>
      <c r="OX59" s="14">
        <f t="shared" si="1752"/>
        <v>7352.3362013238893</v>
      </c>
      <c r="OY59" s="14">
        <f t="shared" si="1752"/>
        <v>5763.6575800000001</v>
      </c>
      <c r="OZ59" s="14">
        <f t="shared" si="1752"/>
        <v>7715.5795714443593</v>
      </c>
      <c r="PA59" s="14">
        <f t="shared" ref="PA59:PF59" si="1755">(PA61-PA56)/5*3+PA56</f>
        <v>6094.3519399999996</v>
      </c>
      <c r="PB59" s="14">
        <f t="shared" si="1755"/>
        <v>7908.6455510775986</v>
      </c>
      <c r="PC59" s="14">
        <f t="shared" si="1755"/>
        <v>0</v>
      </c>
      <c r="PD59" s="14">
        <f t="shared" si="1755"/>
        <v>0</v>
      </c>
      <c r="PE59" s="14">
        <f t="shared" si="1755"/>
        <v>0</v>
      </c>
      <c r="PF59" s="14">
        <f t="shared" si="1755"/>
        <v>0</v>
      </c>
      <c r="PG59" s="14">
        <f t="shared" si="1752"/>
        <v>3823.6997000000001</v>
      </c>
      <c r="PH59" s="14">
        <f t="shared" si="1752"/>
        <v>4590.2782117915795</v>
      </c>
      <c r="PI59" s="15">
        <f t="shared" si="1678"/>
        <v>4124.9167099999995</v>
      </c>
      <c r="PJ59" s="15">
        <f t="shared" si="1679"/>
        <v>5153.3118141707992</v>
      </c>
      <c r="PK59" s="14">
        <f t="shared" si="1752"/>
        <v>4426.1337199999998</v>
      </c>
      <c r="PL59" s="14">
        <f t="shared" si="1752"/>
        <v>5716.3454165500189</v>
      </c>
      <c r="PM59" s="15">
        <f t="shared" si="1682"/>
        <v>4735.70561</v>
      </c>
      <c r="PN59" s="15">
        <f t="shared" si="1683"/>
        <v>6212.0022954174492</v>
      </c>
      <c r="PO59" s="14">
        <f t="shared" si="1752"/>
        <v>5045.2775000000001</v>
      </c>
      <c r="PP59" s="14">
        <f t="shared" si="1752"/>
        <v>6707.6591742848786</v>
      </c>
      <c r="PQ59" s="14">
        <f t="shared" si="1752"/>
        <v>5379.5969400000004</v>
      </c>
      <c r="PR59" s="14">
        <f t="shared" si="1752"/>
        <v>7053.3494904774989</v>
      </c>
      <c r="PS59" s="14">
        <f t="shared" si="1752"/>
        <v>5713.9163799999997</v>
      </c>
      <c r="PT59" s="14">
        <f t="shared" si="1752"/>
        <v>7399.0398066701191</v>
      </c>
      <c r="PU59" s="14"/>
      <c r="PV59" s="14"/>
      <c r="PW59" s="14">
        <f t="shared" si="1752"/>
        <v>0</v>
      </c>
      <c r="PX59" s="14">
        <f t="shared" si="1752"/>
        <v>0</v>
      </c>
      <c r="PY59" s="14"/>
      <c r="PZ59" s="14"/>
      <c r="QA59" s="14">
        <f t="shared" si="1752"/>
        <v>3812.4460600000002</v>
      </c>
      <c r="QB59" s="14">
        <f t="shared" si="1752"/>
        <v>4405.7137558555796</v>
      </c>
      <c r="QC59" s="14">
        <f t="shared" ref="QC59:SD59" si="1756">(QC61-QC56)/5*3+QC56</f>
        <v>4107.9514600000002</v>
      </c>
      <c r="QD59" s="14">
        <f t="shared" si="1756"/>
        <v>4945.7375841889398</v>
      </c>
      <c r="QE59" s="14">
        <f t="shared" si="1756"/>
        <v>4403.4568600000002</v>
      </c>
      <c r="QF59" s="14">
        <f t="shared" si="1756"/>
        <v>5485.7614125222999</v>
      </c>
      <c r="QG59" s="14">
        <f t="shared" si="1756"/>
        <v>4707.4747800000005</v>
      </c>
      <c r="QH59" s="14">
        <f t="shared" si="1756"/>
        <v>5959.7649090088898</v>
      </c>
      <c r="QI59" s="14">
        <f t="shared" si="1756"/>
        <v>5011.4926999999998</v>
      </c>
      <c r="QJ59" s="14">
        <f t="shared" si="1756"/>
        <v>6433.7684054954798</v>
      </c>
      <c r="QK59" s="14">
        <f t="shared" si="1756"/>
        <v>5339.3043399999997</v>
      </c>
      <c r="QL59" s="14">
        <f t="shared" si="1756"/>
        <v>6762.2457474646899</v>
      </c>
      <c r="QM59" s="14">
        <f t="shared" si="1756"/>
        <v>5667.1159799999996</v>
      </c>
      <c r="QN59" s="14">
        <f t="shared" si="1756"/>
        <v>7090.7230894339</v>
      </c>
      <c r="QO59" s="14">
        <f t="shared" si="1756"/>
        <v>5985.0623800000003</v>
      </c>
      <c r="QP59" s="14">
        <f t="shared" si="1756"/>
        <v>7257.5552198501791</v>
      </c>
      <c r="QQ59" s="14">
        <f t="shared" si="1756"/>
        <v>0</v>
      </c>
      <c r="QR59" s="14">
        <f t="shared" si="1756"/>
        <v>0</v>
      </c>
      <c r="QS59" s="14">
        <f t="shared" si="1756"/>
        <v>0</v>
      </c>
      <c r="QT59" s="14">
        <f t="shared" si="1756"/>
        <v>0</v>
      </c>
      <c r="QU59" s="14">
        <f t="shared" si="1756"/>
        <v>3801.6729</v>
      </c>
      <c r="QV59" s="14">
        <f t="shared" si="1756"/>
        <v>4227.4865521575393</v>
      </c>
      <c r="QW59" s="14">
        <f t="shared" si="1756"/>
        <v>4091.9267399999999</v>
      </c>
      <c r="QX59" s="14">
        <f t="shared" si="1756"/>
        <v>4745.1594595849501</v>
      </c>
      <c r="QY59" s="14">
        <f t="shared" si="1756"/>
        <v>4382.1805800000002</v>
      </c>
      <c r="QZ59" s="14">
        <f t="shared" si="1756"/>
        <v>5262.83236701236</v>
      </c>
      <c r="RA59" s="14">
        <f t="shared" si="1756"/>
        <v>4680.4660199999998</v>
      </c>
      <c r="RB59" s="14">
        <f t="shared" si="1756"/>
        <v>5716.0165028544898</v>
      </c>
      <c r="RC59" s="14">
        <f t="shared" si="1756"/>
        <v>4978.7514600000004</v>
      </c>
      <c r="RD59" s="14">
        <f t="shared" si="1756"/>
        <v>6169.2006386966195</v>
      </c>
      <c r="RE59" s="14">
        <f t="shared" si="1756"/>
        <v>5300.9396800000004</v>
      </c>
      <c r="RF59" s="14">
        <f t="shared" si="1756"/>
        <v>6480.7255173432104</v>
      </c>
      <c r="RG59" s="14">
        <f t="shared" si="1756"/>
        <v>5623.1279000000004</v>
      </c>
      <c r="RH59" s="14">
        <f t="shared" si="1756"/>
        <v>6792.2503959897995</v>
      </c>
      <c r="RI59" s="14">
        <f t="shared" si="1756"/>
        <v>5934.9817199999998</v>
      </c>
      <c r="RJ59" s="14">
        <f t="shared" si="1756"/>
        <v>6946.5254262128192</v>
      </c>
      <c r="RK59" s="14">
        <f t="shared" si="1756"/>
        <v>0</v>
      </c>
      <c r="RL59" s="14">
        <f t="shared" si="1756"/>
        <v>0</v>
      </c>
      <c r="RM59" s="14">
        <f t="shared" si="1756"/>
        <v>0</v>
      </c>
      <c r="RN59" s="14">
        <f t="shared" si="1756"/>
        <v>0</v>
      </c>
      <c r="RO59" s="14">
        <f t="shared" si="1756"/>
        <v>3771.9560999999999</v>
      </c>
      <c r="RP59" s="14">
        <f t="shared" si="1756"/>
        <v>3727.6596525295399</v>
      </c>
      <c r="RQ59" s="14">
        <f t="shared" si="1756"/>
        <v>4048.2287999999999</v>
      </c>
      <c r="RR59" s="14">
        <f t="shared" si="1756"/>
        <v>4182.3105506129505</v>
      </c>
      <c r="RS59" s="14">
        <f t="shared" si="1756"/>
        <v>4324.5015000000003</v>
      </c>
      <c r="RT59" s="14">
        <f t="shared" si="1756"/>
        <v>4636.9614486963601</v>
      </c>
      <c r="RU59" s="14">
        <f t="shared" si="1756"/>
        <v>4606.8544299999994</v>
      </c>
      <c r="RV59" s="14">
        <f t="shared" si="1756"/>
        <v>5031.63092079116</v>
      </c>
      <c r="RW59" s="14">
        <f t="shared" si="1756"/>
        <v>4889.2073599999994</v>
      </c>
      <c r="RX59" s="14">
        <f t="shared" si="1756"/>
        <v>5426.3003928859589</v>
      </c>
      <c r="RY59" s="14">
        <f t="shared" si="1756"/>
        <v>5196.7348000000002</v>
      </c>
      <c r="RZ59" s="14">
        <f t="shared" si="1756"/>
        <v>5689.9079708398895</v>
      </c>
      <c r="SA59" s="14">
        <f t="shared" si="1756"/>
        <v>5504.26224</v>
      </c>
      <c r="SB59" s="14">
        <f t="shared" si="1756"/>
        <v>5953.5155487938191</v>
      </c>
      <c r="SC59" s="14">
        <f t="shared" si="1756"/>
        <v>5799.79288</v>
      </c>
      <c r="SD59" s="14">
        <f t="shared" si="1756"/>
        <v>6072.3493150511795</v>
      </c>
      <c r="SE59" s="14">
        <f t="shared" ref="SE59:SF59" si="1757">(SE61-SE56)/5*3+SE56</f>
        <v>0</v>
      </c>
      <c r="SF59" s="14">
        <f t="shared" si="1757"/>
        <v>0</v>
      </c>
      <c r="SG59" s="14"/>
      <c r="SH59" s="14"/>
    </row>
    <row r="60" spans="1:502" s="11" customFormat="1" x14ac:dyDescent="0.25">
      <c r="A60" s="241"/>
      <c r="B60" s="4">
        <v>31</v>
      </c>
      <c r="C60" s="14">
        <f>(C61-C56)/5*4+C56</f>
        <v>4857.2517199999993</v>
      </c>
      <c r="D60" s="14">
        <f t="shared" ref="D60:H60" si="1758">(D61-D56)/5*4+D56</f>
        <v>13293.693080084899</v>
      </c>
      <c r="E60" s="4">
        <f t="shared" si="1373"/>
        <v>5485.3596600000001</v>
      </c>
      <c r="F60" s="4">
        <f t="shared" si="1374"/>
        <v>14836.453815646259</v>
      </c>
      <c r="G60" s="14">
        <f t="shared" si="1758"/>
        <v>6113.4675999999999</v>
      </c>
      <c r="H60" s="14">
        <f t="shared" si="1758"/>
        <v>16379.214551207617</v>
      </c>
      <c r="I60" s="15">
        <f t="shared" si="1375"/>
        <v>6732.8114800000003</v>
      </c>
      <c r="J60" s="15">
        <f t="shared" si="1376"/>
        <v>17781.28902562544</v>
      </c>
      <c r="K60" s="14">
        <f>(K61-K56)/5*4+K56</f>
        <v>7352.1553599999997</v>
      </c>
      <c r="L60" s="14">
        <f t="shared" ref="L60" si="1759">(L61-L56)/5*4+L56</f>
        <v>19183.363500043259</v>
      </c>
      <c r="M60" s="14">
        <f>(M61-M56)/5*4+M56</f>
        <v>7956.4000100000003</v>
      </c>
      <c r="N60" s="14">
        <f t="shared" ref="N60" si="1760">(N61-N56)/5*4+N56</f>
        <v>20279.205373738288</v>
      </c>
      <c r="O60" s="14">
        <f>(O61-O56)/5*4+O56</f>
        <v>8560.6446599999999</v>
      </c>
      <c r="P60" s="14">
        <f t="shared" ref="P60:R60" si="1761">(P61-P56)/5*4+P56</f>
        <v>21375.047247433318</v>
      </c>
      <c r="Q60" s="14">
        <f t="shared" si="1761"/>
        <v>9124.8839000000007</v>
      </c>
      <c r="R60" s="14">
        <f t="shared" si="1761"/>
        <v>22141.502555378498</v>
      </c>
      <c r="S60" s="14">
        <f>(S61-S56)/5*4+S56</f>
        <v>0</v>
      </c>
      <c r="T60" s="14">
        <f t="shared" ref="T60" si="1762">(T61-T56)/5*4+T56</f>
        <v>0</v>
      </c>
      <c r="U60" s="4"/>
      <c r="V60" s="4"/>
      <c r="W60" s="14">
        <f>(W61-W56)/5*4+W56</f>
        <v>4803.9831399999994</v>
      </c>
      <c r="X60" s="14">
        <f t="shared" ref="X60" si="1763">(X61-X56)/5*4+X56</f>
        <v>12890.901816517129</v>
      </c>
      <c r="Y60" s="4">
        <f t="shared" si="1382"/>
        <v>5417.1764499999999</v>
      </c>
      <c r="Z60" s="4">
        <f t="shared" si="1383"/>
        <v>14391.533552146378</v>
      </c>
      <c r="AA60" s="14">
        <f>(AA61-AA56)/5*4+AA56</f>
        <v>6030.3697600000005</v>
      </c>
      <c r="AB60" s="14">
        <f t="shared" ref="AB60" si="1764">(AB61-AB56)/5*4+AB56</f>
        <v>15892.165287775628</v>
      </c>
      <c r="AC60" s="4">
        <f t="shared" si="1385"/>
        <v>6635.9758000000002</v>
      </c>
      <c r="AD60" s="4">
        <f t="shared" si="1386"/>
        <v>17256.13149260357</v>
      </c>
      <c r="AE60" s="14">
        <f>(AE61-AE56)/5*4+AE56</f>
        <v>7241.5818399999998</v>
      </c>
      <c r="AF60" s="14">
        <f t="shared" ref="AF60" si="1765">(AF61-AF56)/5*4+AF56</f>
        <v>18620.097697431509</v>
      </c>
      <c r="AG60" s="14">
        <f>(AG61-AG56)/5*4+AG56</f>
        <v>7834.2006949999995</v>
      </c>
      <c r="AH60" s="14">
        <f t="shared" ref="AH60" si="1766">(AH61-AH56)/5*4+AH56</f>
        <v>19684.680006804785</v>
      </c>
      <c r="AI60" s="14">
        <f>(AI61-AI56)/5*4+AI56</f>
        <v>8426.8195500000002</v>
      </c>
      <c r="AJ60" s="14">
        <f t="shared" ref="AJ60" si="1767">(AJ61-AJ56)/5*4+AJ56</f>
        <v>20749.262316178058</v>
      </c>
      <c r="AK60" s="14"/>
      <c r="AL60" s="14"/>
      <c r="AM60" s="14">
        <f>(AM61-AM56)/5*4+AM56</f>
        <v>0</v>
      </c>
      <c r="AN60" s="14">
        <f t="shared" ref="AN60" si="1768">(AN61-AN56)/5*4+AN56</f>
        <v>0</v>
      </c>
      <c r="AO60" s="4"/>
      <c r="AP60" s="4"/>
      <c r="AQ60" s="14">
        <f>(AQ61-AQ56)/5*4+AQ56</f>
        <v>4750.7145600000003</v>
      </c>
      <c r="AR60" s="14">
        <f t="shared" ref="AR60" si="1769">(AR61-AR56)/5*4+AR56</f>
        <v>12488.110552949358</v>
      </c>
      <c r="AS60" s="4">
        <f t="shared" si="1392"/>
        <v>5348.9932399999998</v>
      </c>
      <c r="AT60" s="4">
        <f t="shared" si="1393"/>
        <v>13946.613288646498</v>
      </c>
      <c r="AU60" s="14">
        <f>(AU61-AU56)/5*4+AU56</f>
        <v>5947.2719200000001</v>
      </c>
      <c r="AV60" s="14">
        <f t="shared" ref="AV60" si="1770">(AV61-AV56)/5*4+AV56</f>
        <v>15405.116024343639</v>
      </c>
      <c r="AW60" s="4">
        <f t="shared" si="1395"/>
        <v>6539.14012</v>
      </c>
      <c r="AX60" s="4">
        <f t="shared" si="1396"/>
        <v>16730.973959581701</v>
      </c>
      <c r="AY60" s="14">
        <f>(AY61-AY56)/5*4+AY56</f>
        <v>7131.0083199999999</v>
      </c>
      <c r="AZ60" s="14">
        <f t="shared" ref="AZ60" si="1771">(AZ61-AZ56)/5*4+AZ56</f>
        <v>18056.831894819759</v>
      </c>
      <c r="BA60" s="14">
        <f>(BA61-BA56)/5*4+BA56</f>
        <v>7712.0013799999997</v>
      </c>
      <c r="BB60" s="14">
        <f t="shared" ref="BB60" si="1772">(BB61-BB56)/5*4+BB56</f>
        <v>19090.154639871278</v>
      </c>
      <c r="BC60" s="14">
        <f t="shared" ref="BC60" si="1773">(BC61-BC56)/5*4+BC56</f>
        <v>8292.9944399999986</v>
      </c>
      <c r="BD60" s="14">
        <f t="shared" ref="BD60" si="1774">(BD61-BD56)/5*4+BD56</f>
        <v>20123.4773849228</v>
      </c>
      <c r="BE60" s="14"/>
      <c r="BF60" s="14"/>
      <c r="BG60" s="14">
        <f t="shared" ref="BG60" si="1775">(BG61-BG56)/5*4+BG56</f>
        <v>0</v>
      </c>
      <c r="BH60" s="14">
        <f t="shared" ref="BH60" si="1776">(BH61-BH56)/5*4+BH56</f>
        <v>0</v>
      </c>
      <c r="BI60" s="14">
        <f t="shared" ref="BI60" si="1777">(BI61-BI56)/5*4+BI56</f>
        <v>0</v>
      </c>
      <c r="BJ60" s="14">
        <f t="shared" ref="BJ60" si="1778">(BJ61-BJ56)/5*4+BJ56</f>
        <v>0</v>
      </c>
      <c r="BK60" s="14">
        <f t="shared" ref="BK60" si="1779">(BK61-BK56)/5*4+BK56</f>
        <v>4701.0017733333334</v>
      </c>
      <c r="BL60" s="14">
        <f t="shared" ref="BL60" si="1780">(BL61-BL56)/5*4+BL56</f>
        <v>12107.369675643526</v>
      </c>
      <c r="BM60" s="4">
        <f t="shared" si="1407"/>
        <v>5285.6481199999998</v>
      </c>
      <c r="BN60" s="4">
        <f t="shared" si="1408"/>
        <v>13524.996192670689</v>
      </c>
      <c r="BO60" s="14">
        <f t="shared" ref="BO60" si="1781">(BO61-BO56)/5*4+BO56</f>
        <v>5870.2944666666672</v>
      </c>
      <c r="BP60" s="14">
        <f t="shared" ref="BP60" si="1782">(BP61-BP56)/5*4+BP56</f>
        <v>14942.622709697853</v>
      </c>
      <c r="BQ60" s="4">
        <f t="shared" si="1411"/>
        <v>6449.4181466666669</v>
      </c>
      <c r="BR60" s="4">
        <f t="shared" si="1412"/>
        <v>16231.335182292791</v>
      </c>
      <c r="BS60" s="14">
        <f t="shared" ref="BS60" si="1783">(BS61-BS56)/5*4+BS56</f>
        <v>7028.5418266666666</v>
      </c>
      <c r="BT60" s="14">
        <f t="shared" ref="BT60" si="1784">(BT61-BT56)/5*4+BT56</f>
        <v>17520.047654887727</v>
      </c>
      <c r="BU60" s="14">
        <f t="shared" ref="BU60" si="1785">(BU61-BU56)/5*4+BU56</f>
        <v>7598.5048633333327</v>
      </c>
      <c r="BV60" s="14">
        <f t="shared" ref="BV60" si="1786">(BV61-BV56)/5*4+BV56</f>
        <v>18522.622464490316</v>
      </c>
      <c r="BW60" s="14">
        <f t="shared" ref="BW60" si="1787">(BW61-BW56)/5*4+BW56</f>
        <v>8168.4678999999987</v>
      </c>
      <c r="BX60" s="14">
        <f t="shared" ref="BX60" si="1788">(BX61-BX56)/5*4+BX56</f>
        <v>19525.197274092905</v>
      </c>
      <c r="BY60" s="14"/>
      <c r="BZ60" s="14"/>
      <c r="CA60" s="14">
        <f t="shared" ref="CA60" si="1789">(CA61-CA56)/5*4+CA56</f>
        <v>0</v>
      </c>
      <c r="CB60" s="14">
        <f t="shared" ref="CB60" si="1790">(CB61-CB56)/5*4+CB56</f>
        <v>0</v>
      </c>
      <c r="CC60" s="14"/>
      <c r="CD60" s="14"/>
      <c r="CE60" s="14">
        <f t="shared" ref="CE60" si="1791">(CE61-CE56)/5*4+CE56</f>
        <v>4651.2889866666674</v>
      </c>
      <c r="CF60" s="14">
        <f t="shared" ref="CF60" si="1792">(CF61-CF56)/5*4+CF56</f>
        <v>11726.628798337691</v>
      </c>
      <c r="CG60" s="4">
        <f t="shared" si="1423"/>
        <v>5222.3029999999999</v>
      </c>
      <c r="CH60" s="4">
        <f t="shared" si="1424"/>
        <v>13103.379096694878</v>
      </c>
      <c r="CI60" s="14">
        <f t="shared" ref="CI60" si="1793">(CI61-CI56)/5*4+CI56</f>
        <v>5793.3170133333333</v>
      </c>
      <c r="CJ60" s="14">
        <f t="shared" ref="CJ60" si="1794">(CJ61-CJ56)/5*4+CJ56</f>
        <v>14480.129395052065</v>
      </c>
      <c r="CK60" s="4">
        <f t="shared" si="1427"/>
        <v>6359.6961733333337</v>
      </c>
      <c r="CL60" s="4">
        <f t="shared" si="1428"/>
        <v>15731.69640500388</v>
      </c>
      <c r="CM60" s="14">
        <f t="shared" ref="CM60" si="1795">(CM61-CM56)/5*4+CM56</f>
        <v>6926.0753333333332</v>
      </c>
      <c r="CN60" s="14">
        <f t="shared" ref="CN60" si="1796">(CN61-CN56)/5*4+CN56</f>
        <v>16983.263414955694</v>
      </c>
      <c r="CO60" s="14">
        <f t="shared" ref="CO60" si="1797">(CO61-CO56)/5*4+CO56</f>
        <v>7485.0083466666665</v>
      </c>
      <c r="CP60" s="14">
        <f t="shared" ref="CP60" si="1798">(CP61-CP56)/5*4+CP56</f>
        <v>17955.090289109354</v>
      </c>
      <c r="CQ60" s="14">
        <f t="shared" ref="CQ60" si="1799">(CQ61-CQ56)/5*4+CQ56</f>
        <v>8043.9413599999998</v>
      </c>
      <c r="CR60" s="14">
        <f t="shared" ref="CR60" si="1800">(CR61-CR56)/5*4+CR56</f>
        <v>18926.917163263013</v>
      </c>
      <c r="CS60" s="14"/>
      <c r="CT60" s="14"/>
      <c r="CU60" s="14">
        <f t="shared" ref="CU60" si="1801">(CU61-CU56)/5*4+CU56</f>
        <v>0</v>
      </c>
      <c r="CV60" s="14">
        <f t="shared" ref="CV60" si="1802">(CV61-CV56)/5*4+CV56</f>
        <v>0</v>
      </c>
      <c r="CW60" s="14"/>
      <c r="CX60" s="14"/>
      <c r="CY60" s="14">
        <f t="shared" ref="CY60" si="1803">(CY61-CY56)/5*4+CY56</f>
        <v>4601.5762000000004</v>
      </c>
      <c r="CZ60" s="14">
        <f t="shared" ref="CZ60" si="1804">(CZ61-CZ56)/5*4+CZ56</f>
        <v>11345.887921031859</v>
      </c>
      <c r="DA60" s="4">
        <f t="shared" si="1439"/>
        <v>5158.9578799999999</v>
      </c>
      <c r="DB60" s="4">
        <f t="shared" si="1440"/>
        <v>12681.762000719069</v>
      </c>
      <c r="DC60" s="14">
        <f t="shared" ref="DC60" si="1805">(DC61-DC56)/5*4+DC56</f>
        <v>5716.3395600000003</v>
      </c>
      <c r="DD60" s="14">
        <f t="shared" ref="DD60" si="1806">(DD61-DD56)/5*4+DD56</f>
        <v>14017.636080406279</v>
      </c>
      <c r="DE60" s="4">
        <f t="shared" si="1443"/>
        <v>6269.9742000000006</v>
      </c>
      <c r="DF60" s="4">
        <f t="shared" si="1444"/>
        <v>15232.057627714968</v>
      </c>
      <c r="DG60" s="14">
        <f t="shared" ref="DG60" si="1807">(DG61-DG56)/5*4+DG56</f>
        <v>6823.6088399999999</v>
      </c>
      <c r="DH60" s="14">
        <f t="shared" ref="DH60" si="1808">(DH61-DH56)/5*4+DH56</f>
        <v>16446.479175023658</v>
      </c>
      <c r="DI60" s="14">
        <f t="shared" ref="DI60" si="1809">(DI61-DI56)/5*4+DI56</f>
        <v>7371.5118299999995</v>
      </c>
      <c r="DJ60" s="14">
        <f t="shared" ref="DJ60" si="1810">(DJ61-DJ56)/5*4+DJ56</f>
        <v>17387.558113728388</v>
      </c>
      <c r="DK60" s="14">
        <f t="shared" ref="DK60" si="1811">(DK61-DK56)/5*4+DK56</f>
        <v>7919.41482</v>
      </c>
      <c r="DL60" s="14">
        <f t="shared" ref="DL60" si="1812">(DL61-DL56)/5*4+DL56</f>
        <v>18328.637052433118</v>
      </c>
      <c r="DM60" s="14"/>
      <c r="DN60" s="14"/>
      <c r="DO60" s="14">
        <f t="shared" ref="DO60" si="1813">(DO61-DO56)/5*4+DO56</f>
        <v>0</v>
      </c>
      <c r="DP60" s="14">
        <f t="shared" ref="DP60" si="1814">(DP61-DP56)/5*4+DP56</f>
        <v>0</v>
      </c>
      <c r="DQ60" s="14">
        <f t="shared" ref="DQ60" si="1815">(DQ61-DQ56)/5*4+DQ56</f>
        <v>0</v>
      </c>
      <c r="DR60" s="14">
        <f t="shared" ref="DR60" si="1816">(DR61-DR56)/5*4+DR56</f>
        <v>0</v>
      </c>
      <c r="DS60" s="14">
        <f t="shared" ref="DS60" si="1817">(DS61-DS56)/5*4+DS56</f>
        <v>4558.2029160000002</v>
      </c>
      <c r="DT60" s="14">
        <f t="shared" ref="DT60" si="1818">(DT61-DT56)/5*4+DT56</f>
        <v>10999.241606911039</v>
      </c>
      <c r="DU60" s="4">
        <f t="shared" si="1457"/>
        <v>5103.0852560000003</v>
      </c>
      <c r="DV60" s="4">
        <f t="shared" si="1458"/>
        <v>12297.274645098771</v>
      </c>
      <c r="DW60" s="14">
        <f t="shared" ref="DW60" si="1819">(DW61-DW56)/5*4+DW56</f>
        <v>5647.9675960000004</v>
      </c>
      <c r="DX60" s="14">
        <f t="shared" ref="DX60" si="1820">(DX61-DX56)/5*4+DX56</f>
        <v>13595.307683286503</v>
      </c>
      <c r="DY60" s="4">
        <f t="shared" si="1461"/>
        <v>6189.9724380000007</v>
      </c>
      <c r="DZ60" s="4">
        <f t="shared" si="1462"/>
        <v>14774.296582919873</v>
      </c>
      <c r="EA60" s="14">
        <f t="shared" ref="EA60" si="1821">(EA61-EA56)/5*4+EA56</f>
        <v>6731.9772800000001</v>
      </c>
      <c r="EB60" s="14">
        <f t="shared" ref="EB60" si="1822">(EB61-EB56)/5*4+EB56</f>
        <v>15953.285482553243</v>
      </c>
      <c r="EC60" s="14">
        <f t="shared" ref="EC60" si="1823">(EC61-EC56)/5*4+EC56</f>
        <v>7269.9552059999996</v>
      </c>
      <c r="ED60" s="14">
        <f t="shared" ref="ED60" si="1824">(ED61-ED56)/5*4+ED56</f>
        <v>16865.090938235986</v>
      </c>
      <c r="EE60" s="14">
        <f t="shared" ref="EE60" si="1825">(EE61-EE56)/5*4+EE56</f>
        <v>7807.9331319999992</v>
      </c>
      <c r="EF60" s="14">
        <f t="shared" ref="EF60" si="1826">(EF61-EF56)/5*4+EF56</f>
        <v>17776.896393918731</v>
      </c>
      <c r="EG60" s="14"/>
      <c r="EH60" s="14"/>
      <c r="EI60" s="14">
        <f t="shared" ref="EI60" si="1827">(EI61-EI56)/5*4+EI56</f>
        <v>0</v>
      </c>
      <c r="EJ60" s="14">
        <f t="shared" ref="EJ60" si="1828">(EJ61-EJ56)/5*4+EJ56</f>
        <v>0</v>
      </c>
      <c r="EK60" s="14">
        <f t="shared" ref="EK60" si="1829">(EK61-EK56)/5*4+EK56</f>
        <v>0</v>
      </c>
      <c r="EL60" s="14">
        <f t="shared" ref="EL60" si="1830">(EL61-EL56)/5*4+EL56</f>
        <v>0</v>
      </c>
      <c r="EM60" s="14">
        <f t="shared" ref="EM60" si="1831">(EM61-EM56)/5*4+EM56</f>
        <v>4514.8296319999999</v>
      </c>
      <c r="EN60" s="14">
        <f t="shared" ref="EN60" si="1832">(EN61-EN56)/5*4+EN56</f>
        <v>10652.595292790218</v>
      </c>
      <c r="EO60" s="4">
        <f t="shared" si="1475"/>
        <v>5047.2126319999998</v>
      </c>
      <c r="EP60" s="4">
        <f t="shared" si="1476"/>
        <v>11912.787289478472</v>
      </c>
      <c r="EQ60" s="14">
        <f t="shared" ref="EQ60" si="1833">(EQ61-EQ56)/5*4+EQ56</f>
        <v>5579.5956319999996</v>
      </c>
      <c r="ER60" s="14">
        <f t="shared" ref="ER60" si="1834">(ER61-ER56)/5*4+ER56</f>
        <v>13172.979286166727</v>
      </c>
      <c r="ES60" s="4">
        <f t="shared" si="1479"/>
        <v>6109.970675999999</v>
      </c>
      <c r="ET60" s="4">
        <f t="shared" si="1480"/>
        <v>14316.535538124775</v>
      </c>
      <c r="EU60" s="14">
        <f t="shared" ref="EU60" si="1835">(EU61-EU56)/5*4+EU56</f>
        <v>6640.3457199999993</v>
      </c>
      <c r="EV60" s="14">
        <f t="shared" ref="EV60" si="1836">(EV61-EV56)/5*4+EV56</f>
        <v>15460.091790082826</v>
      </c>
      <c r="EW60" s="14">
        <f t="shared" ref="EW60" si="1837">(EW61-EW56)/5*4+EW56</f>
        <v>7168.3985819999998</v>
      </c>
      <c r="EX60" s="14">
        <f t="shared" ref="EX60" si="1838">(EX61-EX56)/5*4+EX56</f>
        <v>16342.623762743584</v>
      </c>
      <c r="EY60" s="14">
        <f t="shared" ref="EY60" si="1839">(EY61-EY56)/5*4+EY56</f>
        <v>7696.4514439999994</v>
      </c>
      <c r="EZ60" s="14">
        <f t="shared" ref="EZ60" si="1840">(EZ61-EZ56)/5*4+EZ56</f>
        <v>17225.15573540434</v>
      </c>
      <c r="FA60" s="14"/>
      <c r="FB60" s="14"/>
      <c r="FC60" s="14">
        <f t="shared" ref="FC60" si="1841">(FC61-FC56)/5*4+FC56</f>
        <v>0</v>
      </c>
      <c r="FD60" s="14">
        <f t="shared" ref="FD60" si="1842">(FD61-FD56)/5*4+FD56</f>
        <v>0</v>
      </c>
      <c r="FE60" s="14">
        <f t="shared" ref="FE60" si="1843">(FE61-FE56)/5*4+FE56</f>
        <v>0</v>
      </c>
      <c r="FF60" s="14">
        <f t="shared" ref="FF60" si="1844">(FF61-FF56)/5*4+FF56</f>
        <v>0</v>
      </c>
      <c r="FG60" s="14">
        <f t="shared" ref="FG60" si="1845">(FG61-FG56)/5*4+FG56</f>
        <v>4384.7097800000001</v>
      </c>
      <c r="FH60" s="14">
        <f t="shared" ref="FH60" si="1846">(FH61-FH56)/5*4+FH56</f>
        <v>9612.6563504277583</v>
      </c>
      <c r="FI60" s="4">
        <f t="shared" si="1493"/>
        <v>4879.59476</v>
      </c>
      <c r="FJ60" s="4">
        <f t="shared" si="1494"/>
        <v>10759.325222617579</v>
      </c>
      <c r="FK60" s="14">
        <f t="shared" ref="FK60" si="1847">(FK61-FK56)/5*4+FK56</f>
        <v>5374.4797399999998</v>
      </c>
      <c r="FL60" s="14">
        <f t="shared" ref="FL60" si="1848">(FL61-FL56)/5*4+FL56</f>
        <v>11905.994094807398</v>
      </c>
      <c r="FM60" s="4">
        <f t="shared" si="1497"/>
        <v>5869.9653899999994</v>
      </c>
      <c r="FN60" s="4">
        <f t="shared" si="1498"/>
        <v>12943.252403739489</v>
      </c>
      <c r="FO60" s="14">
        <f t="shared" ref="FO60" si="1849">(FO61-FO56)/5*4+FO56</f>
        <v>6365.4510399999999</v>
      </c>
      <c r="FP60" s="14">
        <f t="shared" ref="FP60" si="1850">(FP61-FP56)/5*4+FP56</f>
        <v>13980.510712671579</v>
      </c>
      <c r="FQ60" s="14">
        <f t="shared" ref="FQ60" si="1851">(FQ61-FQ56)/5*4+FQ56</f>
        <v>6863.7287100000003</v>
      </c>
      <c r="FR60" s="14">
        <f t="shared" ref="FR60" si="1852">(FR61-FR56)/5*4+FR56</f>
        <v>14775.22223626638</v>
      </c>
      <c r="FS60" s="14">
        <f t="shared" ref="FS60" si="1853">(FS61-FS56)/5*4+FS56</f>
        <v>7362.0063799999998</v>
      </c>
      <c r="FT60" s="14">
        <f t="shared" ref="FT60" si="1854">(FT61-FT56)/5*4+FT56</f>
        <v>15569.933759861178</v>
      </c>
      <c r="FU60" s="14"/>
      <c r="FV60" s="14"/>
      <c r="FW60" s="14">
        <f t="shared" ref="FW60" si="1855">(FW61-FW56)/5*4+FW56</f>
        <v>0</v>
      </c>
      <c r="FX60" s="14">
        <f t="shared" ref="FX60" si="1856">(FX61-FX56)/5*4+FX56</f>
        <v>0</v>
      </c>
      <c r="FY60" s="14">
        <f t="shared" ref="FY60" si="1857">(FY61-FY56)/5*4+FY56</f>
        <v>0</v>
      </c>
      <c r="FZ60" s="14">
        <f t="shared" ref="FZ60" si="1858">(FZ61-FZ56)/5*4+FZ56</f>
        <v>0</v>
      </c>
      <c r="GA60" s="14">
        <f t="shared" ref="GA60" si="1859">(GA61-GA56)/5*4+GA56</f>
        <v>4209.1962199999998</v>
      </c>
      <c r="GB60" s="14">
        <f t="shared" ref="GB60" si="1860">(GB61-GB56)/5*4+GB56</f>
        <v>8083.0147668152385</v>
      </c>
      <c r="GC60" s="4">
        <f t="shared" si="1511"/>
        <v>4646.3134799999998</v>
      </c>
      <c r="GD60" s="4">
        <f t="shared" si="1512"/>
        <v>9056.4554662881601</v>
      </c>
      <c r="GE60" s="14">
        <f t="shared" ref="GE60" si="1861">(GE61-GE56)/5*4+GE56</f>
        <v>5083.4307399999998</v>
      </c>
      <c r="GF60" s="14">
        <f t="shared" ref="GF60" si="1862">(GF61-GF56)/5*4+GF56</f>
        <v>10029.89616576108</v>
      </c>
      <c r="GG60" s="4">
        <f t="shared" si="1515"/>
        <v>5527.3434399999996</v>
      </c>
      <c r="GH60" s="4">
        <f t="shared" si="1516"/>
        <v>10905.783196697408</v>
      </c>
      <c r="GI60" s="14">
        <f t="shared" ref="GI60" si="1863">(GI61-GI56)/5*4+GI56</f>
        <v>5971.2561399999995</v>
      </c>
      <c r="GJ60" s="14">
        <f t="shared" ref="GJ60" si="1864">(GJ61-GJ56)/5*4+GJ56</f>
        <v>11781.670227633738</v>
      </c>
      <c r="GK60" s="14">
        <f t="shared" ref="GK60" si="1865">(GK61-GK56)/5*4+GK56</f>
        <v>6425.2957100000003</v>
      </c>
      <c r="GL60" s="14">
        <f t="shared" ref="GL60" si="1866">(GL61-GL56)/5*4+GL56</f>
        <v>12441.242593330249</v>
      </c>
      <c r="GM60" s="14">
        <f t="shared" ref="GM60" si="1867">(GM61-GM56)/5*4+GM56</f>
        <v>6879.3352800000002</v>
      </c>
      <c r="GN60" s="14">
        <f t="shared" ref="GN60" si="1868">(GN61-GN56)/5*4+GN56</f>
        <v>13100.814959026759</v>
      </c>
      <c r="GO60" s="14"/>
      <c r="GP60" s="14"/>
      <c r="GQ60" s="14">
        <f t="shared" ref="GQ60" si="1869">(GQ61-GQ56)/5*4+GQ56</f>
        <v>0</v>
      </c>
      <c r="GR60" s="14">
        <f t="shared" ref="GR60" si="1870">(GR61-GR56)/5*4+GR56</f>
        <v>0</v>
      </c>
      <c r="GS60" s="14">
        <f t="shared" ref="GS60" si="1871">(GS61-GS56)/5*4+GS56</f>
        <v>0</v>
      </c>
      <c r="GT60" s="14">
        <f t="shared" ref="GT60" si="1872">(GT61-GT56)/5*4+GT56</f>
        <v>0</v>
      </c>
      <c r="GU60" s="14">
        <f t="shared" ref="GU60" si="1873">(GU61-GU56)/5*4+GU56</f>
        <v>4126.25504</v>
      </c>
      <c r="GV60" s="14">
        <f t="shared" ref="GV60" si="1874">(GV61-GV56)/5*4+GV56</f>
        <v>7251.8903313298397</v>
      </c>
      <c r="GW60" s="4">
        <f t="shared" si="1529"/>
        <v>4529.8666599999997</v>
      </c>
      <c r="GX60" s="4">
        <f t="shared" si="1530"/>
        <v>8130.8498903714599</v>
      </c>
      <c r="GY60" s="14">
        <f t="shared" ref="GY60" si="1875">(GY61-GY56)/5*4+GY56</f>
        <v>4933.4782800000003</v>
      </c>
      <c r="GZ60" s="14">
        <f t="shared" ref="GZ60" si="1876">(GZ61-GZ56)/5*4+GZ56</f>
        <v>9009.8094494130801</v>
      </c>
      <c r="HA60" s="4">
        <f t="shared" si="1533"/>
        <v>5348.2404900000001</v>
      </c>
      <c r="HB60" s="4">
        <f t="shared" si="1534"/>
        <v>9797.0214007873201</v>
      </c>
      <c r="HC60" s="14">
        <f t="shared" ref="HC60" si="1877">(HC61-HC56)/5*4+HC56</f>
        <v>5763.0027</v>
      </c>
      <c r="HD60" s="14">
        <f t="shared" ref="HD60" si="1878">(HD61-HD56)/5*4+HD56</f>
        <v>10584.23335216156</v>
      </c>
      <c r="HE60" s="14">
        <f t="shared" ref="HE60" si="1879">(HE61-HE56)/5*4+HE56</f>
        <v>6192.9823700000006</v>
      </c>
      <c r="HF60" s="14">
        <f t="shared" ref="HF60" si="1880">(HF61-HF56)/5*4+HF56</f>
        <v>11169.6174944543</v>
      </c>
      <c r="HG60" s="14">
        <f t="shared" ref="HG60" si="1881">(HG61-HG56)/5*4+HG56</f>
        <v>6622.9620400000003</v>
      </c>
      <c r="HH60" s="14">
        <f t="shared" ref="HH60" si="1882">(HH61-HH56)/5*4+HH56</f>
        <v>11755.00163674704</v>
      </c>
      <c r="HI60" s="14"/>
      <c r="HJ60" s="14"/>
      <c r="HK60" s="14">
        <f t="shared" ref="HK60" si="1883">(HK61-HK56)/5*4+HK56</f>
        <v>0</v>
      </c>
      <c r="HL60" s="14">
        <f t="shared" ref="HL60" si="1884">(HL61-HL56)/5*4+HL56</f>
        <v>0</v>
      </c>
      <c r="HM60" s="14">
        <f t="shared" ref="HM60" si="1885">(HM61-HM56)/5*4+HM56</f>
        <v>0</v>
      </c>
      <c r="HN60" s="14"/>
      <c r="HO60" s="14">
        <f t="shared" ref="HO60" si="1886">(HO61-HO56)/5*4+HO56</f>
        <v>4081.2688199999998</v>
      </c>
      <c r="HP60" s="14">
        <f t="shared" ref="HP60" si="1887">(HP61-HP56)/5*4+HP56</f>
        <v>6734.2478739897197</v>
      </c>
      <c r="HQ60" s="14">
        <f t="shared" si="2"/>
        <v>4462.6215000000002</v>
      </c>
      <c r="HR60" s="14">
        <f t="shared" si="3"/>
        <v>7554.7041990569096</v>
      </c>
      <c r="HS60" s="14">
        <f t="shared" ref="HS60" si="1888">(HS61-HS56)/5*4+HS56</f>
        <v>4843.9741800000002</v>
      </c>
      <c r="HT60" s="14">
        <f t="shared" ref="HT60" si="1889">(HT61-HT56)/5*4+HT56</f>
        <v>8375.1605241240995</v>
      </c>
      <c r="HU60" s="14">
        <f t="shared" si="6"/>
        <v>5240.2885800000004</v>
      </c>
      <c r="HV60" s="14">
        <f t="shared" si="7"/>
        <v>9106.8535259209893</v>
      </c>
      <c r="HW60" s="14">
        <f t="shared" ref="HW60" si="1890">(HW61-HW56)/5*4+HW56</f>
        <v>5636.6029799999997</v>
      </c>
      <c r="HX60" s="14">
        <f t="shared" ref="HX60" si="1891">(HX61-HX56)/5*4+HX56</f>
        <v>9838.5465277178791</v>
      </c>
      <c r="HY60" s="14">
        <f t="shared" ref="HY60" si="1892">(HY61-HY56)/5*4+HY56</f>
        <v>6050.5070900000001</v>
      </c>
      <c r="HZ60" s="14">
        <f t="shared" ref="HZ60" si="1893">(HZ61-HZ56)/5*4+HZ56</f>
        <v>10376.968370804418</v>
      </c>
      <c r="IA60" s="14">
        <f t="shared" ref="IA60" si="1894">(IA61-IA56)/5*4+IA56</f>
        <v>6464.4112000000005</v>
      </c>
      <c r="IB60" s="14">
        <f t="shared" ref="IB60:IH60" si="1895">(IB61-IB56)/5*4+IB56</f>
        <v>10915.390213890958</v>
      </c>
      <c r="IC60" s="14">
        <f t="shared" si="1895"/>
        <v>6865.12554</v>
      </c>
      <c r="ID60" s="14">
        <f t="shared" si="1895"/>
        <v>11242.546479262699</v>
      </c>
      <c r="IE60" s="14">
        <f t="shared" si="1895"/>
        <v>0</v>
      </c>
      <c r="IF60" s="14">
        <f t="shared" si="1895"/>
        <v>0</v>
      </c>
      <c r="IG60" s="14">
        <f t="shared" si="1895"/>
        <v>0</v>
      </c>
      <c r="IH60" s="14">
        <f t="shared" si="1895"/>
        <v>0</v>
      </c>
      <c r="II60" s="14">
        <f t="shared" ref="II60" si="1896">(II61-II56)/5*4+II56</f>
        <v>4060.9527600000001</v>
      </c>
      <c r="IJ60" s="14">
        <f t="shared" ref="IJ60" si="1897">(IJ61-IJ56)/5*4+IJ56</f>
        <v>6486.0007678360998</v>
      </c>
      <c r="IK60" s="14">
        <f t="shared" si="16"/>
        <v>4431.72624</v>
      </c>
      <c r="IL60" s="14">
        <f t="shared" si="17"/>
        <v>7278.2620411922398</v>
      </c>
      <c r="IM60" s="14">
        <f t="shared" ref="IM60" si="1898">(IM61-IM56)/5*4+IM56</f>
        <v>4802.4997199999998</v>
      </c>
      <c r="IN60" s="14">
        <f t="shared" ref="IN60" si="1899">(IN61-IN56)/5*4+IN56</f>
        <v>8070.5233145483799</v>
      </c>
      <c r="IO60" s="15">
        <f t="shared" si="1558"/>
        <v>5189.5787899999996</v>
      </c>
      <c r="IP60" s="15">
        <f t="shared" si="1559"/>
        <v>8775.1106685271388</v>
      </c>
      <c r="IQ60" s="14">
        <f t="shared" ref="IQ60" si="1900">(IQ61-IQ56)/5*4+IQ56</f>
        <v>5576.6578600000003</v>
      </c>
      <c r="IR60" s="14">
        <f t="shared" ref="IR60" si="1901">(IR61-IR56)/5*4+IR56</f>
        <v>9479.6980225058978</v>
      </c>
      <c r="IS60" s="14">
        <f t="shared" ref="IS60" si="1902">(IS61-IS56)/5*4+IS56</f>
        <v>5983.0461599999999</v>
      </c>
      <c r="IT60" s="14">
        <f t="shared" ref="IT60" si="1903">(IT61-IT56)/5*4+IT56</f>
        <v>9995.8043183682585</v>
      </c>
      <c r="IU60" s="14">
        <f t="shared" ref="IU60" si="1904">(IU61-IU56)/5*4+IU56</f>
        <v>6389.4344599999995</v>
      </c>
      <c r="IV60" s="14">
        <f t="shared" ref="IV60:JB60" si="1905">(IV61-IV56)/5*4+IV56</f>
        <v>10511.910614230619</v>
      </c>
      <c r="IW60" s="14">
        <f t="shared" si="1905"/>
        <v>6782.8098599999994</v>
      </c>
      <c r="IX60" s="14">
        <f t="shared" si="1905"/>
        <v>10821.689287342078</v>
      </c>
      <c r="IY60" s="14">
        <f t="shared" si="1905"/>
        <v>0</v>
      </c>
      <c r="IZ60" s="14">
        <f t="shared" si="1905"/>
        <v>0</v>
      </c>
      <c r="JA60" s="14">
        <f t="shared" si="1905"/>
        <v>0</v>
      </c>
      <c r="JB60" s="14">
        <f t="shared" si="1905"/>
        <v>0</v>
      </c>
      <c r="JC60" s="14">
        <f t="shared" ref="JC60" si="1906">(JC61-JC56)/5*4+JC56</f>
        <v>4042.1952199999996</v>
      </c>
      <c r="JD60" s="14">
        <f t="shared" ref="JD60" si="1907">(JD61-JD56)/5*4+JD56</f>
        <v>6244.9246425857191</v>
      </c>
      <c r="JE60" s="15">
        <f t="shared" si="29"/>
        <v>4402.8995799999993</v>
      </c>
      <c r="JF60" s="15">
        <f t="shared" si="30"/>
        <v>7009.1699892871293</v>
      </c>
      <c r="JG60" s="14">
        <f t="shared" ref="JG60" si="1908">(JG61-JG56)/5*4+JG56</f>
        <v>4763.60394</v>
      </c>
      <c r="JH60" s="14">
        <f t="shared" ref="JH60" si="1909">(JH61-JH56)/5*4+JH56</f>
        <v>7773.4153359885395</v>
      </c>
      <c r="JI60" s="15">
        <f t="shared" si="1570"/>
        <v>5141.4045800000004</v>
      </c>
      <c r="JJ60" s="15">
        <f t="shared" si="1571"/>
        <v>8451.9999273126905</v>
      </c>
      <c r="JK60" s="14">
        <f t="shared" ref="JK60" si="1910">(JK61-JK56)/5*4+JK56</f>
        <v>5519.2052199999998</v>
      </c>
      <c r="JL60" s="14">
        <f t="shared" ref="JL60" si="1911">(JL61-JL56)/5*4+JL56</f>
        <v>9130.5845186368406</v>
      </c>
      <c r="JM60" s="14">
        <f t="shared" ref="JM60" si="1912">(JM61-JM56)/5*4+JM56</f>
        <v>5918.0995400000002</v>
      </c>
      <c r="JN60" s="14">
        <f t="shared" ref="JN60" si="1913">(JN61-JN56)/5*4+JN56</f>
        <v>9624.8755103356089</v>
      </c>
      <c r="JO60" s="14">
        <f t="shared" ref="JO60" si="1914">(JO61-JO56)/5*4+JO56</f>
        <v>6316.9938600000005</v>
      </c>
      <c r="JP60" s="14">
        <f t="shared" ref="JP60:JV60" si="1915">(JP61-JP56)/5*4+JP56</f>
        <v>10119.166502034379</v>
      </c>
      <c r="JQ60" s="14">
        <f t="shared" si="1915"/>
        <v>6703.2215400000005</v>
      </c>
      <c r="JR60" s="14">
        <f t="shared" si="1915"/>
        <v>10412.031397208419</v>
      </c>
      <c r="JS60" s="14">
        <f t="shared" si="1915"/>
        <v>0</v>
      </c>
      <c r="JT60" s="14">
        <f t="shared" si="1915"/>
        <v>0</v>
      </c>
      <c r="JU60" s="14">
        <f t="shared" si="1915"/>
        <v>0</v>
      </c>
      <c r="JV60" s="14">
        <f t="shared" si="1915"/>
        <v>0</v>
      </c>
      <c r="JW60" s="14">
        <f t="shared" ref="JW60" si="1916">(JW61-JW56)/5*4+JW56</f>
        <v>4025.17326</v>
      </c>
      <c r="JX60" s="14">
        <f t="shared" ref="JX60" si="1917">(JX61-JX56)/5*4+JX56</f>
        <v>6010.972958547899</v>
      </c>
      <c r="JY60" s="15">
        <f t="shared" si="43"/>
        <v>4376.1767099999997</v>
      </c>
      <c r="JZ60" s="15">
        <f t="shared" si="44"/>
        <v>6747.6495464789596</v>
      </c>
      <c r="KA60" s="14">
        <f t="shared" ref="KA60" si="1918">(KA61-KA56)/5*4+KA56</f>
        <v>4727.1801599999999</v>
      </c>
      <c r="KB60" s="14">
        <f t="shared" ref="KB60" si="1919">(KB61-KB56)/5*4+KB56</f>
        <v>7484.3261344100201</v>
      </c>
      <c r="KC60" s="15">
        <f t="shared" si="1582"/>
        <v>5095.6199200000001</v>
      </c>
      <c r="KD60" s="15">
        <f t="shared" si="1583"/>
        <v>8137.6774798668284</v>
      </c>
      <c r="KE60" s="14">
        <f t="shared" ref="KE60" si="1920">(KE61-KE56)/5*4+KE56</f>
        <v>5464.0596800000003</v>
      </c>
      <c r="KF60" s="14">
        <f t="shared" ref="KF60" si="1921">(KF61-KF56)/5*4+KF56</f>
        <v>8791.0288253236376</v>
      </c>
      <c r="KG60" s="14">
        <f t="shared" ref="KG60" si="1922">(KG61-KG56)/5*4+KG56</f>
        <v>5855.4761200000003</v>
      </c>
      <c r="KH60" s="14">
        <f t="shared" ref="KH60" si="1923">(KH61-KH56)/5*4+KH56</f>
        <v>9264.1134266832887</v>
      </c>
      <c r="KI60" s="14">
        <f t="shared" ref="KI60" si="1924">(KI61-KI56)/5*4+KI56</f>
        <v>6246.8925600000002</v>
      </c>
      <c r="KJ60" s="14">
        <f t="shared" ref="KJ60:KP60" si="1925">(KJ61-KJ56)/5*4+KJ56</f>
        <v>9737.1980280429398</v>
      </c>
      <c r="KK60" s="14">
        <f t="shared" si="1925"/>
        <v>6626.4305800000002</v>
      </c>
      <c r="KL60" s="14">
        <f t="shared" si="1925"/>
        <v>10013.5047577523</v>
      </c>
      <c r="KM60" s="14">
        <f t="shared" si="1925"/>
        <v>0</v>
      </c>
      <c r="KN60" s="14">
        <f t="shared" si="1925"/>
        <v>0</v>
      </c>
      <c r="KO60" s="14">
        <f t="shared" si="1925"/>
        <v>0</v>
      </c>
      <c r="KP60" s="14">
        <f t="shared" si="1925"/>
        <v>0</v>
      </c>
      <c r="KQ60" s="14">
        <f t="shared" ref="KQ60" si="1926">(KQ61-KQ56)/5*4+KQ56</f>
        <v>4008.3123000000001</v>
      </c>
      <c r="KR60" s="14">
        <f t="shared" ref="KR60" si="1927">(KR61-KR56)/5*4+KR56</f>
        <v>5784.2035093435597</v>
      </c>
      <c r="KS60" s="15">
        <f t="shared" si="57"/>
        <v>4350.7531099999997</v>
      </c>
      <c r="KT60" s="15">
        <f t="shared" si="58"/>
        <v>6493.9174095390699</v>
      </c>
      <c r="KU60" s="14">
        <f t="shared" ref="KU60" si="1928">(KU61-KU56)/5*4+KU56</f>
        <v>4693.1939199999997</v>
      </c>
      <c r="KV60" s="14">
        <f t="shared" ref="KV60" si="1929">(KV61-KV56)/5*4+KV56</f>
        <v>7203.6313097345792</v>
      </c>
      <c r="KW60" s="15">
        <f t="shared" si="1594"/>
        <v>5052.38742</v>
      </c>
      <c r="KX60" s="15">
        <f t="shared" si="1595"/>
        <v>7832.1811909756798</v>
      </c>
      <c r="KY60" s="14">
        <f t="shared" ref="KY60" si="1930">(KY61-KY56)/5*4+KY56</f>
        <v>5411.5809200000003</v>
      </c>
      <c r="KZ60" s="14">
        <f t="shared" ref="KZ60" si="1931">(KZ61-KZ56)/5*4+KZ56</f>
        <v>8460.7310722167804</v>
      </c>
      <c r="LA60" s="14">
        <f t="shared" ref="LA60" si="1932">(LA61-LA56)/5*4+LA56</f>
        <v>5795.5410000000002</v>
      </c>
      <c r="LB60" s="14">
        <f t="shared" ref="LB60" si="1933">(LB61-LB56)/5*4+LB56</f>
        <v>8913.2139475308304</v>
      </c>
      <c r="LC60" s="14">
        <f t="shared" ref="LC60" si="1934">(LC61-LC56)/5*4+LC56</f>
        <v>6179.50108</v>
      </c>
      <c r="LD60" s="14">
        <f t="shared" ref="LD60:LJ60" si="1935">(LD61-LD56)/5*4+LD56</f>
        <v>9365.6968228448786</v>
      </c>
      <c r="LE60" s="14">
        <f t="shared" si="1935"/>
        <v>6552.1826999999994</v>
      </c>
      <c r="LF60" s="14">
        <f t="shared" si="1935"/>
        <v>9626.0583746023185</v>
      </c>
      <c r="LG60" s="14">
        <f t="shared" si="1935"/>
        <v>0</v>
      </c>
      <c r="LH60" s="14">
        <f t="shared" si="1935"/>
        <v>0</v>
      </c>
      <c r="LI60" s="14">
        <f t="shared" si="1935"/>
        <v>0</v>
      </c>
      <c r="LJ60" s="14">
        <f t="shared" si="1935"/>
        <v>0</v>
      </c>
      <c r="LK60" s="14">
        <f t="shared" ref="LK60" si="1936">(LK61-LK56)/5*4+LK56</f>
        <v>3991.5500400000001</v>
      </c>
      <c r="LL60" s="14">
        <f t="shared" ref="LL60" si="1937">(LL61-LL56)/5*4+LL56</f>
        <v>5563.4214440979995</v>
      </c>
      <c r="LM60" s="14">
        <f t="shared" si="71"/>
        <v>4326.5024100000001</v>
      </c>
      <c r="LN60" s="14">
        <f t="shared" si="72"/>
        <v>6246.2764330344689</v>
      </c>
      <c r="LO60" s="14">
        <f t="shared" ref="LO60" si="1938">(LO61-LO56)/5*4+LO56</f>
        <v>4661.45478</v>
      </c>
      <c r="LP60" s="14">
        <f t="shared" ref="LP60" si="1939">(LP61-LP56)/5*4+LP56</f>
        <v>6929.1314219709393</v>
      </c>
      <c r="LQ60" s="14">
        <f t="shared" si="1606"/>
        <v>5011.6124600000003</v>
      </c>
      <c r="LR60" s="14">
        <f t="shared" si="1607"/>
        <v>7533.5889538298889</v>
      </c>
      <c r="LS60" s="14">
        <f t="shared" ref="LS60" si="1940">(LS61-LS56)/5*4+LS56</f>
        <v>5361.7701399999996</v>
      </c>
      <c r="LT60" s="14">
        <f t="shared" ref="LT60" si="1941">(LT61-LT56)/5*4+LT56</f>
        <v>8138.0464856888393</v>
      </c>
      <c r="LU60" s="14">
        <f t="shared" ref="LU60" si="1942">(LU61-LU56)/5*4+LU56</f>
        <v>5738.1924099999997</v>
      </c>
      <c r="LV60" s="14">
        <f t="shared" ref="LV60" si="1943">(LV61-LV56)/5*4+LV56</f>
        <v>8570.5810662818494</v>
      </c>
      <c r="LW60" s="14">
        <f t="shared" ref="LW60" si="1944">(LW61-LW56)/5*4+LW56</f>
        <v>6114.6146799999997</v>
      </c>
      <c r="LX60" s="14">
        <f t="shared" ref="LX60:MD60" si="1945">(LX61-LX56)/5*4+LX56</f>
        <v>9003.1156468748595</v>
      </c>
      <c r="LY60" s="14">
        <f t="shared" si="1945"/>
        <v>6480.5688199999995</v>
      </c>
      <c r="LZ60" s="14">
        <f t="shared" si="1945"/>
        <v>9247.7727492819195</v>
      </c>
      <c r="MA60" s="14">
        <f t="shared" si="1945"/>
        <v>0</v>
      </c>
      <c r="MB60" s="14">
        <f t="shared" si="1945"/>
        <v>0</v>
      </c>
      <c r="MC60" s="14">
        <f t="shared" si="1945"/>
        <v>0</v>
      </c>
      <c r="MD60" s="14">
        <f t="shared" si="1945"/>
        <v>0</v>
      </c>
      <c r="ME60" s="14">
        <f t="shared" ref="ME60" si="1946">(ME61-ME56)/5*4+ME56</f>
        <v>3977.0539400000002</v>
      </c>
      <c r="MF60" s="14">
        <f t="shared" ref="MF60" si="1947">(MF61-MF56)/5*4+MF56</f>
        <v>5349.1296142045994</v>
      </c>
      <c r="MG60" s="6">
        <f t="shared" si="1616"/>
        <v>4304.4677099999999</v>
      </c>
      <c r="MH60" s="6">
        <f t="shared" si="1617"/>
        <v>6005.7420497124394</v>
      </c>
      <c r="MI60" s="14">
        <f t="shared" ref="MI60" si="1948">(MI61-MI56)/5*4+MI56</f>
        <v>4631.88148</v>
      </c>
      <c r="MJ60" s="14">
        <f t="shared" ref="MJ60" si="1949">(MJ61-MJ56)/5*4+MJ56</f>
        <v>6662.3544852202795</v>
      </c>
      <c r="MK60" s="6">
        <f t="shared" si="1620"/>
        <v>4973.2677199999998</v>
      </c>
      <c r="ML60" s="6">
        <f t="shared" si="1621"/>
        <v>7243.2147527063098</v>
      </c>
      <c r="MM60" s="14">
        <f t="shared" ref="MM60" si="1950">(MM61-MM56)/5*4+MM56</f>
        <v>5314.6539599999996</v>
      </c>
      <c r="MN60" s="14">
        <f t="shared" ref="MN60" si="1951">(MN61-MN56)/5*4+MN56</f>
        <v>7824.0750201923393</v>
      </c>
      <c r="MO60" s="14">
        <f t="shared" ref="MO60" si="1952">(MO61-MO56)/5*4+MO56</f>
        <v>5683.5715799999998</v>
      </c>
      <c r="MP60" s="14">
        <f t="shared" ref="MP60" si="1953">(MP61-MP56)/5*4+MP56</f>
        <v>8237.1897425647185</v>
      </c>
      <c r="MQ60" s="14">
        <f t="shared" ref="MQ60" si="1954">(MQ61-MQ56)/5*4+MQ56</f>
        <v>6052.4892</v>
      </c>
      <c r="MR60" s="14">
        <f t="shared" ref="MR60:MT60" si="1955">(MR61-MR56)/5*4+MR56</f>
        <v>8650.3044649370986</v>
      </c>
      <c r="MS60" s="14">
        <f t="shared" si="1955"/>
        <v>6411.5141999999996</v>
      </c>
      <c r="MT60" s="14">
        <f t="shared" si="1955"/>
        <v>8880.1414307309187</v>
      </c>
      <c r="MU60" s="14">
        <f t="shared" ref="MU60" si="1956">(MU61-MU56)/5*4+MU56</f>
        <v>0</v>
      </c>
      <c r="MV60" s="14">
        <f t="shared" ref="MV60" si="1957">(MV61-MV56)/5*4+MV56</f>
        <v>0</v>
      </c>
      <c r="MW60" s="14"/>
      <c r="MX60" s="14"/>
      <c r="MY60" s="14">
        <f t="shared" ref="MY60" si="1958">(MY61-MY56)/5*4+MY56</f>
        <v>3962.9709000000003</v>
      </c>
      <c r="MZ60" s="14">
        <f t="shared" ref="MZ60" si="1959">(MZ61-MZ56)/5*4+MZ56</f>
        <v>5141.5483505163393</v>
      </c>
      <c r="NA60" s="15">
        <f t="shared" si="1632"/>
        <v>4283.6511900000005</v>
      </c>
      <c r="NB60" s="15">
        <f t="shared" si="1633"/>
        <v>5772.5175336879392</v>
      </c>
      <c r="NC60" s="14">
        <f t="shared" ref="NC60" si="1960">(NC61-NC56)/5*4+NC56</f>
        <v>4604.3314799999998</v>
      </c>
      <c r="ND60" s="14">
        <f t="shared" ref="ND60" si="1961">(ND61-ND56)/5*4+ND56</f>
        <v>6403.4867168595392</v>
      </c>
      <c r="NE60" s="15">
        <f t="shared" si="1636"/>
        <v>4937.3744100000004</v>
      </c>
      <c r="NF60" s="15">
        <f t="shared" si="1637"/>
        <v>6961.2671369996988</v>
      </c>
      <c r="NG60" s="14">
        <f t="shared" ref="NG60" si="1962">(NG61-NG56)/5*4+NG56</f>
        <v>5270.41734</v>
      </c>
      <c r="NH60" s="14">
        <f t="shared" ref="NH60" si="1963">(NH61-NH56)/5*4+NH56</f>
        <v>7519.0475571398592</v>
      </c>
      <c r="NI60" s="14">
        <f t="shared" ref="NI60" si="1964">(NI61-NI56)/5*4+NI56</f>
        <v>5631.8860500000001</v>
      </c>
      <c r="NJ60" s="14">
        <f t="shared" ref="NJ60" si="1965">(NJ61-NJ56)/5*4+NJ56</f>
        <v>7913.3556139541397</v>
      </c>
      <c r="NK60" s="14">
        <f t="shared" ref="NK60" si="1966">(NK61-NK56)/5*4+NK56</f>
        <v>5993.3547600000002</v>
      </c>
      <c r="NL60" s="14">
        <f t="shared" ref="NL60:NN60" si="1967">(NL61-NL56)/5*4+NL56</f>
        <v>8307.6636707684193</v>
      </c>
      <c r="NM60" s="14">
        <f t="shared" si="1967"/>
        <v>6345.6327599999995</v>
      </c>
      <c r="NN60" s="14">
        <f t="shared" si="1967"/>
        <v>8522.9372888468188</v>
      </c>
      <c r="NO60" s="14">
        <f t="shared" ref="NO60" si="1968">(NO61-NO56)/5*4+NO56</f>
        <v>0</v>
      </c>
      <c r="NP60" s="14">
        <f t="shared" ref="NP60" si="1969">(NP61-NP56)/5*4+NP56</f>
        <v>0</v>
      </c>
      <c r="NQ60" s="14"/>
      <c r="NR60" s="14"/>
      <c r="NS60" s="14">
        <f t="shared" ref="NS60" si="1970">(NS61-NS56)/5*4+NS56</f>
        <v>3949.7506600000002</v>
      </c>
      <c r="NT60" s="14">
        <f t="shared" ref="NT60" si="1971">(NT61-NT56)/5*4+NT56</f>
        <v>4940.5780674734397</v>
      </c>
      <c r="NU60" s="15">
        <f t="shared" si="1648"/>
        <v>4264.2600999999995</v>
      </c>
      <c r="NV60" s="15">
        <f t="shared" si="1649"/>
        <v>5546.6501573293999</v>
      </c>
      <c r="NW60" s="14">
        <f t="shared" ref="NW60" si="1972">(NW61-NW56)/5*4+NW56</f>
        <v>4578.7695399999993</v>
      </c>
      <c r="NX60" s="14">
        <f t="shared" ref="NX60" si="1973">(NX61-NX56)/5*4+NX56</f>
        <v>6152.7222471853602</v>
      </c>
      <c r="NY60" s="15">
        <f t="shared" si="1652"/>
        <v>4903.8959099999993</v>
      </c>
      <c r="NZ60" s="15">
        <f t="shared" si="1653"/>
        <v>6687.9926674264898</v>
      </c>
      <c r="OA60" s="14">
        <f t="shared" ref="OA60" si="1974">(OA61-OA56)/5*4+OA56</f>
        <v>5229.0222800000001</v>
      </c>
      <c r="OB60" s="14">
        <f t="shared" ref="OB60" si="1975">(OB61-OB56)/5*4+OB56</f>
        <v>7223.2630876676194</v>
      </c>
      <c r="OC60" s="14">
        <f t="shared" ref="OC60" si="1976">(OC61-OC56)/5*4+OC56</f>
        <v>5583.1583500000006</v>
      </c>
      <c r="OD60" s="14">
        <f t="shared" ref="OD60" si="1977">(OD61-OD56)/5*4+OD56</f>
        <v>7599.1130576901387</v>
      </c>
      <c r="OE60" s="14">
        <f t="shared" ref="OE60" si="1978">(OE61-OE56)/5*4+OE56</f>
        <v>5937.2944200000002</v>
      </c>
      <c r="OF60" s="14">
        <f t="shared" ref="OF60:OH60" si="1979">(OF61-OF56)/5*4+OF56</f>
        <v>7974.9630277126589</v>
      </c>
      <c r="OG60" s="14">
        <f t="shared" si="1979"/>
        <v>6282.6796199999999</v>
      </c>
      <c r="OH60" s="14">
        <f t="shared" si="1979"/>
        <v>8176.3190509373799</v>
      </c>
      <c r="OI60" s="14">
        <f t="shared" ref="OI60" si="1980">(OI61-OI56)/5*4+OI56</f>
        <v>0</v>
      </c>
      <c r="OJ60" s="14">
        <f t="shared" ref="OJ60" si="1981">(OJ61-OJ56)/5*4+OJ56</f>
        <v>0</v>
      </c>
      <c r="OK60" s="14"/>
      <c r="OL60" s="14"/>
      <c r="OM60" s="14">
        <f t="shared" ref="OM60" si="1982">(OM61-OM56)/5*4+OM56</f>
        <v>3936.7530000000002</v>
      </c>
      <c r="ON60" s="14">
        <f t="shared" ref="ON60" si="1983">(ON61-ON56)/5*4+ON56</f>
        <v>4746.1364120967992</v>
      </c>
      <c r="OO60" s="15">
        <f t="shared" si="1664"/>
        <v>4245.3808799999997</v>
      </c>
      <c r="OP60" s="15">
        <f t="shared" si="1665"/>
        <v>5328.0551351675895</v>
      </c>
      <c r="OQ60" s="14">
        <f t="shared" ref="OQ60" si="1984">(OQ61-OQ56)/5*4+OQ56</f>
        <v>4554.0087599999997</v>
      </c>
      <c r="OR60" s="14">
        <f t="shared" ref="OR60" si="1985">(OR61-OR56)/5*4+OR56</f>
        <v>5909.9738582383798</v>
      </c>
      <c r="OS60" s="15">
        <f t="shared" si="1668"/>
        <v>4872.10916</v>
      </c>
      <c r="OT60" s="15">
        <f t="shared" si="1669"/>
        <v>6422.9486307830193</v>
      </c>
      <c r="OU60" s="14">
        <f t="shared" ref="OU60" si="1986">(OU61-OU56)/5*4+OU56</f>
        <v>5190.2095600000002</v>
      </c>
      <c r="OV60" s="14">
        <f t="shared" ref="OV60" si="1987">(OV61-OV56)/5*4+OV56</f>
        <v>6935.9234033276598</v>
      </c>
      <c r="OW60" s="14">
        <f t="shared" ref="OW60" si="1988">(OW61-OW56)/5*4+OW56</f>
        <v>5537.1864999999998</v>
      </c>
      <c r="OX60" s="14">
        <f t="shared" ref="OX60" si="1989">(OX61-OX56)/5*4+OX56</f>
        <v>7293.9673697559192</v>
      </c>
      <c r="OY60" s="14">
        <f t="shared" ref="OY60" si="1990">(OY61-OY56)/5*4+OY56</f>
        <v>5884.1634399999994</v>
      </c>
      <c r="OZ60" s="14">
        <f t="shared" ref="OZ60:PF60" si="1991">(OZ61-OZ56)/5*4+OZ56</f>
        <v>7652.0113361841795</v>
      </c>
      <c r="PA60" s="14">
        <f t="shared" si="1991"/>
        <v>6223.0947200000001</v>
      </c>
      <c r="PB60" s="14">
        <f t="shared" si="1991"/>
        <v>7839.7202105662991</v>
      </c>
      <c r="PC60" s="14">
        <f t="shared" si="1991"/>
        <v>0</v>
      </c>
      <c r="PD60" s="14">
        <f t="shared" si="1991"/>
        <v>0</v>
      </c>
      <c r="PE60" s="14">
        <f t="shared" si="1991"/>
        <v>0</v>
      </c>
      <c r="PF60" s="14">
        <f t="shared" si="1991"/>
        <v>0</v>
      </c>
      <c r="PG60" s="14">
        <f t="shared" ref="PG60" si="1992">(PG61-PG56)/5*4+PG56</f>
        <v>3924.7988999999998</v>
      </c>
      <c r="PH60" s="14">
        <f t="shared" ref="PH60" si="1993">(PH61-PH56)/5*4+PH56</f>
        <v>4557.6402315116402</v>
      </c>
      <c r="PI60" s="15">
        <f t="shared" si="1678"/>
        <v>4227.4269800000002</v>
      </c>
      <c r="PJ60" s="15">
        <f t="shared" si="1679"/>
        <v>5116.1805850140991</v>
      </c>
      <c r="PK60" s="14">
        <f t="shared" ref="PK60" si="1994">(PK61-PK56)/5*4+PK56</f>
        <v>4530.0550599999997</v>
      </c>
      <c r="PL60" s="14">
        <f t="shared" ref="PL60" si="1995">(PL61-PL56)/5*4+PL56</f>
        <v>5674.7209385165588</v>
      </c>
      <c r="PM60" s="15">
        <f t="shared" si="1682"/>
        <v>4841.9993800000002</v>
      </c>
      <c r="PN60" s="15">
        <f t="shared" si="1683"/>
        <v>6165.7080517836985</v>
      </c>
      <c r="PO60" s="14">
        <f t="shared" ref="PO60" si="1996">(PO61-PO56)/5*4+PO56</f>
        <v>5153.9437000000007</v>
      </c>
      <c r="PP60" s="14">
        <f t="shared" ref="PP60" si="1997">(PP61-PP56)/5*4+PP56</f>
        <v>6656.6951650508381</v>
      </c>
      <c r="PQ60" s="14">
        <f t="shared" ref="PQ60" si="1998">(PQ61-PQ56)/5*4+PQ56</f>
        <v>5494.15337</v>
      </c>
      <c r="PR60" s="14">
        <f t="shared" ref="PR60" si="1999">(PR61-PR56)/5*4+PR56</f>
        <v>6997.3903481079487</v>
      </c>
      <c r="PS60" s="14">
        <f t="shared" ref="PS60" si="2000">(PS61-PS56)/5*4+PS56</f>
        <v>5834.3630400000002</v>
      </c>
      <c r="PT60" s="14">
        <f t="shared" ref="PT60" si="2001">(PT61-PT56)/5*4+PT56</f>
        <v>7338.0855311650585</v>
      </c>
      <c r="PU60" s="14"/>
      <c r="PV60" s="14"/>
      <c r="PW60" s="14">
        <f t="shared" ref="PW60" si="2002">(PW61-PW56)/5*4+PW56</f>
        <v>0</v>
      </c>
      <c r="PX60" s="14">
        <f t="shared" ref="PX60" si="2003">(PX61-PX56)/5*4+PX56</f>
        <v>0</v>
      </c>
      <c r="PY60" s="14"/>
      <c r="PZ60" s="14"/>
      <c r="QA60" s="14">
        <f t="shared" ref="QA60" si="2004">(QA61-QA56)/5*4+QA56</f>
        <v>3913.5586800000001</v>
      </c>
      <c r="QB60" s="14">
        <f t="shared" ref="QB60:SD60" si="2005">(QB61-QB56)/5*4+QB56</f>
        <v>4374.5226675963395</v>
      </c>
      <c r="QC60" s="14">
        <f t="shared" si="2005"/>
        <v>4210.45633</v>
      </c>
      <c r="QD60" s="14">
        <f t="shared" si="2005"/>
        <v>4910.2492530046193</v>
      </c>
      <c r="QE60" s="14">
        <f t="shared" si="2005"/>
        <v>4507.3539799999999</v>
      </c>
      <c r="QF60" s="14">
        <f t="shared" si="2005"/>
        <v>5445.9758384129</v>
      </c>
      <c r="QG60" s="14">
        <f t="shared" si="2005"/>
        <v>4813.8876900000005</v>
      </c>
      <c r="QH60" s="14">
        <f t="shared" si="2005"/>
        <v>5915.4573357478193</v>
      </c>
      <c r="QI60" s="14">
        <f t="shared" si="2005"/>
        <v>5120.4214000000002</v>
      </c>
      <c r="QJ60" s="14">
        <f t="shared" si="2005"/>
        <v>6384.9388330827396</v>
      </c>
      <c r="QK60" s="14">
        <f t="shared" si="2005"/>
        <v>5453.9833699999999</v>
      </c>
      <c r="QL60" s="14">
        <f t="shared" si="2005"/>
        <v>6708.6019547064698</v>
      </c>
      <c r="QM60" s="14">
        <f t="shared" si="2005"/>
        <v>5787.5453399999997</v>
      </c>
      <c r="QN60" s="14">
        <f t="shared" si="2005"/>
        <v>7032.2650763301999</v>
      </c>
      <c r="QO60" s="14">
        <f t="shared" si="2005"/>
        <v>6113.4190399999998</v>
      </c>
      <c r="QP60" s="14">
        <f t="shared" si="2005"/>
        <v>7194.1113639648393</v>
      </c>
      <c r="QQ60" s="14">
        <f t="shared" si="2005"/>
        <v>0</v>
      </c>
      <c r="QR60" s="14">
        <f t="shared" si="2005"/>
        <v>0</v>
      </c>
      <c r="QS60" s="14">
        <f t="shared" si="2005"/>
        <v>0</v>
      </c>
      <c r="QT60" s="14">
        <f t="shared" si="2005"/>
        <v>0</v>
      </c>
      <c r="QU60" s="14">
        <f t="shared" si="2005"/>
        <v>3902.7999</v>
      </c>
      <c r="QV60" s="14">
        <f t="shared" si="2005"/>
        <v>4197.6855587398195</v>
      </c>
      <c r="QW60" s="14">
        <f t="shared" si="2005"/>
        <v>4194.4201199999998</v>
      </c>
      <c r="QX60" s="14">
        <f t="shared" si="2005"/>
        <v>4711.2533313481999</v>
      </c>
      <c r="QY60" s="14">
        <f t="shared" si="2005"/>
        <v>4486.0403399999996</v>
      </c>
      <c r="QZ60" s="14">
        <f t="shared" si="2005"/>
        <v>5224.8211039565795</v>
      </c>
      <c r="RA60" s="14">
        <f t="shared" si="2005"/>
        <v>4787.0564100000001</v>
      </c>
      <c r="RB60" s="14">
        <f t="shared" si="2005"/>
        <v>5673.5667072963206</v>
      </c>
      <c r="RC60" s="14">
        <f t="shared" si="2005"/>
        <v>5088.0724799999998</v>
      </c>
      <c r="RD60" s="14">
        <f t="shared" si="2005"/>
        <v>6122.3123106360599</v>
      </c>
      <c r="RE60" s="14">
        <f t="shared" si="2005"/>
        <v>5415.7870899999998</v>
      </c>
      <c r="RF60" s="14">
        <f t="shared" si="2005"/>
        <v>6429.2663937928301</v>
      </c>
      <c r="RG60" s="14">
        <f t="shared" si="2005"/>
        <v>5743.5016999999998</v>
      </c>
      <c r="RH60" s="14">
        <f t="shared" si="2005"/>
        <v>6736.2204769496002</v>
      </c>
      <c r="RI60" s="14">
        <f t="shared" si="2005"/>
        <v>6063.2247600000001</v>
      </c>
      <c r="RJ60" s="14">
        <f t="shared" si="2005"/>
        <v>6885.6877930055598</v>
      </c>
      <c r="RK60" s="14">
        <f t="shared" si="2005"/>
        <v>0</v>
      </c>
      <c r="RL60" s="14">
        <f t="shared" si="2005"/>
        <v>0</v>
      </c>
      <c r="RM60" s="14">
        <f t="shared" si="2005"/>
        <v>0</v>
      </c>
      <c r="RN60" s="14">
        <f t="shared" si="2005"/>
        <v>0</v>
      </c>
      <c r="RO60" s="14">
        <f t="shared" si="2005"/>
        <v>3873.1790999999998</v>
      </c>
      <c r="RP60" s="14">
        <f t="shared" si="2005"/>
        <v>3701.7198708543197</v>
      </c>
      <c r="RQ60" s="14">
        <f t="shared" si="2005"/>
        <v>4150.6673499999997</v>
      </c>
      <c r="RR60" s="14">
        <f t="shared" si="2005"/>
        <v>4152.8010750184003</v>
      </c>
      <c r="RS60" s="14">
        <f t="shared" si="2005"/>
        <v>4428.1556</v>
      </c>
      <c r="RT60" s="14">
        <f t="shared" si="2005"/>
        <v>4603.8822791824796</v>
      </c>
      <c r="RU60" s="14">
        <f t="shared" si="2005"/>
        <v>4713.3842399999994</v>
      </c>
      <c r="RV60" s="14">
        <f t="shared" si="2005"/>
        <v>4994.5837151188298</v>
      </c>
      <c r="RW60" s="14">
        <f t="shared" si="2005"/>
        <v>4998.6128799999997</v>
      </c>
      <c r="RX60" s="14">
        <f t="shared" si="2005"/>
        <v>5385.2851510551791</v>
      </c>
      <c r="RY60" s="14">
        <f t="shared" si="2005"/>
        <v>5311.8910500000002</v>
      </c>
      <c r="RZ60" s="14">
        <f t="shared" si="2005"/>
        <v>5644.7056515105196</v>
      </c>
      <c r="SA60" s="14">
        <f t="shared" si="2005"/>
        <v>5625.1692200000007</v>
      </c>
      <c r="SB60" s="14">
        <f t="shared" si="2005"/>
        <v>5904.1261519658592</v>
      </c>
      <c r="SC60" s="14">
        <f t="shared" si="2005"/>
        <v>5928.1221399999995</v>
      </c>
      <c r="SD60" s="14">
        <f t="shared" si="2005"/>
        <v>6018.70370525214</v>
      </c>
      <c r="SE60" s="14">
        <f t="shared" ref="SE60" si="2006">(SE61-SE56)/5*4+SE56</f>
        <v>0</v>
      </c>
      <c r="SF60" s="14">
        <f t="shared" ref="SF60" si="2007">(SF61-SF56)/5*4+SF56</f>
        <v>0</v>
      </c>
      <c r="SG60" s="14"/>
      <c r="SH60" s="14"/>
    </row>
    <row r="61" spans="1:502" s="11" customFormat="1" x14ac:dyDescent="0.25">
      <c r="A61" s="241"/>
      <c r="B61" s="4">
        <v>32</v>
      </c>
      <c r="C61" s="8">
        <f>低2.5—10HP!D259</f>
        <v>4959.4336999999996</v>
      </c>
      <c r="D61" s="8">
        <f>低2.5—10HP!E259</f>
        <v>13185.499142884599</v>
      </c>
      <c r="E61" s="8">
        <f>低2.5—10HP!F259</f>
        <v>5590.1800499999999</v>
      </c>
      <c r="F61" s="8">
        <f>低2.5—10HP!G259</f>
        <v>14713.892331532448</v>
      </c>
      <c r="G61" s="8">
        <f>低2.5—10HP!H259</f>
        <v>6220.9264000000003</v>
      </c>
      <c r="H61" s="8">
        <f>低2.5—10HP!I259</f>
        <v>16242.285520180298</v>
      </c>
      <c r="I61" s="8">
        <f>低2.5—10HP!J259</f>
        <v>6844.6206000000002</v>
      </c>
      <c r="J61" s="8">
        <f>低2.5—10HP!K259</f>
        <v>17628.961833854348</v>
      </c>
      <c r="K61" s="8">
        <f>低2.5—10HP!L259</f>
        <v>7468.3148000000001</v>
      </c>
      <c r="L61" s="8">
        <f>低2.5—10HP!M259</f>
        <v>19015.6381475284</v>
      </c>
      <c r="M61" s="8">
        <f>低2.5—10HP!N259</f>
        <v>8080.8906500000003</v>
      </c>
      <c r="N61" s="8">
        <f>低2.5—10HP!O259</f>
        <v>20096.371385419348</v>
      </c>
      <c r="O61" s="8">
        <f>低2.5—10HP!P259</f>
        <v>8693.4665000000005</v>
      </c>
      <c r="P61" s="8">
        <f>低2.5—10HP!Q259</f>
        <v>21177.104623310297</v>
      </c>
      <c r="Q61" s="8">
        <f>低2.5—10HP!R259</f>
        <v>9271.3741000000009</v>
      </c>
      <c r="R61" s="8">
        <f>低2.5—10HP!S259</f>
        <v>21931.219351990898</v>
      </c>
      <c r="S61" s="8">
        <f>低2.5—10HP!T259</f>
        <v>0</v>
      </c>
      <c r="T61" s="8">
        <f>低2.5—10HP!U259</f>
        <v>0</v>
      </c>
      <c r="U61" s="8">
        <f>低2.5—10HP!V259</f>
        <v>0</v>
      </c>
      <c r="V61" s="8">
        <f>低2.5—10HP!W259</f>
        <v>0</v>
      </c>
      <c r="W61" s="4">
        <f>(AQ61-C61)/2+C61</f>
        <v>4905.7181999999993</v>
      </c>
      <c r="X61" s="4">
        <f>(AR61-D61)/2+D61</f>
        <v>12786.478590703649</v>
      </c>
      <c r="Y61" s="4">
        <f t="shared" si="1382"/>
        <v>5521.4323249999998</v>
      </c>
      <c r="Z61" s="4">
        <f t="shared" si="1383"/>
        <v>14273.181316359874</v>
      </c>
      <c r="AA61" s="4">
        <f t="shared" ref="AA61:AA89" si="2008">(AU61-G61)/2+G61</f>
        <v>6137.1464500000002</v>
      </c>
      <c r="AB61" s="4">
        <f t="shared" ref="AB61:AB89" si="2009">(AV61-H61)/2+H61</f>
        <v>15759.884042016098</v>
      </c>
      <c r="AC61" s="4">
        <f t="shared" si="1385"/>
        <v>6747.1000999999997</v>
      </c>
      <c r="AD61" s="4">
        <f t="shared" si="1386"/>
        <v>17109.055973755374</v>
      </c>
      <c r="AE61" s="4">
        <f t="shared" ref="AE61:AE84" si="2010">(AY61-K61)/2+K61</f>
        <v>7357.05375</v>
      </c>
      <c r="AF61" s="4">
        <f t="shared" ref="AF61:AF84" si="2011">(AZ61-L61)/2+L61</f>
        <v>18458.227905494648</v>
      </c>
      <c r="AG61" s="4">
        <f t="shared" ref="AG61:AG72" si="2012">(BA61-M61)/2+M61</f>
        <v>7958.0751749999999</v>
      </c>
      <c r="AH61" s="4">
        <f t="shared" ref="AH61:AH72" si="2013">(BB61-N61)/2+N61</f>
        <v>19508.191315525499</v>
      </c>
      <c r="AI61" s="4">
        <f t="shared" ref="AI61:AI84" si="2014">(BC61-O61)/2+O61</f>
        <v>8559.0966000000008</v>
      </c>
      <c r="AJ61" s="4">
        <f t="shared" ref="AJ61:AJ84" si="2015">(BD61-P61)/2+P61</f>
        <v>20558.154725556349</v>
      </c>
      <c r="AK61" s="4"/>
      <c r="AL61" s="4"/>
      <c r="AM61" s="4">
        <f t="shared" ref="AM61:AM78" si="2016">(BG61-S61)/2+S61</f>
        <v>0</v>
      </c>
      <c r="AN61" s="4">
        <f t="shared" ref="AN61:AN78" si="2017">(BH61-T61)/2+T61</f>
        <v>0</v>
      </c>
      <c r="AO61" s="4"/>
      <c r="AP61" s="4"/>
      <c r="AQ61" s="8">
        <f>低2.5—10HP!D260</f>
        <v>4852.0027</v>
      </c>
      <c r="AR61" s="8">
        <f>低2.5—10HP!E260</f>
        <v>12387.458038522698</v>
      </c>
      <c r="AS61" s="8">
        <f>低2.5—10HP!F260</f>
        <v>5452.6846000000005</v>
      </c>
      <c r="AT61" s="8">
        <f>低2.5—10HP!G260</f>
        <v>13832.470301187299</v>
      </c>
      <c r="AU61" s="8">
        <f>低2.5—10HP!H260</f>
        <v>6053.3665000000001</v>
      </c>
      <c r="AV61" s="8">
        <f>低2.5—10HP!I260</f>
        <v>15277.482563851898</v>
      </c>
      <c r="AW61" s="8">
        <f>低2.5—10HP!J260</f>
        <v>6649.5796</v>
      </c>
      <c r="AX61" s="8">
        <f>低2.5—10HP!K260</f>
        <v>16589.150113656397</v>
      </c>
      <c r="AY61" s="8">
        <f>低2.5—10HP!L260</f>
        <v>7245.7927</v>
      </c>
      <c r="AZ61" s="8">
        <f>低2.5—10HP!M260</f>
        <v>17900.817663460897</v>
      </c>
      <c r="BA61" s="8">
        <f>低2.5—10HP!N260</f>
        <v>7835.2596999999996</v>
      </c>
      <c r="BB61" s="8">
        <f>低2.5—10HP!O260</f>
        <v>18920.011245631649</v>
      </c>
      <c r="BC61" s="8">
        <f>低2.5—10HP!P260</f>
        <v>8424.7266999999993</v>
      </c>
      <c r="BD61" s="8">
        <f>低2.5—10HP!Q260</f>
        <v>19939.204827802401</v>
      </c>
      <c r="BE61" s="8">
        <f>低2.5—10HP!R260</f>
        <v>8983.2810000000009</v>
      </c>
      <c r="BF61" s="8">
        <f>低2.5—10HP!S260</f>
        <v>20644.707853125998</v>
      </c>
      <c r="BG61" s="8">
        <f>低2.5—10HP!T260</f>
        <v>0</v>
      </c>
      <c r="BH61" s="8">
        <f>低2.5—10HP!U260</f>
        <v>0</v>
      </c>
      <c r="BI61" s="8">
        <f>低2.5—10HP!V260</f>
        <v>0</v>
      </c>
      <c r="BJ61" s="8">
        <f>低2.5—10HP!W260</f>
        <v>0</v>
      </c>
      <c r="BK61" s="4">
        <f t="shared" ref="BK61:BK89" si="2018">(CY61-AQ61)/3*1+AQ61</f>
        <v>4802.1139333333331</v>
      </c>
      <c r="BL61" s="4">
        <f t="shared" ref="BL61:BL89" si="2019">(CZ61-AR61)/3*1+AR61</f>
        <v>12010.285692620831</v>
      </c>
      <c r="BM61" s="4">
        <f t="shared" si="1407"/>
        <v>5389.1347000000005</v>
      </c>
      <c r="BN61" s="4">
        <f t="shared" si="1408"/>
        <v>13414.958623332583</v>
      </c>
      <c r="BO61" s="4">
        <f t="shared" ref="BO61:BO89" si="2020">(DC61-AU61)/3*1+AU61</f>
        <v>5976.1554666666671</v>
      </c>
      <c r="BP61" s="4">
        <f t="shared" ref="BP61:BP89" si="2021">(DD61-AV61)/3*1+AV61</f>
        <v>14819.631554044332</v>
      </c>
      <c r="BQ61" s="4">
        <f t="shared" si="1411"/>
        <v>6559.5979333333335</v>
      </c>
      <c r="BR61" s="4">
        <f t="shared" si="1412"/>
        <v>16094.638937640198</v>
      </c>
      <c r="BS61" s="4">
        <f t="shared" ref="BS61:BS89" si="2022">(DG61-AY61)/3*1+AY61</f>
        <v>7143.0403999999999</v>
      </c>
      <c r="BT61" s="4">
        <f t="shared" ref="BT61:BT89" si="2023">(DH61-AZ61)/3*1+AZ61</f>
        <v>17369.646321236065</v>
      </c>
      <c r="BU61" s="4">
        <f t="shared" ref="BU61:BU72" si="2024">(DI61-BA61)/3*1+BA61</f>
        <v>7721.352116666666</v>
      </c>
      <c r="BV61" s="4">
        <f t="shared" ref="BV61:BV72" si="2025">(DJ61-BB61)/3*1+BB61</f>
        <v>18358.508949518964</v>
      </c>
      <c r="BW61" s="4">
        <f t="shared" ref="BW61:BW84" si="2026">(DK61-BC61)/3*1+BC61</f>
        <v>8299.6638333333321</v>
      </c>
      <c r="BX61" s="4">
        <f t="shared" ref="BX61:BX84" si="2027">(DL61-BD61)/3*1+BD61</f>
        <v>19347.371577801867</v>
      </c>
      <c r="BY61" s="4"/>
      <c r="BZ61" s="4"/>
      <c r="CA61" s="4">
        <f t="shared" ref="CA61:CA84" si="2028">(DO61-BG61)/3*1+BG61</f>
        <v>0</v>
      </c>
      <c r="CB61" s="4">
        <f t="shared" ref="CB61:CB84" si="2029">(DP61-BH61)/3*1+BH61</f>
        <v>0</v>
      </c>
      <c r="CC61" s="4"/>
      <c r="CD61" s="4"/>
      <c r="CE61" s="4">
        <f t="shared" ref="CE61:CE89" si="2030">(CY61-AQ61)/3*2+AQ61</f>
        <v>4752.2251666666671</v>
      </c>
      <c r="CF61" s="4">
        <f t="shared" ref="CF61:CF89" si="2031">(CZ61-AR61)/3*2+AR61</f>
        <v>11633.113346718965</v>
      </c>
      <c r="CG61" s="4">
        <f t="shared" si="1423"/>
        <v>5325.5848000000005</v>
      </c>
      <c r="CH61" s="4">
        <f t="shared" si="1424"/>
        <v>12997.446945477865</v>
      </c>
      <c r="CI61" s="4">
        <f t="shared" ref="CI61:CI89" si="2032">(DC61-AU61)/3*2+AU61</f>
        <v>5898.9444333333331</v>
      </c>
      <c r="CJ61" s="4">
        <f t="shared" ref="CJ61:CJ89" si="2033">(DD61-AV61)/3*2+AV61</f>
        <v>14361.780544236764</v>
      </c>
      <c r="CK61" s="4">
        <f t="shared" si="1427"/>
        <v>6469.616266666666</v>
      </c>
      <c r="CL61" s="4">
        <f t="shared" si="1428"/>
        <v>15600.127761623999</v>
      </c>
      <c r="CM61" s="4">
        <f t="shared" ref="CM61:CM89" si="2034">(DG61-AY61)/3*2+AY61</f>
        <v>7040.2880999999998</v>
      </c>
      <c r="CN61" s="4">
        <f t="shared" ref="CN61:CN89" si="2035">(DH61-AZ61)/3*2+AZ61</f>
        <v>16838.474979011233</v>
      </c>
      <c r="CO61" s="4">
        <f t="shared" ref="CO61:CO72" si="2036">(DI61-BA61)/3*2+BA61</f>
        <v>7607.4445333333333</v>
      </c>
      <c r="CP61" s="4">
        <f t="shared" ref="CP61:CP72" si="2037">(DJ61-BB61)/3*2+BB61</f>
        <v>17797.006653406283</v>
      </c>
      <c r="CQ61" s="4">
        <f t="shared" ref="CQ61:CQ84" si="2038">(DK61-BC61)/3*2+BC61</f>
        <v>8174.600966666666</v>
      </c>
      <c r="CR61" s="4">
        <f t="shared" ref="CR61:CR84" si="2039">(DL61-BD61)/3*2+BD61</f>
        <v>18755.538327801332</v>
      </c>
      <c r="CS61" s="4"/>
      <c r="CT61" s="4"/>
      <c r="CU61" s="4">
        <f t="shared" ref="CU61:CU84" si="2040">(DO61-BG61)/3*2+BG61</f>
        <v>0</v>
      </c>
      <c r="CV61" s="4">
        <f t="shared" ref="CV61:CV84" si="2041">(DP61-BH61)/3*2+BH61</f>
        <v>0</v>
      </c>
      <c r="CW61" s="4"/>
      <c r="CX61" s="4"/>
      <c r="CY61" s="8">
        <f>低2.5—10HP!D261</f>
        <v>4702.3364000000001</v>
      </c>
      <c r="CZ61" s="8">
        <f>低2.5—10HP!E261</f>
        <v>11255.941000817098</v>
      </c>
      <c r="DA61" s="8">
        <f>低2.5—10HP!F261</f>
        <v>5262.0349000000006</v>
      </c>
      <c r="DB61" s="8">
        <f>低2.5—10HP!G261</f>
        <v>12579.935267623148</v>
      </c>
      <c r="DC61" s="8">
        <f>低2.5—10HP!H261</f>
        <v>5821.7334000000001</v>
      </c>
      <c r="DD61" s="8">
        <f>低2.5—10HP!I261</f>
        <v>13903.929534429199</v>
      </c>
      <c r="DE61" s="8">
        <f>低2.5—10HP!J261</f>
        <v>6379.6345999999994</v>
      </c>
      <c r="DF61" s="8">
        <f>低2.5—10HP!K261</f>
        <v>15105.616585607799</v>
      </c>
      <c r="DG61" s="8">
        <f>低2.5—10HP!L261</f>
        <v>6937.5357999999997</v>
      </c>
      <c r="DH61" s="8">
        <f>低2.5—10HP!M261</f>
        <v>16307.303636786399</v>
      </c>
      <c r="DI61" s="8">
        <f>低2.5—10HP!N261</f>
        <v>7493.5369499999997</v>
      </c>
      <c r="DJ61" s="8">
        <f>低2.5—10HP!O261</f>
        <v>17235.504357293597</v>
      </c>
      <c r="DK61" s="8">
        <f>低2.5—10HP!P261</f>
        <v>8049.5380999999998</v>
      </c>
      <c r="DL61" s="8">
        <f>低2.5—10HP!Q261</f>
        <v>18163.705077800798</v>
      </c>
      <c r="DM61" s="8">
        <f>低2.5—10HP!R261</f>
        <v>8579.9040999999997</v>
      </c>
      <c r="DN61" s="8">
        <f>低2.5—10HP!S261</f>
        <v>18797.2450806616</v>
      </c>
      <c r="DO61" s="8">
        <f>低2.5—10HP!T261</f>
        <v>0</v>
      </c>
      <c r="DP61" s="8">
        <f>低2.5—10HP!U261</f>
        <v>0</v>
      </c>
      <c r="DQ61" s="8">
        <f>低2.5—10HP!V261</f>
        <v>0</v>
      </c>
      <c r="DR61" s="8">
        <f>低2.5—10HP!W261</f>
        <v>0</v>
      </c>
      <c r="DS61" s="4">
        <f t="shared" ref="DS61:DS89" si="2042">(FG61-CY61)/5+CY61</f>
        <v>4658.7802000000001</v>
      </c>
      <c r="DT61" s="4">
        <f t="shared" ref="DT61:DT89" si="2043">(FH61-CZ61)/5+CZ61</f>
        <v>10912.544024596198</v>
      </c>
      <c r="DU61" s="4">
        <f t="shared" si="1457"/>
        <v>5205.9335300000002</v>
      </c>
      <c r="DV61" s="4">
        <f t="shared" si="1458"/>
        <v>12199.145408367469</v>
      </c>
      <c r="DW61" s="4">
        <f t="shared" ref="DW61:DW89" si="2044">(FK61-DC61)/5+DC61</f>
        <v>5753.0868600000003</v>
      </c>
      <c r="DX61" s="4">
        <f t="shared" ref="DX61:DX89" si="2045">(FL61-DD61)/5+DD61</f>
        <v>13485.746792138738</v>
      </c>
      <c r="DY61" s="4">
        <f t="shared" si="1461"/>
        <v>6299.3078999999998</v>
      </c>
      <c r="DZ61" s="4">
        <f t="shared" si="1462"/>
        <v>14652.396343406148</v>
      </c>
      <c r="EA61" s="4">
        <f t="shared" ref="EA61:EA89" si="2046">(FO61-DG61)/5+DG61</f>
        <v>6845.5289400000001</v>
      </c>
      <c r="EB61" s="4">
        <f t="shared" ref="EB61:EB89" si="2047">(FP61-DH61)/5+DH61</f>
        <v>15819.04589467356</v>
      </c>
      <c r="EC61" s="4">
        <f t="shared" ref="EC61:EC72" si="2048">(FQ61-DI61)/5+DI61</f>
        <v>7391.5383299999994</v>
      </c>
      <c r="ED61" s="4">
        <f t="shared" ref="ED61:ED72" si="2049">(FR61-DJ61)/5+DJ61</f>
        <v>16718.345965489349</v>
      </c>
      <c r="EE61" s="4">
        <f t="shared" ref="EE61:EE84" si="2050">(FS61-DK61)/5+DK61</f>
        <v>7937.5477199999996</v>
      </c>
      <c r="EF61" s="4">
        <f t="shared" ref="EF61:EF84" si="2051">(FT61-DL61)/5+DL61</f>
        <v>17617.646036305137</v>
      </c>
      <c r="EG61" s="4"/>
      <c r="EH61" s="4"/>
      <c r="EI61" s="4">
        <f t="shared" ref="EI61:EI84" si="2052">(FW61-DO61)/5+DO61</f>
        <v>0</v>
      </c>
      <c r="EJ61" s="4">
        <f t="shared" ref="EJ61:EJ84" si="2053">(FX61-DP61)/5+DP61</f>
        <v>0</v>
      </c>
      <c r="EK61" s="4"/>
      <c r="EL61" s="4"/>
      <c r="EM61" s="4">
        <f t="shared" ref="EM61:EM89" si="2054">(FG61-CY61)/5*2+CY61</f>
        <v>4615.2240000000002</v>
      </c>
      <c r="EN61" s="4">
        <f t="shared" ref="EN61:EN89" si="2055">(FH61-CZ61)/5*2+CZ61</f>
        <v>10569.147048375298</v>
      </c>
      <c r="EO61" s="4">
        <f t="shared" si="1475"/>
        <v>5149.8321599999999</v>
      </c>
      <c r="EP61" s="4">
        <f t="shared" si="1476"/>
        <v>11818.355549111788</v>
      </c>
      <c r="EQ61" s="4">
        <f t="shared" ref="EQ61:EQ89" si="2056">(FK61-DC61)/5*2+DC61</f>
        <v>5684.4403199999997</v>
      </c>
      <c r="ER61" s="4">
        <f t="shared" ref="ER61:ER89" si="2057">(FL61-DD61)/5*2+DD61</f>
        <v>13067.564049848279</v>
      </c>
      <c r="ES61" s="4">
        <f t="shared" si="1479"/>
        <v>6218.9812000000002</v>
      </c>
      <c r="ET61" s="4">
        <f t="shared" si="1480"/>
        <v>14199.176101204499</v>
      </c>
      <c r="EU61" s="4">
        <f t="shared" ref="EU61:EU89" si="2058">(FO61-DG61)/5*2+DG61</f>
        <v>6753.5220799999997</v>
      </c>
      <c r="EV61" s="4">
        <f t="shared" ref="EV61:EV89" si="2059">(FP61-DH61)/5*2+DH61</f>
        <v>15330.788152560719</v>
      </c>
      <c r="EW61" s="4">
        <f t="shared" ref="EW61:EW72" si="2060">(FQ61-DI61)/5*2+DI61</f>
        <v>7289.53971</v>
      </c>
      <c r="EX61" s="4">
        <f t="shared" ref="EX61:EX72" si="2061">(FR61-DJ61)/5*2+DJ61</f>
        <v>16201.187573685098</v>
      </c>
      <c r="EY61" s="4">
        <f t="shared" ref="EY61:EY84" si="2062">(FS61-DK61)/5*2+DK61</f>
        <v>7825.5573399999994</v>
      </c>
      <c r="EZ61" s="4">
        <f t="shared" ref="EZ61:EZ84" si="2063">(FT61-DL61)/5*2+DL61</f>
        <v>17071.586994809477</v>
      </c>
      <c r="FA61" s="4"/>
      <c r="FB61" s="4"/>
      <c r="FC61" s="4">
        <f t="shared" ref="FC61:FC84" si="2064">(FW61-DO61)/5*2+DO61</f>
        <v>0</v>
      </c>
      <c r="FD61" s="4">
        <f t="shared" ref="FD61:FD84" si="2065">(FX61-DP61)/5*2+DP61</f>
        <v>0</v>
      </c>
      <c r="FE61" s="4"/>
      <c r="FF61" s="4"/>
      <c r="FG61" s="8">
        <f>低2.5—10HP!D262</f>
        <v>4484.5554000000002</v>
      </c>
      <c r="FH61" s="8">
        <f>低2.5—10HP!E262</f>
        <v>9538.9561197125986</v>
      </c>
      <c r="FI61" s="8">
        <f>低2.5—10HP!F262</f>
        <v>4981.5280499999999</v>
      </c>
      <c r="FJ61" s="8">
        <f>低2.5—10HP!G262</f>
        <v>10675.985971344748</v>
      </c>
      <c r="FK61" s="8">
        <f>低2.5—10HP!H262</f>
        <v>5478.5006999999996</v>
      </c>
      <c r="FL61" s="8">
        <f>低2.5—10HP!I262</f>
        <v>11813.015822976899</v>
      </c>
      <c r="FM61" s="8">
        <f>低2.5—10HP!J262</f>
        <v>5978.0010999999995</v>
      </c>
      <c r="FN61" s="8">
        <f>低2.5—10HP!K262</f>
        <v>12839.515374599549</v>
      </c>
      <c r="FO61" s="8">
        <f>低2.5—10HP!L262</f>
        <v>6477.5015000000003</v>
      </c>
      <c r="FP61" s="8">
        <f>低2.5—10HP!M262</f>
        <v>13866.0149262222</v>
      </c>
      <c r="FQ61" s="8">
        <f>低2.5—10HP!N262</f>
        <v>6983.54385</v>
      </c>
      <c r="FR61" s="8">
        <f>低2.5—10HP!O262</f>
        <v>14649.71239827235</v>
      </c>
      <c r="FS61" s="8">
        <f>低2.5—10HP!P262</f>
        <v>7489.5861999999997</v>
      </c>
      <c r="FT61" s="8">
        <f>低2.5—10HP!Q262</f>
        <v>15433.409870322499</v>
      </c>
      <c r="FU61" s="8">
        <f>低2.5—10HP!R262</f>
        <v>7976.5171</v>
      </c>
      <c r="FV61" s="8">
        <f>低2.5—10HP!S262</f>
        <v>15951.687647193197</v>
      </c>
      <c r="FW61" s="8">
        <f>低2.5—10HP!T262</f>
        <v>0</v>
      </c>
      <c r="FX61" s="8">
        <f>低2.5—10HP!U262</f>
        <v>0</v>
      </c>
      <c r="FY61" s="8">
        <f>低2.5—10HP!V262</f>
        <v>0</v>
      </c>
      <c r="FZ61" s="8">
        <f>低2.5—10HP!W262</f>
        <v>0</v>
      </c>
      <c r="GA61" s="8">
        <f>低2.5—10HP!D263</f>
        <v>4308.7583999999997</v>
      </c>
      <c r="GB61" s="8">
        <f>低2.5—10HP!E263</f>
        <v>8022.4236650172988</v>
      </c>
      <c r="GC61" s="8">
        <f>低2.5—10HP!F263</f>
        <v>4747.5409999999993</v>
      </c>
      <c r="GD61" s="8">
        <f>低2.5—10HP!G263</f>
        <v>8988.0853196686985</v>
      </c>
      <c r="GE61" s="8">
        <f>低2.5—10HP!H263</f>
        <v>5186.3235999999997</v>
      </c>
      <c r="GF61" s="8">
        <f>低2.5—10HP!I263</f>
        <v>9953.7469743201</v>
      </c>
      <c r="GG61" s="8">
        <f>低2.5—10HP!J263</f>
        <v>5633.9962999999998</v>
      </c>
      <c r="GH61" s="8">
        <f>低2.5—10HP!K263</f>
        <v>10820.54915284175</v>
      </c>
      <c r="GI61" s="8">
        <f>低2.5—10HP!L263</f>
        <v>6081.6689999999999</v>
      </c>
      <c r="GJ61" s="8">
        <f>低2.5—10HP!M263</f>
        <v>11687.351331363399</v>
      </c>
      <c r="GK61" s="8">
        <f>低2.5—10HP!N263</f>
        <v>6543.0794999999998</v>
      </c>
      <c r="GL61" s="8">
        <f>低2.5—10HP!O263</f>
        <v>12337.864693516249</v>
      </c>
      <c r="GM61" s="8">
        <f>低2.5—10HP!P263</f>
        <v>7004.49</v>
      </c>
      <c r="GN61" s="8">
        <f>低2.5—10HP!Q263</f>
        <v>12988.378055669098</v>
      </c>
      <c r="GO61" s="8">
        <f>低2.5—10HP!R263</f>
        <v>7451.2942999999996</v>
      </c>
      <c r="GP61" s="8">
        <f>低2.5—10HP!S263</f>
        <v>13401.875294441197</v>
      </c>
      <c r="GQ61" s="8">
        <f>低2.5—10HP!T263</f>
        <v>0</v>
      </c>
      <c r="GR61" s="8">
        <f>低2.5—10HP!U263</f>
        <v>0</v>
      </c>
      <c r="GS61" s="8">
        <f>低2.5—10HP!V263</f>
        <v>0</v>
      </c>
      <c r="GT61" s="8">
        <f>低2.5—10HP!W263</f>
        <v>0</v>
      </c>
      <c r="GU61" s="8">
        <f>低2.5—10HP!D264</f>
        <v>4225.9670999999998</v>
      </c>
      <c r="GV61" s="8">
        <f>低2.5—10HP!E264</f>
        <v>7198.0143676461994</v>
      </c>
      <c r="GW61" s="8">
        <f>低2.5—10HP!F264</f>
        <v>4631.0335500000001</v>
      </c>
      <c r="GX61" s="8">
        <f>低2.5—10HP!G264</f>
        <v>8069.9439715978997</v>
      </c>
      <c r="GY61" s="8">
        <f>低2.5—10HP!H264</f>
        <v>5036.1000000000004</v>
      </c>
      <c r="GZ61" s="8">
        <f>低2.5—10HP!I264</f>
        <v>8941.8735755496</v>
      </c>
      <c r="HA61" s="8">
        <f>低2.5—10HP!J264</f>
        <v>5454.2648000000008</v>
      </c>
      <c r="HB61" s="8">
        <f>低2.5—10HP!K264</f>
        <v>9721.1808425217496</v>
      </c>
      <c r="HC61" s="8">
        <f>低2.5—10HP!L264</f>
        <v>5872.4296000000004</v>
      </c>
      <c r="HD61" s="8">
        <f>低2.5—10HP!M264</f>
        <v>10500.488109493899</v>
      </c>
      <c r="HE61" s="8">
        <f>低2.5—10HP!N264</f>
        <v>6309.6296500000008</v>
      </c>
      <c r="HF61" s="8">
        <f>低2.5—10HP!O264</f>
        <v>11077.86411328625</v>
      </c>
      <c r="HG61" s="8">
        <f>低2.5—10HP!P264</f>
        <v>6746.8297000000002</v>
      </c>
      <c r="HH61" s="8">
        <f>低2.5—10HP!Q264</f>
        <v>11655.2401170786</v>
      </c>
      <c r="HI61" s="8">
        <f>低2.5—10HP!R264</f>
        <v>7171.1719000000003</v>
      </c>
      <c r="HJ61" s="8">
        <f>低2.5—10HP!S264</f>
        <v>12011.068583219299</v>
      </c>
      <c r="HK61" s="8">
        <f>低2.5—10HP!T264</f>
        <v>0</v>
      </c>
      <c r="HL61" s="8">
        <f>低2.5—10HP!U264</f>
        <v>0</v>
      </c>
      <c r="HM61" s="8">
        <f>低2.5—10HP!V264</f>
        <v>0</v>
      </c>
      <c r="HN61" s="8">
        <f>低2.5—10HP!W264</f>
        <v>0</v>
      </c>
      <c r="HO61" s="8">
        <f>低2.5—10HP!D265</f>
        <v>4181.3721999999998</v>
      </c>
      <c r="HP61" s="8">
        <f>低2.5—10HP!E265</f>
        <v>6684.4781881023991</v>
      </c>
      <c r="HQ61" s="8">
        <f>低2.5—10HP!F265</f>
        <v>4563.8984</v>
      </c>
      <c r="HR61" s="8">
        <f>低2.5—10HP!G265</f>
        <v>7498.4825822101993</v>
      </c>
      <c r="HS61" s="8">
        <f>低2.5—10HP!H265</f>
        <v>4946.4246000000003</v>
      </c>
      <c r="HT61" s="8">
        <f>低2.5—10HP!I265</f>
        <v>8312.4869763179995</v>
      </c>
      <c r="HU61" s="8">
        <f>低2.5—10HP!J265</f>
        <v>5346.0425500000001</v>
      </c>
      <c r="HV61" s="8">
        <f>低2.5—10HP!K265</f>
        <v>9036.9999120075481</v>
      </c>
      <c r="HW61" s="8">
        <f>低2.5—10HP!L265</f>
        <v>5745.6605</v>
      </c>
      <c r="HX61" s="8">
        <f>低2.5—10HP!M265</f>
        <v>9761.5128476970986</v>
      </c>
      <c r="HY61" s="8">
        <f>低2.5—10HP!N265</f>
        <v>6166.4912999999997</v>
      </c>
      <c r="HZ61" s="8">
        <f>低2.5—10HP!O265</f>
        <v>10292.422721655548</v>
      </c>
      <c r="IA61" s="8">
        <f>低2.5—10HP!P265</f>
        <v>6587.3221000000003</v>
      </c>
      <c r="IB61" s="8">
        <f>低2.5—10HP!Q265</f>
        <v>10823.332595613998</v>
      </c>
      <c r="IC61" s="8">
        <f>低2.5—10HP!R265</f>
        <v>6997.6612999999998</v>
      </c>
      <c r="ID61" s="8">
        <f>低2.5—10HP!S265</f>
        <v>11143.004880147699</v>
      </c>
      <c r="IE61" s="8">
        <f>低2.5—10HP!T265</f>
        <v>0</v>
      </c>
      <c r="IF61" s="8">
        <f>低2.5—10HP!U265</f>
        <v>0</v>
      </c>
      <c r="IG61" s="8">
        <f>低2.5—10HP!V265</f>
        <v>0</v>
      </c>
      <c r="IH61" s="8">
        <f>低2.5—10HP!W265</f>
        <v>0</v>
      </c>
      <c r="II61" s="8">
        <f>低2.5—10HP!D266</f>
        <v>4161.1171000000004</v>
      </c>
      <c r="IJ61" s="8">
        <f>低2.5—10HP!E266</f>
        <v>6438.1797703068996</v>
      </c>
      <c r="IK61" s="8">
        <f>低2.5—10HP!F266</f>
        <v>4532.9953000000005</v>
      </c>
      <c r="IL61" s="8">
        <f>低2.5—10HP!G266</f>
        <v>7224.2675302486496</v>
      </c>
      <c r="IM61" s="8">
        <f>低2.5—10HP!H266</f>
        <v>4904.8734999999997</v>
      </c>
      <c r="IN61" s="8">
        <f>低2.5—10HP!I266</f>
        <v>8010.3552901903995</v>
      </c>
      <c r="IO61" s="8">
        <f>低2.5—10HP!J266</f>
        <v>5295.2103999999999</v>
      </c>
      <c r="IP61" s="8">
        <f>低2.5—10HP!K266</f>
        <v>8708.0570559030984</v>
      </c>
      <c r="IQ61" s="8">
        <f>低2.5—10HP!L266</f>
        <v>5685.5473000000002</v>
      </c>
      <c r="IR61" s="8">
        <f>低2.5—10HP!M266</f>
        <v>9405.7588216157983</v>
      </c>
      <c r="IS61" s="8">
        <f>低2.5—10HP!N266</f>
        <v>6098.73405</v>
      </c>
      <c r="IT61" s="8">
        <f>低2.5—10HP!O266</f>
        <v>9914.6625728174477</v>
      </c>
      <c r="IU61" s="8">
        <f>低2.5—10HP!P266</f>
        <v>6511.9207999999999</v>
      </c>
      <c r="IV61" s="8">
        <f>低2.5—10HP!Q266</f>
        <v>10423.566324019099</v>
      </c>
      <c r="IW61" s="8">
        <f>低2.5—10HP!R266</f>
        <v>6914.6962999999996</v>
      </c>
      <c r="IX61" s="8">
        <f>低2.5—10HP!S266</f>
        <v>10726.096879913799</v>
      </c>
      <c r="IY61" s="8">
        <f>低2.5—10HP!T266</f>
        <v>0</v>
      </c>
      <c r="IZ61" s="8">
        <f>低2.5—10HP!U266</f>
        <v>0</v>
      </c>
      <c r="JA61" s="8">
        <f>低2.5—10HP!V266</f>
        <v>0</v>
      </c>
      <c r="JB61" s="8">
        <f>低2.5—10HP!W266</f>
        <v>0</v>
      </c>
      <c r="JC61" s="8">
        <f>低2.5—10HP!D267</f>
        <v>4142.5838999999996</v>
      </c>
      <c r="JD61" s="8">
        <f>低2.5—10HP!E267</f>
        <v>6198.9672255671994</v>
      </c>
      <c r="JE61" s="8">
        <f>低2.5—10HP!F267</f>
        <v>4504.2972499999996</v>
      </c>
      <c r="JF61" s="8">
        <f>低2.5—10HP!G267</f>
        <v>6957.2941186325497</v>
      </c>
      <c r="JG61" s="8">
        <f>低2.5—10HP!H267</f>
        <v>4866.0105999999996</v>
      </c>
      <c r="JH61" s="8">
        <f>低2.5—10HP!I267</f>
        <v>7715.6210116978991</v>
      </c>
      <c r="JI61" s="8">
        <f>低2.5—10HP!J267</f>
        <v>5246.9897000000001</v>
      </c>
      <c r="JJ61" s="8">
        <f>低2.5—10HP!K267</f>
        <v>8387.612822092</v>
      </c>
      <c r="JK61" s="8">
        <f>低2.5—10HP!L267</f>
        <v>5627.9687999999996</v>
      </c>
      <c r="JL61" s="8">
        <f>低2.5—10HP!M267</f>
        <v>9059.6046324860999</v>
      </c>
      <c r="JM61" s="8">
        <f>低2.5—10HP!N267</f>
        <v>6033.5626499999998</v>
      </c>
      <c r="JN61" s="8">
        <f>低2.5—10HP!O267</f>
        <v>9546.9683905154998</v>
      </c>
      <c r="JO61" s="8">
        <f>低2.5—10HP!P267</f>
        <v>6439.1565000000001</v>
      </c>
      <c r="JP61" s="8">
        <f>低2.5—10HP!Q267</f>
        <v>10034.3321485449</v>
      </c>
      <c r="JQ61" s="8">
        <f>低2.5—10HP!R267</f>
        <v>6834.5667000000003</v>
      </c>
      <c r="JR61" s="8">
        <f>低2.5—10HP!S267</f>
        <v>10320.237660149898</v>
      </c>
      <c r="JS61" s="8">
        <f>低2.5—10HP!T267</f>
        <v>0</v>
      </c>
      <c r="JT61" s="8">
        <f>低2.5—10HP!U267</f>
        <v>0</v>
      </c>
      <c r="JU61" s="8">
        <f>低2.5—10HP!V267</f>
        <v>0</v>
      </c>
      <c r="JV61" s="8">
        <f>低2.5—10HP!W267</f>
        <v>0</v>
      </c>
      <c r="JW61" s="8">
        <f>低2.5—10HP!D268</f>
        <v>4126.1046999999999</v>
      </c>
      <c r="JX61" s="8">
        <f>低2.5—10HP!E268</f>
        <v>5966.733582931799</v>
      </c>
      <c r="JY61" s="8">
        <f>低2.5—10HP!F268</f>
        <v>4477.8840999999993</v>
      </c>
      <c r="JZ61" s="8">
        <f>低2.5—10HP!G268</f>
        <v>6697.7713070561995</v>
      </c>
      <c r="KA61" s="8">
        <f>低2.5—10HP!H268</f>
        <v>4829.6634999999997</v>
      </c>
      <c r="KB61" s="8">
        <f>低2.5—10HP!I268</f>
        <v>7428.8090311806</v>
      </c>
      <c r="KC61" s="8">
        <f>低2.5—10HP!J268</f>
        <v>5201.1680500000002</v>
      </c>
      <c r="KD61" s="8">
        <f>低2.5—10HP!K268</f>
        <v>8075.8615167135486</v>
      </c>
      <c r="KE61" s="8">
        <f>低2.5—10HP!L268</f>
        <v>5572.6725999999999</v>
      </c>
      <c r="KF61" s="8">
        <f>低2.5—10HP!M268</f>
        <v>8722.9140022464981</v>
      </c>
      <c r="KG61" s="8">
        <f>低2.5—10HP!N268</f>
        <v>5970.6947</v>
      </c>
      <c r="KH61" s="8">
        <f>低2.5—10HP!O268</f>
        <v>9189.3388559297491</v>
      </c>
      <c r="KI61" s="8">
        <f>低2.5—10HP!P268</f>
        <v>6368.7168000000001</v>
      </c>
      <c r="KJ61" s="8">
        <f>低2.5—10HP!Q268</f>
        <v>9655.7637096130002</v>
      </c>
      <c r="KK61" s="8">
        <f>低2.5—10HP!R268</f>
        <v>6757.3188</v>
      </c>
      <c r="KL61" s="8">
        <f>低2.5—10HP!S268</f>
        <v>9925.3562976497997</v>
      </c>
      <c r="KM61" s="8">
        <f>低2.5—10HP!T268</f>
        <v>0</v>
      </c>
      <c r="KN61" s="8">
        <f>低2.5—10HP!U268</f>
        <v>0</v>
      </c>
      <c r="KO61" s="8">
        <f>低2.5—10HP!V268</f>
        <v>0</v>
      </c>
      <c r="KP61" s="8">
        <f>低2.5—10HP!W268</f>
        <v>0</v>
      </c>
      <c r="KQ61" s="8">
        <f>低2.5—10HP!D269</f>
        <v>4109.5226000000002</v>
      </c>
      <c r="KR61" s="8">
        <f>低2.5—10HP!E269</f>
        <v>5741.6983526546001</v>
      </c>
      <c r="KS61" s="8">
        <f>低2.5—10HP!F269</f>
        <v>4452.6522999999997</v>
      </c>
      <c r="KT61" s="8">
        <f>低2.5—10HP!G269</f>
        <v>6446.0635294324493</v>
      </c>
      <c r="KU61" s="8">
        <f>低2.5—10HP!H269</f>
        <v>4795.7820000000002</v>
      </c>
      <c r="KV61" s="8">
        <f>低2.5—10HP!I269</f>
        <v>7150.4287062102994</v>
      </c>
      <c r="KW61" s="8">
        <f>低2.5—10HP!J269</f>
        <v>5157.9340000000002</v>
      </c>
      <c r="KX61" s="8">
        <f>低2.5—10HP!K269</f>
        <v>7772.8849066046496</v>
      </c>
      <c r="KY61" s="8">
        <f>低2.5—10HP!L269</f>
        <v>5520.0860000000002</v>
      </c>
      <c r="KZ61" s="8">
        <f>低2.5—10HP!M269</f>
        <v>8395.3411069989997</v>
      </c>
      <c r="LA61" s="8">
        <f>低2.5—10HP!N269</f>
        <v>5910.5727999999999</v>
      </c>
      <c r="LB61" s="8">
        <f>低2.5—10HP!O269</f>
        <v>8841.4293174466002</v>
      </c>
      <c r="LC61" s="8">
        <f>低2.5—10HP!P269</f>
        <v>6301.0595999999996</v>
      </c>
      <c r="LD61" s="8">
        <f>低2.5—10HP!Q269</f>
        <v>9287.5175278941988</v>
      </c>
      <c r="LE61" s="8">
        <f>低2.5—10HP!R269</f>
        <v>6682.6513999999997</v>
      </c>
      <c r="LF61" s="8">
        <f>低2.5—10HP!S269</f>
        <v>9541.4164515970988</v>
      </c>
      <c r="LG61" s="8">
        <f>低2.5—10HP!T269</f>
        <v>0</v>
      </c>
      <c r="LH61" s="8">
        <f>低2.5—10HP!U269</f>
        <v>0</v>
      </c>
      <c r="LI61" s="8">
        <f>低2.5—10HP!V269</f>
        <v>0</v>
      </c>
      <c r="LJ61" s="8">
        <f>低2.5—10HP!W269</f>
        <v>0</v>
      </c>
      <c r="LK61" s="8">
        <f>低2.5—10HP!D270</f>
        <v>4092.6950000000002</v>
      </c>
      <c r="LL61" s="8">
        <f>低2.5—10HP!E270</f>
        <v>5522.6956978997996</v>
      </c>
      <c r="LM61" s="8">
        <f>低2.5—10HP!F270</f>
        <v>4428.4411499999997</v>
      </c>
      <c r="LN61" s="8">
        <f>低2.5—10HP!G270</f>
        <v>6200.375285667149</v>
      </c>
      <c r="LO61" s="8">
        <f>低2.5—10HP!H270</f>
        <v>4764.1872999999996</v>
      </c>
      <c r="LP61" s="8">
        <f>低2.5—10HP!I270</f>
        <v>6878.0548734344993</v>
      </c>
      <c r="LQ61" s="8">
        <f>低2.5—10HP!J270</f>
        <v>5117.1810499999992</v>
      </c>
      <c r="LR61" s="8">
        <f>低2.5—10HP!K270</f>
        <v>7476.6814626878495</v>
      </c>
      <c r="LS61" s="8">
        <f>低2.5—10HP!L270</f>
        <v>5470.1747999999998</v>
      </c>
      <c r="LT61" s="8">
        <f>低2.5—10HP!M270</f>
        <v>8075.3080519411997</v>
      </c>
      <c r="LU61" s="8">
        <f>低2.5—10HP!N270</f>
        <v>5853.0459499999997</v>
      </c>
      <c r="LV61" s="8">
        <f>低2.5—10HP!O270</f>
        <v>8501.7108231373495</v>
      </c>
      <c r="LW61" s="8">
        <f>低2.5—10HP!P270</f>
        <v>6235.9170999999997</v>
      </c>
      <c r="LX61" s="8">
        <f>低2.5—10HP!Q270</f>
        <v>8928.1135943334993</v>
      </c>
      <c r="LY61" s="8">
        <f>低2.5—10HP!R270</f>
        <v>6610.6576999999997</v>
      </c>
      <c r="LZ61" s="8">
        <f>低2.5—10HP!S270</f>
        <v>9166.4949894335987</v>
      </c>
      <c r="MA61" s="8">
        <f>低2.5—10HP!T270</f>
        <v>0</v>
      </c>
      <c r="MB61" s="8">
        <f>低2.5—10HP!U270</f>
        <v>0</v>
      </c>
      <c r="MC61" s="8">
        <f>低2.5—10HP!V270</f>
        <v>0</v>
      </c>
      <c r="MD61" s="8">
        <f>低2.5—10HP!W270</f>
        <v>0</v>
      </c>
      <c r="ME61" s="8">
        <f>低2.5—10HP!D271</f>
        <v>4078.1934000000001</v>
      </c>
      <c r="MF61" s="8">
        <f>低2.5—10HP!E271</f>
        <v>5310.1435380559997</v>
      </c>
      <c r="MG61" s="8">
        <f>低2.5—10HP!F271</f>
        <v>4406.46785</v>
      </c>
      <c r="MH61" s="8">
        <f>低2.5—10HP!G271</f>
        <v>5961.6951045805999</v>
      </c>
      <c r="MI61" s="8">
        <f>低2.5—10HP!H271</f>
        <v>4734.7422999999999</v>
      </c>
      <c r="MJ61" s="8">
        <f>低2.5—10HP!I271</f>
        <v>6613.2466711051993</v>
      </c>
      <c r="MK61" s="8">
        <f>低2.5—10HP!J271</f>
        <v>5078.8917499999998</v>
      </c>
      <c r="ML61" s="8">
        <f>低2.5—10HP!K271</f>
        <v>7188.5559375003486</v>
      </c>
      <c r="MM61" s="8">
        <f>低2.5—10HP!L271</f>
        <v>5423.0411999999997</v>
      </c>
      <c r="MN61" s="8">
        <f>低2.5—10HP!M271</f>
        <v>7763.8652038954988</v>
      </c>
      <c r="MO61" s="8">
        <f>低2.5—10HP!N271</f>
        <v>5798.2899500000003</v>
      </c>
      <c r="MP61" s="8">
        <f>低2.5—10HP!O271</f>
        <v>8171.0917468764492</v>
      </c>
      <c r="MQ61" s="8">
        <f>低2.5—10HP!P271</f>
        <v>6173.5387000000001</v>
      </c>
      <c r="MR61" s="8">
        <f>低2.5—10HP!Q271</f>
        <v>8578.3182898573996</v>
      </c>
      <c r="MS61" s="8">
        <f>低2.5—10HP!R271</f>
        <v>6541.2401</v>
      </c>
      <c r="MT61" s="8">
        <f>低2.5—10HP!S271</f>
        <v>8802.1870971565986</v>
      </c>
      <c r="MU61" s="8">
        <f>低2.5—10HP!T271</f>
        <v>0</v>
      </c>
      <c r="MV61" s="8">
        <f>低2.5—10HP!U271</f>
        <v>0</v>
      </c>
      <c r="MW61" s="8">
        <f>低2.5—10HP!V271</f>
        <v>0</v>
      </c>
      <c r="MX61" s="8">
        <f>低2.5—10HP!W271</f>
        <v>0</v>
      </c>
      <c r="MY61" s="8">
        <f>低2.5—10HP!D272</f>
        <v>4064.0956000000001</v>
      </c>
      <c r="MZ61" s="8">
        <f>低2.5—10HP!E272</f>
        <v>5104.239989186799</v>
      </c>
      <c r="NA61" s="8">
        <f>低2.5—10HP!F272</f>
        <v>4385.7227000000003</v>
      </c>
      <c r="NB61" s="8">
        <f>低2.5—10HP!G272</f>
        <v>5730.3128334906996</v>
      </c>
      <c r="NC61" s="8">
        <f>低2.5—10HP!H272</f>
        <v>4707.3498</v>
      </c>
      <c r="ND61" s="8">
        <f>低2.5—10HP!I272</f>
        <v>6356.3856777945994</v>
      </c>
      <c r="NE61" s="8">
        <f>低2.5—10HP!J272</f>
        <v>5043.0848000000005</v>
      </c>
      <c r="NF61" s="8">
        <f>低2.5—10HP!K272</f>
        <v>6908.8315884654494</v>
      </c>
      <c r="NG61" s="8">
        <f>低2.5—10HP!L272</f>
        <v>5378.8198000000002</v>
      </c>
      <c r="NH61" s="8">
        <f>低2.5—10HP!M272</f>
        <v>7461.2774991362994</v>
      </c>
      <c r="NI61" s="8">
        <f>低2.5—10HP!N272</f>
        <v>5746.4744000000001</v>
      </c>
      <c r="NJ61" s="8">
        <f>低2.5—10HP!O272</f>
        <v>7849.9379879322496</v>
      </c>
      <c r="NK61" s="8">
        <f>低2.5—10HP!P272</f>
        <v>6114.1289999999999</v>
      </c>
      <c r="NL61" s="8">
        <f>低2.5—10HP!Q272</f>
        <v>8238.5984767281989</v>
      </c>
      <c r="NM61" s="8">
        <f>低2.5—10HP!R272</f>
        <v>6474.9490999999998</v>
      </c>
      <c r="NN61" s="8">
        <f>低2.5—10HP!S272</f>
        <v>8448.1123684782979</v>
      </c>
      <c r="NO61" s="8">
        <f>低2.5—10HP!T272</f>
        <v>0</v>
      </c>
      <c r="NP61" s="8">
        <f>低2.5—10HP!U272</f>
        <v>0</v>
      </c>
      <c r="NQ61" s="8">
        <f>低2.5—10HP!V272</f>
        <v>0</v>
      </c>
      <c r="NR61" s="8">
        <f>低2.5—10HP!W272</f>
        <v>0</v>
      </c>
      <c r="NS61" s="8">
        <f>低2.5—10HP!D273</f>
        <v>4050.8607000000002</v>
      </c>
      <c r="NT61" s="8">
        <f>低2.5—10HP!E273</f>
        <v>4904.8859932604</v>
      </c>
      <c r="NU61" s="8">
        <f>低2.5—10HP!F273</f>
        <v>4366.5802000000003</v>
      </c>
      <c r="NV61" s="8">
        <f>低2.5—10HP!G273</f>
        <v>5506.1738146373</v>
      </c>
      <c r="NW61" s="8">
        <f>低2.5—10HP!H273</f>
        <v>4682.2996999999996</v>
      </c>
      <c r="NX61" s="8">
        <f>低2.5—10HP!I273</f>
        <v>6107.4616360141999</v>
      </c>
      <c r="NY61" s="8">
        <f>低2.5—10HP!J273</f>
        <v>5009.8915999999999</v>
      </c>
      <c r="NZ61" s="8">
        <f>低2.5—10HP!K273</f>
        <v>6637.6449867157498</v>
      </c>
      <c r="OA61" s="8">
        <f>低2.5—10HP!L273</f>
        <v>5337.4835000000003</v>
      </c>
      <c r="OB61" s="8">
        <f>低2.5—10HP!M273</f>
        <v>7167.8283374172997</v>
      </c>
      <c r="OC61" s="8">
        <f>低2.5—10HP!N273</f>
        <v>5697.7008000000005</v>
      </c>
      <c r="OD61" s="8">
        <f>低2.5—10HP!O273</f>
        <v>7538.278120736999</v>
      </c>
      <c r="OE61" s="8">
        <f>低2.5—10HP!P273</f>
        <v>6057.9180999999999</v>
      </c>
      <c r="OF61" s="8">
        <f>低2.5—10HP!Q273</f>
        <v>7908.7279040566991</v>
      </c>
      <c r="OG61" s="8">
        <f>低2.5—10HP!R273</f>
        <v>6411.6734999999999</v>
      </c>
      <c r="OH61" s="8">
        <f>低2.5—10HP!S273</f>
        <v>8104.5049672075993</v>
      </c>
      <c r="OI61" s="8">
        <f>低2.5—10HP!T273</f>
        <v>0</v>
      </c>
      <c r="OJ61" s="8">
        <f>低2.5—10HP!U273</f>
        <v>0</v>
      </c>
      <c r="OK61" s="8">
        <f>低2.5—10HP!V273</f>
        <v>0</v>
      </c>
      <c r="OL61" s="8">
        <f>低2.5—10HP!W273</f>
        <v>0</v>
      </c>
      <c r="OM61" s="8">
        <f>低2.5—10HP!D274</f>
        <v>4037.7294999999999</v>
      </c>
      <c r="ON61" s="8">
        <f>低2.5—10HP!E274</f>
        <v>4711.9965596577995</v>
      </c>
      <c r="OO61" s="8">
        <f>低2.5—10HP!F274</f>
        <v>4347.8356999999996</v>
      </c>
      <c r="OP61" s="8">
        <f>低2.5—10HP!G274</f>
        <v>5289.2463963415994</v>
      </c>
      <c r="OQ61" s="8">
        <f>低2.5—10HP!H274</f>
        <v>4657.9418999999998</v>
      </c>
      <c r="OR61" s="8">
        <f>低2.5—10HP!I274</f>
        <v>5866.4962330253993</v>
      </c>
      <c r="OS61" s="8">
        <f>低2.5—10HP!J274</f>
        <v>4978.3612499999999</v>
      </c>
      <c r="OT61" s="8">
        <f>低2.5—10HP!K274</f>
        <v>6374.6251042386493</v>
      </c>
      <c r="OU61" s="8">
        <f>低2.5—10HP!L274</f>
        <v>5298.7806</v>
      </c>
      <c r="OV61" s="8">
        <f>低2.5—10HP!M274</f>
        <v>6882.7539754518994</v>
      </c>
      <c r="OW61" s="8">
        <f>低2.5—10HP!N274</f>
        <v>5651.7249499999998</v>
      </c>
      <c r="OX61" s="8">
        <f>低2.5—10HP!O274</f>
        <v>7235.5985381879491</v>
      </c>
      <c r="OY61" s="8">
        <f>低2.5—10HP!P274</f>
        <v>6004.6692999999996</v>
      </c>
      <c r="OZ61" s="8">
        <f>低2.5—10HP!Q274</f>
        <v>7588.4431009239997</v>
      </c>
      <c r="PA61" s="8">
        <f>低2.5—10HP!R274</f>
        <v>6351.8374999999996</v>
      </c>
      <c r="PB61" s="8">
        <f>低2.5—10HP!S274</f>
        <v>7770.7948700549987</v>
      </c>
      <c r="PC61" s="8">
        <f>低2.5—10HP!T274</f>
        <v>0</v>
      </c>
      <c r="PD61" s="8">
        <f>低2.5—10HP!U274</f>
        <v>0</v>
      </c>
      <c r="PE61" s="8">
        <f>低2.5—10HP!V274</f>
        <v>0</v>
      </c>
      <c r="PF61" s="8">
        <f>低2.5—10HP!W274</f>
        <v>0</v>
      </c>
      <c r="PG61" s="8">
        <f>低2.5—10HP!D275</f>
        <v>4025.8980999999999</v>
      </c>
      <c r="PH61" s="8">
        <f>低2.5—10HP!E275</f>
        <v>4525.0022512317</v>
      </c>
      <c r="PI61" s="8">
        <f>低2.5—10HP!F275</f>
        <v>4329.9372499999999</v>
      </c>
      <c r="PJ61" s="8">
        <f>低2.5—10HP!G275</f>
        <v>5079.0493558573999</v>
      </c>
      <c r="PK61" s="8">
        <f>低2.5—10HP!H275</f>
        <v>4633.9763999999996</v>
      </c>
      <c r="PL61" s="8">
        <f>低2.5—10HP!I275</f>
        <v>5633.0964604830988</v>
      </c>
      <c r="PM61" s="8">
        <f>低2.5—10HP!J275</f>
        <v>4948.2931499999995</v>
      </c>
      <c r="PN61" s="8">
        <f>低2.5—10HP!K275</f>
        <v>6119.4138081499486</v>
      </c>
      <c r="PO61" s="8">
        <f>低2.5—10HP!L275</f>
        <v>5262.6099000000004</v>
      </c>
      <c r="PP61" s="8">
        <f>低2.5—10HP!M275</f>
        <v>6605.7311558167985</v>
      </c>
      <c r="PQ61" s="8">
        <f>低2.5—10HP!N275</f>
        <v>5608.7098000000005</v>
      </c>
      <c r="PR61" s="8">
        <f>低2.5—10HP!O275</f>
        <v>6941.4312057383986</v>
      </c>
      <c r="PS61" s="8">
        <f>低2.5—10HP!P275</f>
        <v>5954.8096999999998</v>
      </c>
      <c r="PT61" s="8">
        <f>低2.5—10HP!Q275</f>
        <v>7277.1312556599987</v>
      </c>
      <c r="PU61" s="8">
        <f>低2.5—10HP!R275</f>
        <v>6294.9417000000003</v>
      </c>
      <c r="PV61" s="8">
        <f>低2.5—10HP!S275</f>
        <v>7446.6576473127989</v>
      </c>
      <c r="PW61" s="8">
        <f>低2.5—10HP!T275</f>
        <v>0</v>
      </c>
      <c r="PX61" s="8">
        <f>低2.5—10HP!U275</f>
        <v>0</v>
      </c>
      <c r="PY61" s="8">
        <f>低2.5—10HP!V275</f>
        <v>0</v>
      </c>
      <c r="PZ61" s="8">
        <f>低2.5—10HP!W275</f>
        <v>0</v>
      </c>
      <c r="QA61" s="122">
        <f>低2.5—10HP!D276</f>
        <v>4014.6713</v>
      </c>
      <c r="QB61" s="122">
        <f>低2.5—10HP!E276</f>
        <v>4343.3315793370994</v>
      </c>
      <c r="QC61" s="122">
        <f>低2.5—10HP!F276</f>
        <v>4312.9611999999997</v>
      </c>
      <c r="QD61" s="122">
        <f>低2.5—10HP!G276</f>
        <v>4874.7609218202997</v>
      </c>
      <c r="QE61" s="122">
        <f>低2.5—10HP!H276</f>
        <v>4611.2511000000004</v>
      </c>
      <c r="QF61" s="122">
        <f>低2.5—10HP!I276</f>
        <v>5406.1902643035</v>
      </c>
      <c r="QG61" s="122">
        <f>低2.5—10HP!J276</f>
        <v>4920.3006000000005</v>
      </c>
      <c r="QH61" s="122">
        <f>低2.5—10HP!K276</f>
        <v>5871.1497624867498</v>
      </c>
      <c r="QI61" s="122">
        <f>低2.5—10HP!L276</f>
        <v>5229.3500999999997</v>
      </c>
      <c r="QJ61" s="122">
        <f>低2.5—10HP!M276</f>
        <v>6336.1092606699995</v>
      </c>
      <c r="QK61" s="122">
        <f>低2.5—10HP!N276</f>
        <v>5568.6623999999993</v>
      </c>
      <c r="QL61" s="122">
        <f>低2.5—10HP!O276</f>
        <v>6654.9581619482497</v>
      </c>
      <c r="QM61" s="122">
        <f>低2.5—10HP!P276</f>
        <v>5907.9746999999998</v>
      </c>
      <c r="QN61" s="122">
        <f>低2.5—10HP!Q276</f>
        <v>6973.8070632264998</v>
      </c>
      <c r="QO61" s="122">
        <f>低2.5—10HP!R276</f>
        <v>6241.7757000000001</v>
      </c>
      <c r="QP61" s="122">
        <f>低2.5—10HP!S276</f>
        <v>7130.6675080794994</v>
      </c>
      <c r="QQ61" s="122">
        <f>低2.5—10HP!T276</f>
        <v>0</v>
      </c>
      <c r="QR61" s="122">
        <f>低2.5—10HP!U276</f>
        <v>0</v>
      </c>
      <c r="QS61" s="122">
        <f>低2.5—10HP!V276</f>
        <v>0</v>
      </c>
      <c r="QT61" s="122">
        <f>低2.5—10HP!W276</f>
        <v>0</v>
      </c>
      <c r="QU61" s="122">
        <f>低2.5—10HP!D277</f>
        <v>4003.9268999999999</v>
      </c>
      <c r="QV61" s="122">
        <f>低2.5—10HP!E277</f>
        <v>4167.8845653220997</v>
      </c>
      <c r="QW61" s="122">
        <f>低2.5—10HP!F277</f>
        <v>4296.9134999999997</v>
      </c>
      <c r="QX61" s="122">
        <f>低2.5—10HP!G277</f>
        <v>4677.3472031114497</v>
      </c>
      <c r="QY61" s="122">
        <f>低2.5—10HP!H277</f>
        <v>4589.9000999999998</v>
      </c>
      <c r="QZ61" s="122">
        <f>低2.5—10HP!I277</f>
        <v>5186.8098409007998</v>
      </c>
      <c r="RA61" s="122">
        <f>低2.5—10HP!J277</f>
        <v>4893.6468000000004</v>
      </c>
      <c r="RB61" s="122">
        <f>低2.5—10HP!K277</f>
        <v>5631.1169117381505</v>
      </c>
      <c r="RC61" s="122">
        <f>低2.5—10HP!L277</f>
        <v>5197.3935000000001</v>
      </c>
      <c r="RD61" s="122">
        <f>低2.5—10HP!M277</f>
        <v>6075.4239825755003</v>
      </c>
      <c r="RE61" s="122">
        <f>低2.5—10HP!N277</f>
        <v>5530.6345000000001</v>
      </c>
      <c r="RF61" s="122">
        <f>低2.5—10HP!O277</f>
        <v>6377.8072702424506</v>
      </c>
      <c r="RG61" s="122">
        <f>低2.5—10HP!P277</f>
        <v>5863.8755000000001</v>
      </c>
      <c r="RH61" s="122">
        <f>低2.5—10HP!Q277</f>
        <v>6680.1905579094</v>
      </c>
      <c r="RI61" s="122">
        <f>低2.5—10HP!R277</f>
        <v>6191.4678000000004</v>
      </c>
      <c r="RJ61" s="122">
        <f>低2.5—10HP!S277</f>
        <v>6824.8501597982995</v>
      </c>
      <c r="RK61" s="122">
        <f>低2.5—10HP!T277</f>
        <v>0</v>
      </c>
      <c r="RL61" s="122">
        <f>低2.5—10HP!U277</f>
        <v>0</v>
      </c>
      <c r="RM61" s="122">
        <f>低2.5—10HP!V277</f>
        <v>0</v>
      </c>
      <c r="RN61" s="122">
        <f>低2.5—10HP!W277</f>
        <v>0</v>
      </c>
      <c r="RO61" s="8">
        <f>低2.5—10HP!D280</f>
        <v>3974.4020999999998</v>
      </c>
      <c r="RP61" s="8">
        <f>低2.5—10HP!E280</f>
        <v>3675.7800891790998</v>
      </c>
      <c r="RQ61" s="8">
        <f>低2.5—10HP!F280</f>
        <v>4253.1058999999996</v>
      </c>
      <c r="RR61" s="8">
        <f>低2.5—10HP!G280</f>
        <v>4123.2915994238501</v>
      </c>
      <c r="RS61" s="8">
        <f>低2.5—10HP!H280</f>
        <v>4531.8096999999998</v>
      </c>
      <c r="RT61" s="8">
        <f>低2.5—10HP!I280</f>
        <v>4570.8031096686</v>
      </c>
      <c r="RU61" s="8">
        <f>低2.5—10HP!J280</f>
        <v>4819.9140499999994</v>
      </c>
      <c r="RV61" s="8">
        <f>低2.5—10HP!K280</f>
        <v>4957.5365094464996</v>
      </c>
      <c r="RW61" s="8">
        <f>低2.5—10HP!L280</f>
        <v>5108.0183999999999</v>
      </c>
      <c r="RX61" s="8">
        <f>低2.5—10HP!M280</f>
        <v>5344.2699092243993</v>
      </c>
      <c r="RY61" s="8">
        <f>低2.5—10HP!N280</f>
        <v>5427.0473000000002</v>
      </c>
      <c r="RZ61" s="8">
        <f>低2.5—10HP!O280</f>
        <v>5599.5033321811497</v>
      </c>
      <c r="SA61" s="8">
        <f>低2.5—10HP!P280</f>
        <v>5746.0762000000004</v>
      </c>
      <c r="SB61" s="8">
        <f>低2.5—10HP!Q280</f>
        <v>5854.7367551378993</v>
      </c>
      <c r="SC61" s="8">
        <f>低2.5—10HP!R280</f>
        <v>6056.4513999999999</v>
      </c>
      <c r="SD61" s="8">
        <f>低2.5—10HP!S280</f>
        <v>5965.0580954530997</v>
      </c>
      <c r="SE61" s="8">
        <f>低2.5—10HP!T280</f>
        <v>0</v>
      </c>
      <c r="SF61" s="8">
        <f>低2.5—10HP!U280</f>
        <v>0</v>
      </c>
      <c r="SG61" s="8">
        <f>低2.5—10HP!V280</f>
        <v>0</v>
      </c>
      <c r="SH61" s="8">
        <f>低2.5—10HP!W280</f>
        <v>0</v>
      </c>
    </row>
    <row r="62" spans="1:502" s="11" customFormat="1" x14ac:dyDescent="0.25">
      <c r="A62" s="241"/>
      <c r="B62" s="4">
        <v>33</v>
      </c>
      <c r="C62" s="14">
        <f>(C67-C61)/6+C61</f>
        <v>5070.3467333333328</v>
      </c>
      <c r="D62" s="14">
        <f t="shared" ref="D62:CE62" si="2066">(D67-D61)/6+D61</f>
        <v>13072.211336895198</v>
      </c>
      <c r="E62" s="4">
        <f t="shared" si="1373"/>
        <v>5703.4118666666664</v>
      </c>
      <c r="F62" s="4">
        <f t="shared" si="1374"/>
        <v>14585.752341605023</v>
      </c>
      <c r="G62" s="14">
        <f t="shared" si="2066"/>
        <v>6336.4769999999999</v>
      </c>
      <c r="H62" s="14">
        <f t="shared" si="2066"/>
        <v>16099.293346314847</v>
      </c>
      <c r="I62" s="15">
        <f t="shared" si="1375"/>
        <v>6964.6140999999998</v>
      </c>
      <c r="J62" s="15">
        <f t="shared" si="1376"/>
        <v>17470.61656869579</v>
      </c>
      <c r="K62" s="14">
        <f t="shared" si="2066"/>
        <v>7592.7511999999997</v>
      </c>
      <c r="L62" s="14">
        <f t="shared" si="2066"/>
        <v>18841.939791076733</v>
      </c>
      <c r="M62" s="14">
        <f t="shared" si="2066"/>
        <v>8214.1158583333345</v>
      </c>
      <c r="N62" s="14">
        <f t="shared" si="2066"/>
        <v>19907.90673928455</v>
      </c>
      <c r="O62" s="14">
        <f t="shared" si="2066"/>
        <v>8835.4805166666665</v>
      </c>
      <c r="P62" s="14">
        <f t="shared" si="2066"/>
        <v>20973.873687492363</v>
      </c>
      <c r="Q62" s="14">
        <f t="shared" ref="Q62:V62" si="2067">(Q67-Q61)/6+Q61</f>
        <v>9425.6124166666668</v>
      </c>
      <c r="R62" s="14">
        <f t="shared" si="2067"/>
        <v>21714.541972188679</v>
      </c>
      <c r="S62" s="14">
        <f t="shared" si="2067"/>
        <v>0</v>
      </c>
      <c r="T62" s="14">
        <f t="shared" si="2067"/>
        <v>0</v>
      </c>
      <c r="U62" s="14">
        <f t="shared" si="2067"/>
        <v>0</v>
      </c>
      <c r="V62" s="14">
        <f t="shared" si="2067"/>
        <v>0</v>
      </c>
      <c r="W62" s="14">
        <f t="shared" si="2066"/>
        <v>5016.4583249999996</v>
      </c>
      <c r="X62" s="14">
        <f t="shared" si="2066"/>
        <v>12677.29817618075</v>
      </c>
      <c r="Y62" s="4">
        <f t="shared" si="1382"/>
        <v>5634.5093500000003</v>
      </c>
      <c r="Z62" s="4">
        <f t="shared" si="1383"/>
        <v>14149.666904237636</v>
      </c>
      <c r="AA62" s="14">
        <f t="shared" si="2066"/>
        <v>6252.560375</v>
      </c>
      <c r="AB62" s="14">
        <f t="shared" si="2066"/>
        <v>15622.035632294523</v>
      </c>
      <c r="AC62" s="4">
        <f t="shared" si="1385"/>
        <v>6866.9487708333327</v>
      </c>
      <c r="AD62" s="4">
        <f t="shared" si="1386"/>
        <v>16956.324644264161</v>
      </c>
      <c r="AE62" s="14">
        <f t="shared" si="2066"/>
        <v>7481.3371666666662</v>
      </c>
      <c r="AF62" s="14">
        <f t="shared" si="2066"/>
        <v>18290.6136562338</v>
      </c>
      <c r="AG62" s="14">
        <f t="shared" si="2066"/>
        <v>8091.0331750000005</v>
      </c>
      <c r="AH62" s="14">
        <f t="shared" si="2066"/>
        <v>19326.318058233024</v>
      </c>
      <c r="AI62" s="14">
        <f t="shared" si="2066"/>
        <v>8700.7291833333347</v>
      </c>
      <c r="AJ62" s="14">
        <f t="shared" si="2066"/>
        <v>20362.022460232249</v>
      </c>
      <c r="AK62" s="14"/>
      <c r="AL62" s="14"/>
      <c r="AM62" s="14">
        <f t="shared" si="2066"/>
        <v>0</v>
      </c>
      <c r="AN62" s="14">
        <f t="shared" si="2066"/>
        <v>0</v>
      </c>
      <c r="AO62" s="14">
        <f t="shared" si="2066"/>
        <v>0</v>
      </c>
      <c r="AP62" s="14">
        <f t="shared" si="2066"/>
        <v>0</v>
      </c>
      <c r="AQ62" s="14">
        <f t="shared" si="2066"/>
        <v>4962.5699166666664</v>
      </c>
      <c r="AR62" s="14">
        <f t="shared" si="2066"/>
        <v>12282.385015466298</v>
      </c>
      <c r="AS62" s="4">
        <f t="shared" si="1392"/>
        <v>5565.6068333333333</v>
      </c>
      <c r="AT62" s="4">
        <f t="shared" si="1393"/>
        <v>13713.581466870248</v>
      </c>
      <c r="AU62" s="14">
        <f t="shared" si="2066"/>
        <v>6168.6437500000002</v>
      </c>
      <c r="AV62" s="14">
        <f t="shared" si="2066"/>
        <v>15144.777918274198</v>
      </c>
      <c r="AW62" s="4">
        <f t="shared" si="1395"/>
        <v>6769.2834416666665</v>
      </c>
      <c r="AX62" s="4">
        <f t="shared" si="1396"/>
        <v>16442.032719832532</v>
      </c>
      <c r="AY62" s="14">
        <f t="shared" si="2066"/>
        <v>7369.9231333333337</v>
      </c>
      <c r="AZ62" s="14">
        <f t="shared" si="2066"/>
        <v>17739.287521390863</v>
      </c>
      <c r="BA62" s="14">
        <f t="shared" si="2066"/>
        <v>7967.9504916666665</v>
      </c>
      <c r="BB62" s="14">
        <f t="shared" si="2066"/>
        <v>18744.729377181498</v>
      </c>
      <c r="BC62" s="14">
        <f t="shared" si="2066"/>
        <v>8565.9778499999993</v>
      </c>
      <c r="BD62" s="14">
        <f t="shared" si="2066"/>
        <v>19750.171232972134</v>
      </c>
      <c r="BE62" s="14"/>
      <c r="BF62" s="14"/>
      <c r="BG62" s="14">
        <f t="shared" si="2066"/>
        <v>0</v>
      </c>
      <c r="BH62" s="14">
        <f t="shared" si="2066"/>
        <v>0</v>
      </c>
      <c r="BI62" s="14">
        <f t="shared" si="2066"/>
        <v>0</v>
      </c>
      <c r="BJ62" s="14">
        <f t="shared" si="2066"/>
        <v>0</v>
      </c>
      <c r="BK62" s="14">
        <f t="shared" si="2066"/>
        <v>4912.5036111111112</v>
      </c>
      <c r="BL62" s="14">
        <f t="shared" si="2066"/>
        <v>11908.99234241422</v>
      </c>
      <c r="BM62" s="4">
        <f t="shared" si="1407"/>
        <v>5501.8282416666671</v>
      </c>
      <c r="BN62" s="4">
        <f t="shared" si="1408"/>
        <v>13300.345150926651</v>
      </c>
      <c r="BO62" s="14">
        <f t="shared" si="2066"/>
        <v>6091.1528722222229</v>
      </c>
      <c r="BP62" s="14">
        <f t="shared" si="2066"/>
        <v>14691.697959439081</v>
      </c>
      <c r="BQ62" s="4">
        <f t="shared" si="1411"/>
        <v>6678.975241666667</v>
      </c>
      <c r="BR62" s="4">
        <f t="shared" si="1412"/>
        <v>15952.783260937093</v>
      </c>
      <c r="BS62" s="14">
        <f t="shared" si="2066"/>
        <v>7266.7976111111111</v>
      </c>
      <c r="BT62" s="14">
        <f t="shared" si="2066"/>
        <v>17213.868562435106</v>
      </c>
      <c r="BU62" s="14">
        <f t="shared" si="2066"/>
        <v>7853.6577472222216</v>
      </c>
      <c r="BV62" s="14">
        <f t="shared" si="2066"/>
        <v>18189.371178285626</v>
      </c>
      <c r="BW62" s="14">
        <f t="shared" si="2066"/>
        <v>8440.5178833333321</v>
      </c>
      <c r="BX62" s="14">
        <f t="shared" si="2066"/>
        <v>19164.873794136154</v>
      </c>
      <c r="BY62" s="14"/>
      <c r="BZ62" s="14"/>
      <c r="CA62" s="14">
        <f t="shared" si="2066"/>
        <v>0</v>
      </c>
      <c r="CB62" s="14">
        <f t="shared" si="2066"/>
        <v>0</v>
      </c>
      <c r="CC62" s="14"/>
      <c r="CD62" s="14"/>
      <c r="CE62" s="14">
        <f t="shared" si="2066"/>
        <v>4862.4373055555561</v>
      </c>
      <c r="CF62" s="14">
        <f t="shared" ref="CF62:FG62" si="2068">(CF67-CF61)/6+CF61</f>
        <v>11535.599669362142</v>
      </c>
      <c r="CG62" s="4">
        <f t="shared" si="1423"/>
        <v>5438.0496500000008</v>
      </c>
      <c r="CH62" s="4">
        <f t="shared" si="1424"/>
        <v>12887.108834983053</v>
      </c>
      <c r="CI62" s="14">
        <f t="shared" si="2068"/>
        <v>6013.6619944444446</v>
      </c>
      <c r="CJ62" s="14">
        <f t="shared" si="2068"/>
        <v>14238.618000603965</v>
      </c>
      <c r="CK62" s="4">
        <f t="shared" si="1427"/>
        <v>6588.6670416666666</v>
      </c>
      <c r="CL62" s="4">
        <f t="shared" si="1428"/>
        <v>15463.533802041655</v>
      </c>
      <c r="CM62" s="14">
        <f t="shared" si="2068"/>
        <v>7163.6720888888885</v>
      </c>
      <c r="CN62" s="14">
        <f t="shared" si="2068"/>
        <v>16688.449603479345</v>
      </c>
      <c r="CO62" s="14">
        <f t="shared" si="2068"/>
        <v>7739.3650027777776</v>
      </c>
      <c r="CP62" s="14">
        <f t="shared" si="2068"/>
        <v>17634.012979389761</v>
      </c>
      <c r="CQ62" s="14">
        <f t="shared" si="2068"/>
        <v>8315.0579166666666</v>
      </c>
      <c r="CR62" s="14">
        <f t="shared" si="2068"/>
        <v>18579.576355300178</v>
      </c>
      <c r="CS62" s="14"/>
      <c r="CT62" s="14"/>
      <c r="CU62" s="14">
        <f t="shared" si="2068"/>
        <v>0</v>
      </c>
      <c r="CV62" s="14">
        <f t="shared" si="2068"/>
        <v>0</v>
      </c>
      <c r="CW62" s="14"/>
      <c r="CX62" s="14"/>
      <c r="CY62" s="14">
        <f t="shared" si="2068"/>
        <v>4812.3710000000001</v>
      </c>
      <c r="CZ62" s="14">
        <f t="shared" si="2068"/>
        <v>11162.206996310066</v>
      </c>
      <c r="DA62" s="4">
        <f t="shared" si="1439"/>
        <v>5374.2710583333337</v>
      </c>
      <c r="DB62" s="4">
        <f t="shared" si="1440"/>
        <v>12473.872519039458</v>
      </c>
      <c r="DC62" s="14">
        <f t="shared" si="2068"/>
        <v>5936.1711166666664</v>
      </c>
      <c r="DD62" s="14">
        <f t="shared" si="2068"/>
        <v>13785.538041768848</v>
      </c>
      <c r="DE62" s="4">
        <f t="shared" si="1443"/>
        <v>6498.3588416666662</v>
      </c>
      <c r="DF62" s="4">
        <f t="shared" si="1444"/>
        <v>14974.284343146215</v>
      </c>
      <c r="DG62" s="14">
        <f t="shared" si="2068"/>
        <v>7060.546566666666</v>
      </c>
      <c r="DH62" s="14">
        <f t="shared" si="2068"/>
        <v>16163.030644523582</v>
      </c>
      <c r="DI62" s="14">
        <f t="shared" si="2068"/>
        <v>7625.0722583333327</v>
      </c>
      <c r="DJ62" s="14">
        <f t="shared" si="2068"/>
        <v>17078.654780493889</v>
      </c>
      <c r="DK62" s="14">
        <f t="shared" si="2068"/>
        <v>8189.5979499999994</v>
      </c>
      <c r="DL62" s="14">
        <f t="shared" si="2068"/>
        <v>17994.278916464198</v>
      </c>
      <c r="DM62" s="14"/>
      <c r="DN62" s="14"/>
      <c r="DO62" s="14">
        <f t="shared" si="2068"/>
        <v>0</v>
      </c>
      <c r="DP62" s="14">
        <f t="shared" si="2068"/>
        <v>0</v>
      </c>
      <c r="DQ62" s="14">
        <f t="shared" si="2068"/>
        <v>0</v>
      </c>
      <c r="DR62" s="14">
        <f t="shared" si="2068"/>
        <v>0</v>
      </c>
      <c r="DS62" s="14">
        <f t="shared" si="2068"/>
        <v>4768.7367466666665</v>
      </c>
      <c r="DT62" s="14">
        <f t="shared" si="2068"/>
        <v>10822.148510217705</v>
      </c>
      <c r="DU62" s="4">
        <f t="shared" si="1457"/>
        <v>5318.0352050000001</v>
      </c>
      <c r="DV62" s="4">
        <f t="shared" si="1458"/>
        <v>12096.81593622209</v>
      </c>
      <c r="DW62" s="14">
        <f t="shared" si="2068"/>
        <v>5867.3336633333338</v>
      </c>
      <c r="DX62" s="14">
        <f t="shared" si="2068"/>
        <v>13371.483362226474</v>
      </c>
      <c r="DY62" s="4">
        <f t="shared" si="1461"/>
        <v>6417.79306</v>
      </c>
      <c r="DZ62" s="4">
        <f t="shared" si="1462"/>
        <v>14525.624805019508</v>
      </c>
      <c r="EA62" s="14">
        <f t="shared" si="2068"/>
        <v>6968.2524566666671</v>
      </c>
      <c r="EB62" s="14">
        <f t="shared" si="2068"/>
        <v>15679.766247812542</v>
      </c>
      <c r="EC62" s="14">
        <f t="shared" si="2068"/>
        <v>7522.7167433333325</v>
      </c>
      <c r="ED62" s="14">
        <f t="shared" si="2068"/>
        <v>16566.875801535989</v>
      </c>
      <c r="EE62" s="14">
        <f t="shared" si="2068"/>
        <v>8077.1810299999997</v>
      </c>
      <c r="EF62" s="14">
        <f t="shared" si="2068"/>
        <v>17453.985355259436</v>
      </c>
      <c r="EG62" s="14"/>
      <c r="EH62" s="14"/>
      <c r="EI62" s="14">
        <f t="shared" si="2068"/>
        <v>0</v>
      </c>
      <c r="EJ62" s="14">
        <f t="shared" si="2068"/>
        <v>0</v>
      </c>
      <c r="EK62" s="14">
        <f t="shared" si="2068"/>
        <v>0</v>
      </c>
      <c r="EL62" s="14">
        <f t="shared" si="2068"/>
        <v>0</v>
      </c>
      <c r="EM62" s="14">
        <f t="shared" si="2068"/>
        <v>4725.1024933333338</v>
      </c>
      <c r="EN62" s="14">
        <f t="shared" si="2068"/>
        <v>10482.090024125346</v>
      </c>
      <c r="EO62" s="4">
        <f t="shared" si="1475"/>
        <v>5261.7993516666666</v>
      </c>
      <c r="EP62" s="4">
        <f t="shared" si="1476"/>
        <v>11719.759353404723</v>
      </c>
      <c r="EQ62" s="14">
        <f t="shared" si="2068"/>
        <v>5798.4962099999993</v>
      </c>
      <c r="ER62" s="14">
        <f t="shared" si="2068"/>
        <v>12957.428682684102</v>
      </c>
      <c r="ES62" s="4">
        <f t="shared" si="1479"/>
        <v>6337.2272783333328</v>
      </c>
      <c r="ET62" s="4">
        <f t="shared" si="1480"/>
        <v>14076.965266892803</v>
      </c>
      <c r="EU62" s="14">
        <f t="shared" si="2068"/>
        <v>6875.9583466666663</v>
      </c>
      <c r="EV62" s="14">
        <f t="shared" si="2068"/>
        <v>15196.501851101502</v>
      </c>
      <c r="EW62" s="14">
        <f t="shared" si="2068"/>
        <v>7420.3612283333332</v>
      </c>
      <c r="EX62" s="14">
        <f t="shared" si="2068"/>
        <v>16055.096822578085</v>
      </c>
      <c r="EY62" s="14">
        <f t="shared" si="2068"/>
        <v>7964.7641099999992</v>
      </c>
      <c r="EZ62" s="14">
        <f t="shared" si="2068"/>
        <v>16913.69179405467</v>
      </c>
      <c r="FA62" s="14"/>
      <c r="FB62" s="14"/>
      <c r="FC62" s="14">
        <f t="shared" si="2068"/>
        <v>0</v>
      </c>
      <c r="FD62" s="14">
        <f t="shared" si="2068"/>
        <v>0</v>
      </c>
      <c r="FE62" s="14">
        <f t="shared" si="2068"/>
        <v>0</v>
      </c>
      <c r="FF62" s="14">
        <f t="shared" si="2068"/>
        <v>0</v>
      </c>
      <c r="FG62" s="14">
        <f t="shared" si="2068"/>
        <v>4594.1997333333338</v>
      </c>
      <c r="FH62" s="14">
        <f t="shared" ref="FH62:II62" si="2069">(FH67-FH61)/6+FH61</f>
        <v>9461.9145658482648</v>
      </c>
      <c r="FI62" s="4">
        <f t="shared" si="1493"/>
        <v>5093.0917916666667</v>
      </c>
      <c r="FJ62" s="4">
        <f t="shared" si="1494"/>
        <v>10588.589604952624</v>
      </c>
      <c r="FK62" s="14">
        <f t="shared" si="2069"/>
        <v>5591.9838499999996</v>
      </c>
      <c r="FL62" s="14">
        <f t="shared" si="2069"/>
        <v>11715.264644056982</v>
      </c>
      <c r="FM62" s="4">
        <f t="shared" si="1497"/>
        <v>6095.5299333333332</v>
      </c>
      <c r="FN62" s="4">
        <f t="shared" si="1498"/>
        <v>12730.986652512682</v>
      </c>
      <c r="FO62" s="14">
        <f t="shared" si="2069"/>
        <v>6599.0760166666669</v>
      </c>
      <c r="FP62" s="14">
        <f t="shared" si="2069"/>
        <v>13746.708660968383</v>
      </c>
      <c r="FQ62" s="14">
        <f t="shared" si="2069"/>
        <v>7113.2946833333335</v>
      </c>
      <c r="FR62" s="14">
        <f t="shared" si="2069"/>
        <v>14519.759885704383</v>
      </c>
      <c r="FS62" s="14">
        <f t="shared" si="2069"/>
        <v>7627.5133500000002</v>
      </c>
      <c r="FT62" s="14">
        <f t="shared" si="2069"/>
        <v>15292.811110440382</v>
      </c>
      <c r="FU62" s="14"/>
      <c r="FV62" s="14"/>
      <c r="FW62" s="14">
        <f t="shared" si="2069"/>
        <v>0</v>
      </c>
      <c r="FX62" s="14">
        <f t="shared" si="2069"/>
        <v>0</v>
      </c>
      <c r="FY62" s="14">
        <f t="shared" si="2069"/>
        <v>0</v>
      </c>
      <c r="FZ62" s="14">
        <f t="shared" si="2069"/>
        <v>0</v>
      </c>
      <c r="GA62" s="14">
        <f t="shared" si="2069"/>
        <v>4418.6831166666661</v>
      </c>
      <c r="GB62" s="14">
        <f t="shared" si="2069"/>
        <v>7958.4368167669154</v>
      </c>
      <c r="GC62" s="4">
        <f t="shared" si="1511"/>
        <v>4858.9459749999996</v>
      </c>
      <c r="GD62" s="4">
        <f t="shared" si="1512"/>
        <v>8915.8757999882073</v>
      </c>
      <c r="GE62" s="14">
        <f t="shared" si="2069"/>
        <v>5299.2088333333331</v>
      </c>
      <c r="GF62" s="14">
        <f t="shared" si="2069"/>
        <v>9873.3147832095001</v>
      </c>
      <c r="GG62" s="4">
        <f t="shared" si="1515"/>
        <v>5750.607841666666</v>
      </c>
      <c r="GH62" s="4">
        <f t="shared" si="1516"/>
        <v>10731.235222242325</v>
      </c>
      <c r="GI62" s="14">
        <f t="shared" si="2069"/>
        <v>6202.0068499999998</v>
      </c>
      <c r="GJ62" s="14">
        <f t="shared" si="2069"/>
        <v>11589.155661275148</v>
      </c>
      <c r="GK62" s="14">
        <f t="shared" si="2069"/>
        <v>6671.1455249999999</v>
      </c>
      <c r="GL62" s="14">
        <f t="shared" si="2069"/>
        <v>12230.790263495357</v>
      </c>
      <c r="GM62" s="14">
        <f t="shared" si="2069"/>
        <v>7140.2842000000001</v>
      </c>
      <c r="GN62" s="14">
        <f t="shared" si="2069"/>
        <v>12872.424865715564</v>
      </c>
      <c r="GO62" s="14"/>
      <c r="GP62" s="14"/>
      <c r="GQ62" s="14">
        <f t="shared" si="2069"/>
        <v>0</v>
      </c>
      <c r="GR62" s="14">
        <f t="shared" si="2069"/>
        <v>0</v>
      </c>
      <c r="GS62" s="14">
        <f t="shared" si="2069"/>
        <v>0</v>
      </c>
      <c r="GT62" s="14">
        <f t="shared" si="2069"/>
        <v>0</v>
      </c>
      <c r="GU62" s="14">
        <f t="shared" si="2069"/>
        <v>4336.5578500000001</v>
      </c>
      <c r="GV62" s="14">
        <f t="shared" si="2069"/>
        <v>7140.9336910221327</v>
      </c>
      <c r="GW62" s="4">
        <f t="shared" si="1529"/>
        <v>4742.7044249999999</v>
      </c>
      <c r="GX62" s="4">
        <f t="shared" si="1530"/>
        <v>8005.8086828353662</v>
      </c>
      <c r="GY62" s="14">
        <f t="shared" si="2069"/>
        <v>5148.8510000000006</v>
      </c>
      <c r="GZ62" s="14">
        <f t="shared" si="2069"/>
        <v>8870.6836746486006</v>
      </c>
      <c r="HA62" s="4">
        <f t="shared" si="1533"/>
        <v>5570.5264416666669</v>
      </c>
      <c r="HB62" s="4">
        <f t="shared" si="1534"/>
        <v>9642.100344169532</v>
      </c>
      <c r="HC62" s="14">
        <f t="shared" si="2069"/>
        <v>5992.2018833333332</v>
      </c>
      <c r="HD62" s="14">
        <f t="shared" si="2069"/>
        <v>10413.517013690465</v>
      </c>
      <c r="HE62" s="14">
        <f t="shared" si="2069"/>
        <v>6436.7802000000011</v>
      </c>
      <c r="HF62" s="14">
        <f t="shared" si="2069"/>
        <v>10982.869316907017</v>
      </c>
      <c r="HG62" s="14">
        <f t="shared" si="2069"/>
        <v>6881.3585166666671</v>
      </c>
      <c r="HH62" s="14">
        <f t="shared" si="2069"/>
        <v>11552.221620123566</v>
      </c>
      <c r="HI62" s="14"/>
      <c r="HJ62" s="14"/>
      <c r="HK62" s="14">
        <f t="shared" si="2069"/>
        <v>0</v>
      </c>
      <c r="HL62" s="14">
        <f t="shared" si="2069"/>
        <v>0</v>
      </c>
      <c r="HM62" s="14">
        <f t="shared" si="2069"/>
        <v>0</v>
      </c>
      <c r="HN62" s="14"/>
      <c r="HO62" s="14">
        <f t="shared" si="2069"/>
        <v>4292.3866666666663</v>
      </c>
      <c r="HP62" s="14">
        <f t="shared" si="2069"/>
        <v>6631.6649686106157</v>
      </c>
      <c r="HQ62" s="14">
        <f t="shared" si="2"/>
        <v>4675.8579499999996</v>
      </c>
      <c r="HR62" s="14">
        <f t="shared" si="3"/>
        <v>7439.0587532964491</v>
      </c>
      <c r="HS62" s="14">
        <f t="shared" si="2069"/>
        <v>5059.3292333333338</v>
      </c>
      <c r="HT62" s="14">
        <f t="shared" si="2069"/>
        <v>8246.4525379822826</v>
      </c>
      <c r="HU62" s="14">
        <f t="shared" si="6"/>
        <v>5462.2263416666665</v>
      </c>
      <c r="HV62" s="14">
        <f t="shared" si="7"/>
        <v>8963.7484268761909</v>
      </c>
      <c r="HW62" s="14">
        <f t="shared" si="2069"/>
        <v>5865.12345</v>
      </c>
      <c r="HX62" s="14">
        <f t="shared" si="2069"/>
        <v>9681.0443157700993</v>
      </c>
      <c r="HY62" s="14">
        <f t="shared" si="2069"/>
        <v>6293.175358333333</v>
      </c>
      <c r="HZ62" s="14">
        <f t="shared" si="2069"/>
        <v>10204.620085451048</v>
      </c>
      <c r="IA62" s="14">
        <f t="shared" si="2069"/>
        <v>6721.2272666666668</v>
      </c>
      <c r="IB62" s="14">
        <f t="shared" si="2069"/>
        <v>10728.195855131999</v>
      </c>
      <c r="IC62" s="14">
        <f t="shared" ref="IC62:IH62" si="2070">(IC67-IC61)/6+IC61</f>
        <v>7141.3416999999999</v>
      </c>
      <c r="ID62" s="14">
        <f t="shared" si="2070"/>
        <v>11040.738159409349</v>
      </c>
      <c r="IE62" s="14">
        <f t="shared" si="2070"/>
        <v>0</v>
      </c>
      <c r="IF62" s="14">
        <f t="shared" si="2070"/>
        <v>0</v>
      </c>
      <c r="IG62" s="14">
        <f t="shared" si="2070"/>
        <v>0</v>
      </c>
      <c r="IH62" s="14">
        <f t="shared" si="2070"/>
        <v>0</v>
      </c>
      <c r="II62" s="14">
        <f t="shared" si="2069"/>
        <v>4272.4232000000002</v>
      </c>
      <c r="IJ62" s="14">
        <f t="shared" ref="IJ62:LK62" si="2071">(IJ67-IJ61)/6+IJ61</f>
        <v>6387.4295271331994</v>
      </c>
      <c r="IK62" s="14">
        <f t="shared" si="16"/>
        <v>4645.1922833333338</v>
      </c>
      <c r="IL62" s="14">
        <f t="shared" si="17"/>
        <v>7167.1266519361243</v>
      </c>
      <c r="IM62" s="14">
        <f t="shared" si="2071"/>
        <v>5017.9613666666664</v>
      </c>
      <c r="IN62" s="14">
        <f t="shared" si="2071"/>
        <v>7946.8237767390492</v>
      </c>
      <c r="IO62" s="15">
        <f t="shared" si="1558"/>
        <v>5411.4486666666671</v>
      </c>
      <c r="IP62" s="15">
        <f t="shared" si="1559"/>
        <v>8637.6501188683396</v>
      </c>
      <c r="IQ62" s="14">
        <f t="shared" si="2071"/>
        <v>5804.9359666666669</v>
      </c>
      <c r="IR62" s="14">
        <f t="shared" si="2071"/>
        <v>9328.4764609976319</v>
      </c>
      <c r="IS62" s="14">
        <f t="shared" si="2071"/>
        <v>6225.2233916666664</v>
      </c>
      <c r="IT62" s="14">
        <f t="shared" si="2071"/>
        <v>9830.3093590373555</v>
      </c>
      <c r="IU62" s="14">
        <f t="shared" si="2071"/>
        <v>6645.5108166666669</v>
      </c>
      <c r="IV62" s="14">
        <f t="shared" si="2071"/>
        <v>10332.142257077083</v>
      </c>
      <c r="IW62" s="14">
        <f t="shared" ref="IW62:JB62" si="2072">(IW67-IW61)/6+IW61</f>
        <v>7058.0073833333327</v>
      </c>
      <c r="IX62" s="14">
        <f t="shared" si="2072"/>
        <v>10627.773088909666</v>
      </c>
      <c r="IY62" s="14">
        <f t="shared" si="2072"/>
        <v>0</v>
      </c>
      <c r="IZ62" s="14">
        <f t="shared" si="2072"/>
        <v>0</v>
      </c>
      <c r="JA62" s="14">
        <f t="shared" si="2072"/>
        <v>0</v>
      </c>
      <c r="JB62" s="14">
        <f t="shared" si="2072"/>
        <v>0</v>
      </c>
      <c r="JC62" s="14">
        <f t="shared" si="2071"/>
        <v>4254.0706833333334</v>
      </c>
      <c r="JD62" s="14">
        <f t="shared" si="2071"/>
        <v>6150.2213933367657</v>
      </c>
      <c r="JE62" s="15">
        <f t="shared" si="29"/>
        <v>4616.6791666666668</v>
      </c>
      <c r="JF62" s="15">
        <f t="shared" si="30"/>
        <v>6902.4102297063073</v>
      </c>
      <c r="JG62" s="14">
        <f t="shared" si="2071"/>
        <v>4979.2876499999993</v>
      </c>
      <c r="JH62" s="14">
        <f t="shared" si="2071"/>
        <v>7654.5990660758489</v>
      </c>
      <c r="JI62" s="15">
        <f t="shared" si="1570"/>
        <v>5363.2850416666661</v>
      </c>
      <c r="JJ62" s="15">
        <f t="shared" si="1571"/>
        <v>8319.9599230291242</v>
      </c>
      <c r="JK62" s="14">
        <f t="shared" si="2071"/>
        <v>5747.2824333333328</v>
      </c>
      <c r="JL62" s="14">
        <f t="shared" si="2071"/>
        <v>8985.3207799823995</v>
      </c>
      <c r="JM62" s="14">
        <f t="shared" si="2071"/>
        <v>6159.8655166666667</v>
      </c>
      <c r="JN62" s="14">
        <f t="shared" si="2071"/>
        <v>9465.9156946184248</v>
      </c>
      <c r="JO62" s="14">
        <f t="shared" si="2071"/>
        <v>6572.4485999999997</v>
      </c>
      <c r="JP62" s="14">
        <f t="shared" si="2071"/>
        <v>9946.5106092544502</v>
      </c>
      <c r="JQ62" s="14">
        <f t="shared" ref="JQ62:JV62" si="2073">(JQ67-JQ61)/6+JQ61</f>
        <v>6977.4784166666668</v>
      </c>
      <c r="JR62" s="14">
        <f t="shared" si="2073"/>
        <v>10225.740498498464</v>
      </c>
      <c r="JS62" s="14">
        <f t="shared" si="2073"/>
        <v>0</v>
      </c>
      <c r="JT62" s="14">
        <f t="shared" si="2073"/>
        <v>0</v>
      </c>
      <c r="JU62" s="14">
        <f t="shared" si="2073"/>
        <v>0</v>
      </c>
      <c r="JV62" s="14">
        <f t="shared" si="2073"/>
        <v>0</v>
      </c>
      <c r="JW62" s="14">
        <f t="shared" si="2071"/>
        <v>4237.5968666666668</v>
      </c>
      <c r="JX62" s="14">
        <f t="shared" si="2071"/>
        <v>5919.9524505105828</v>
      </c>
      <c r="JY62" s="15">
        <f t="shared" si="43"/>
        <v>4590.3583250000001</v>
      </c>
      <c r="JZ62" s="15">
        <f t="shared" si="44"/>
        <v>6645.0539218141166</v>
      </c>
      <c r="KA62" s="14">
        <f t="shared" si="2071"/>
        <v>4943.1197833333335</v>
      </c>
      <c r="KB62" s="14">
        <f t="shared" si="2071"/>
        <v>7370.1553931176495</v>
      </c>
      <c r="KC62" s="15">
        <f t="shared" si="1582"/>
        <v>5317.5540083333335</v>
      </c>
      <c r="KD62" s="15">
        <f t="shared" si="1583"/>
        <v>8010.8498232490574</v>
      </c>
      <c r="KE62" s="14">
        <f t="shared" si="2071"/>
        <v>5691.9882333333335</v>
      </c>
      <c r="KF62" s="14">
        <f t="shared" si="2071"/>
        <v>8651.5442533804653</v>
      </c>
      <c r="KG62" s="14">
        <f t="shared" si="2071"/>
        <v>6096.8625750000001</v>
      </c>
      <c r="KH62" s="14">
        <f t="shared" si="2071"/>
        <v>9111.4778020020403</v>
      </c>
      <c r="KI62" s="14">
        <f t="shared" si="2071"/>
        <v>6501.7369166666667</v>
      </c>
      <c r="KJ62" s="14">
        <f t="shared" si="2071"/>
        <v>9571.4113506236172</v>
      </c>
      <c r="KK62" s="14">
        <f t="shared" ref="KK62:KP62" si="2074">(KK67-KK61)/6+KK61</f>
        <v>6899.7580666666663</v>
      </c>
      <c r="KL62" s="14">
        <f t="shared" si="2074"/>
        <v>9834.6241227296996</v>
      </c>
      <c r="KM62" s="14">
        <f t="shared" si="2074"/>
        <v>0</v>
      </c>
      <c r="KN62" s="14">
        <f t="shared" si="2074"/>
        <v>0</v>
      </c>
      <c r="KO62" s="14">
        <f t="shared" si="2074"/>
        <v>0</v>
      </c>
      <c r="KP62" s="14">
        <f t="shared" si="2074"/>
        <v>0</v>
      </c>
      <c r="KQ62" s="14">
        <f t="shared" si="2071"/>
        <v>4221.1975166666671</v>
      </c>
      <c r="KR62" s="14">
        <f t="shared" si="2071"/>
        <v>5696.7870138513836</v>
      </c>
      <c r="KS62" s="15">
        <f t="shared" si="57"/>
        <v>4565.3247833333335</v>
      </c>
      <c r="KT62" s="15">
        <f t="shared" si="58"/>
        <v>6395.377004800408</v>
      </c>
      <c r="KU62" s="14">
        <f t="shared" si="2071"/>
        <v>4909.4520499999999</v>
      </c>
      <c r="KV62" s="14">
        <f t="shared" si="2071"/>
        <v>7093.9669957494325</v>
      </c>
      <c r="KW62" s="15">
        <f t="shared" si="1594"/>
        <v>5274.4519166666669</v>
      </c>
      <c r="KX62" s="15">
        <f t="shared" si="1595"/>
        <v>7710.3683716403739</v>
      </c>
      <c r="KY62" s="14">
        <f t="shared" si="2071"/>
        <v>5639.4517833333339</v>
      </c>
      <c r="KZ62" s="14">
        <f t="shared" si="2071"/>
        <v>8326.7697475313162</v>
      </c>
      <c r="LA62" s="14">
        <f t="shared" si="2071"/>
        <v>6036.6583083333335</v>
      </c>
      <c r="LB62" s="14">
        <f t="shared" si="2071"/>
        <v>8766.6382565591666</v>
      </c>
      <c r="LC62" s="14">
        <f t="shared" si="2071"/>
        <v>6433.8648333333331</v>
      </c>
      <c r="LD62" s="14">
        <f t="shared" si="2071"/>
        <v>9206.5067655870153</v>
      </c>
      <c r="LE62" s="14">
        <f t="shared" ref="LE62:LJ62" si="2075">(LE67-LE61)/6+LE61</f>
        <v>6824.7306333333327</v>
      </c>
      <c r="LF62" s="14">
        <f t="shared" si="2075"/>
        <v>9454.2401083332988</v>
      </c>
      <c r="LG62" s="14">
        <f t="shared" si="2075"/>
        <v>0</v>
      </c>
      <c r="LH62" s="14">
        <f t="shared" si="2075"/>
        <v>0</v>
      </c>
      <c r="LI62" s="14">
        <f t="shared" si="2075"/>
        <v>0</v>
      </c>
      <c r="LJ62" s="14">
        <f t="shared" si="2075"/>
        <v>0</v>
      </c>
      <c r="LK62" s="14">
        <f t="shared" si="2071"/>
        <v>4204.7262333333338</v>
      </c>
      <c r="LL62" s="14">
        <f t="shared" ref="LL62:OM62" si="2076">(LL67-LL61)/6+LL61</f>
        <v>5479.5722881873162</v>
      </c>
      <c r="LM62" s="14">
        <f t="shared" si="71"/>
        <v>4541.4120999999996</v>
      </c>
      <c r="LN62" s="14">
        <f t="shared" si="72"/>
        <v>6151.6920973843407</v>
      </c>
      <c r="LO62" s="14">
        <f t="shared" si="2076"/>
        <v>4878.0979666666663</v>
      </c>
      <c r="LP62" s="14">
        <f t="shared" si="2076"/>
        <v>6823.8119065813662</v>
      </c>
      <c r="LQ62" s="14">
        <f t="shared" si="1606"/>
        <v>5233.8906999999999</v>
      </c>
      <c r="LR62" s="14">
        <f t="shared" si="1607"/>
        <v>7416.6141473288662</v>
      </c>
      <c r="LS62" s="14">
        <f t="shared" si="2076"/>
        <v>5589.6834333333336</v>
      </c>
      <c r="LT62" s="14">
        <f t="shared" si="2076"/>
        <v>8009.4163880763663</v>
      </c>
      <c r="LU62" s="14">
        <f t="shared" si="2076"/>
        <v>5979.1201999999994</v>
      </c>
      <c r="LV62" s="14">
        <f t="shared" si="2076"/>
        <v>8429.8537214546086</v>
      </c>
      <c r="LW62" s="14">
        <f t="shared" si="2076"/>
        <v>6368.5569666666661</v>
      </c>
      <c r="LX62" s="14">
        <f t="shared" si="2076"/>
        <v>8850.2910548328491</v>
      </c>
      <c r="LY62" s="14">
        <f t="shared" ref="LY62:MD62" si="2077">(LY67-LY61)/6+LY61</f>
        <v>6752.380916666667</v>
      </c>
      <c r="LZ62" s="14">
        <f t="shared" si="2077"/>
        <v>9082.7986701015652</v>
      </c>
      <c r="MA62" s="14">
        <f t="shared" si="2077"/>
        <v>0</v>
      </c>
      <c r="MB62" s="14">
        <f t="shared" si="2077"/>
        <v>0</v>
      </c>
      <c r="MC62" s="14">
        <f t="shared" si="2077"/>
        <v>0</v>
      </c>
      <c r="MD62" s="14">
        <f t="shared" si="2077"/>
        <v>0</v>
      </c>
      <c r="ME62" s="14">
        <f t="shared" si="2076"/>
        <v>4190.1709499999997</v>
      </c>
      <c r="MF62" s="14">
        <f t="shared" si="2076"/>
        <v>5268.7820229515328</v>
      </c>
      <c r="MG62" s="6">
        <f t="shared" si="1616"/>
        <v>4519.581283333333</v>
      </c>
      <c r="MH62" s="6">
        <f t="shared" si="1617"/>
        <v>5914.9795956631915</v>
      </c>
      <c r="MI62" s="14">
        <f t="shared" si="2076"/>
        <v>4848.9916166666662</v>
      </c>
      <c r="MJ62" s="14">
        <f t="shared" si="2076"/>
        <v>6561.1771683748493</v>
      </c>
      <c r="MK62" s="6">
        <f t="shared" si="1620"/>
        <v>5195.8404249999994</v>
      </c>
      <c r="ML62" s="6">
        <f t="shared" si="1621"/>
        <v>7130.8983504159323</v>
      </c>
      <c r="MM62" s="14">
        <f t="shared" si="2076"/>
        <v>5542.6892333333326</v>
      </c>
      <c r="MN62" s="14">
        <f t="shared" si="2076"/>
        <v>7700.6195324570153</v>
      </c>
      <c r="MO62" s="14">
        <f t="shared" si="2076"/>
        <v>5924.3927750000003</v>
      </c>
      <c r="MP62" s="14">
        <f t="shared" si="2076"/>
        <v>8102.0993175058411</v>
      </c>
      <c r="MQ62" s="14">
        <f t="shared" si="2076"/>
        <v>6306.096316666667</v>
      </c>
      <c r="MR62" s="14">
        <f t="shared" si="2076"/>
        <v>8503.579102554666</v>
      </c>
      <c r="MS62" s="14">
        <f t="shared" ref="MS62:MT62" si="2078">(MS67-MS61)/6+MS61</f>
        <v>6682.7639666666664</v>
      </c>
      <c r="MT62" s="14">
        <f t="shared" si="2078"/>
        <v>8721.7227170701826</v>
      </c>
      <c r="MU62" s="14">
        <f t="shared" si="2076"/>
        <v>0</v>
      </c>
      <c r="MV62" s="14">
        <f t="shared" si="2076"/>
        <v>0</v>
      </c>
      <c r="MW62" s="14"/>
      <c r="MX62" s="14"/>
      <c r="MY62" s="14">
        <f t="shared" si="2076"/>
        <v>4176.1116833333335</v>
      </c>
      <c r="MZ62" s="14">
        <f t="shared" si="2076"/>
        <v>5064.6335792098653</v>
      </c>
      <c r="NA62" s="15">
        <f t="shared" si="1632"/>
        <v>4498.9431249999998</v>
      </c>
      <c r="NB62" s="15">
        <f t="shared" si="1633"/>
        <v>5685.539555598174</v>
      </c>
      <c r="NC62" s="14">
        <f t="shared" si="2076"/>
        <v>4821.7745666666669</v>
      </c>
      <c r="ND62" s="14">
        <f t="shared" si="2076"/>
        <v>6306.4455319864828</v>
      </c>
      <c r="NE62" s="15">
        <f t="shared" si="1636"/>
        <v>5160.1936916666673</v>
      </c>
      <c r="NF62" s="15">
        <f t="shared" si="1637"/>
        <v>6853.4932683760662</v>
      </c>
      <c r="NG62" s="14">
        <f t="shared" si="2076"/>
        <v>5498.6128166666667</v>
      </c>
      <c r="NH62" s="14">
        <f t="shared" si="2076"/>
        <v>7400.5410047656496</v>
      </c>
      <c r="NI62" s="14">
        <f t="shared" si="2076"/>
        <v>5872.6532750000006</v>
      </c>
      <c r="NJ62" s="14">
        <f t="shared" si="2076"/>
        <v>7783.6674075577075</v>
      </c>
      <c r="NK62" s="14">
        <f t="shared" si="2076"/>
        <v>6246.6937333333335</v>
      </c>
      <c r="NL62" s="14">
        <f t="shared" si="2076"/>
        <v>8166.7938103497654</v>
      </c>
      <c r="NM62" s="14">
        <f t="shared" ref="NM62:NN62" si="2079">(NM67-NM61)/6+NM61</f>
        <v>6616.2939500000002</v>
      </c>
      <c r="NN62" s="14">
        <f t="shared" si="2079"/>
        <v>8370.8258560195482</v>
      </c>
      <c r="NO62" s="14">
        <f t="shared" si="2076"/>
        <v>0</v>
      </c>
      <c r="NP62" s="14">
        <f t="shared" si="2076"/>
        <v>0</v>
      </c>
      <c r="NQ62" s="14"/>
      <c r="NR62" s="14"/>
      <c r="NS62" s="14">
        <f t="shared" si="2076"/>
        <v>4162.8757333333333</v>
      </c>
      <c r="NT62" s="14">
        <f t="shared" si="2076"/>
        <v>4866.9818379226335</v>
      </c>
      <c r="NU62" s="15">
        <f t="shared" si="1648"/>
        <v>4479.8159333333333</v>
      </c>
      <c r="NV62" s="15">
        <f t="shared" si="1649"/>
        <v>5463.2846908466745</v>
      </c>
      <c r="NW62" s="14">
        <f t="shared" si="2076"/>
        <v>4796.7561333333333</v>
      </c>
      <c r="NX62" s="14">
        <f t="shared" si="2076"/>
        <v>6059.5875437707164</v>
      </c>
      <c r="NY62" s="15">
        <f t="shared" si="1652"/>
        <v>5127.1125000000002</v>
      </c>
      <c r="NZ62" s="15">
        <f t="shared" si="1653"/>
        <v>6584.5149817874581</v>
      </c>
      <c r="OA62" s="14">
        <f t="shared" si="2076"/>
        <v>5457.4688666666671</v>
      </c>
      <c r="OB62" s="14">
        <f t="shared" si="2076"/>
        <v>7109.4424198041997</v>
      </c>
      <c r="OC62" s="14">
        <f t="shared" si="2076"/>
        <v>5823.9835083333337</v>
      </c>
      <c r="OD62" s="14">
        <f t="shared" si="2076"/>
        <v>7474.6011219070906</v>
      </c>
      <c r="OE62" s="14">
        <f t="shared" si="2076"/>
        <v>6190.4981499999994</v>
      </c>
      <c r="OF62" s="14">
        <f t="shared" si="2076"/>
        <v>7839.7598240099824</v>
      </c>
      <c r="OG62" s="14">
        <f t="shared" ref="OG62:OH62" si="2080">(OG67-OG61)/6+OG61</f>
        <v>6552.9325499999995</v>
      </c>
      <c r="OH62" s="14">
        <f t="shared" si="2080"/>
        <v>8030.2392362669161</v>
      </c>
      <c r="OI62" s="14">
        <f t="shared" si="2076"/>
        <v>0</v>
      </c>
      <c r="OJ62" s="14">
        <f t="shared" si="2076"/>
        <v>0</v>
      </c>
      <c r="OK62" s="14"/>
      <c r="OL62" s="14"/>
      <c r="OM62" s="14">
        <f t="shared" si="2076"/>
        <v>4149.8478333333333</v>
      </c>
      <c r="ON62" s="14">
        <f t="shared" ref="ON62:QB62" si="2081">(ON67-ON61)/6+ON61</f>
        <v>4675.734677074066</v>
      </c>
      <c r="OO62" s="15">
        <f t="shared" si="1664"/>
        <v>4461.1861499999995</v>
      </c>
      <c r="OP62" s="15">
        <f t="shared" si="1665"/>
        <v>5248.1784163663742</v>
      </c>
      <c r="OQ62" s="14">
        <f t="shared" si="2081"/>
        <v>4772.5244666666667</v>
      </c>
      <c r="OR62" s="14">
        <f t="shared" si="2081"/>
        <v>5820.6221556586825</v>
      </c>
      <c r="OS62" s="15">
        <f t="shared" si="1668"/>
        <v>5095.7322833333328</v>
      </c>
      <c r="OT62" s="15">
        <f t="shared" si="1669"/>
        <v>6323.6734967966577</v>
      </c>
      <c r="OU62" s="14">
        <f t="shared" si="2081"/>
        <v>5418.9400999999998</v>
      </c>
      <c r="OV62" s="14">
        <f t="shared" si="2081"/>
        <v>6826.7248379346329</v>
      </c>
      <c r="OW62" s="14">
        <f t="shared" si="2081"/>
        <v>5778.116</v>
      </c>
      <c r="OX62" s="14">
        <f t="shared" si="2081"/>
        <v>7174.4739444131237</v>
      </c>
      <c r="OY62" s="14">
        <f t="shared" si="2081"/>
        <v>6137.2919000000002</v>
      </c>
      <c r="OZ62" s="14">
        <f t="shared" si="2081"/>
        <v>7522.2230508916164</v>
      </c>
      <c r="PA62" s="14">
        <f t="shared" ref="PA62:PF62" si="2082">(PA67-PA61)/6+PA61</f>
        <v>6492.9654833333334</v>
      </c>
      <c r="PB62" s="14">
        <f t="shared" si="2082"/>
        <v>7699.4787532002656</v>
      </c>
      <c r="PC62" s="14">
        <f t="shared" si="2082"/>
        <v>0</v>
      </c>
      <c r="PD62" s="14">
        <f t="shared" si="2082"/>
        <v>0</v>
      </c>
      <c r="PE62" s="14">
        <f t="shared" si="2082"/>
        <v>0</v>
      </c>
      <c r="PF62" s="14">
        <f t="shared" si="2082"/>
        <v>0</v>
      </c>
      <c r="PG62" s="14">
        <f t="shared" si="2081"/>
        <v>4138.0260499999995</v>
      </c>
      <c r="PH62" s="14">
        <f t="shared" si="2081"/>
        <v>4490.321145316183</v>
      </c>
      <c r="PI62" s="15">
        <f t="shared" si="1678"/>
        <v>4443.4171499999993</v>
      </c>
      <c r="PJ62" s="15">
        <f t="shared" si="1679"/>
        <v>5039.7152089323663</v>
      </c>
      <c r="PK62" s="14">
        <f t="shared" si="2081"/>
        <v>4748.80825</v>
      </c>
      <c r="PL62" s="14">
        <f t="shared" si="2081"/>
        <v>5589.1092725485487</v>
      </c>
      <c r="PM62" s="15">
        <f t="shared" si="1682"/>
        <v>5065.9405583333337</v>
      </c>
      <c r="PN62" s="15">
        <f t="shared" si="1683"/>
        <v>6070.5528478223987</v>
      </c>
      <c r="PO62" s="14">
        <f t="shared" si="2081"/>
        <v>5383.0728666666673</v>
      </c>
      <c r="PP62" s="14">
        <f t="shared" si="2081"/>
        <v>6551.9964230962487</v>
      </c>
      <c r="PQ62" s="14">
        <f t="shared" si="2081"/>
        <v>5735.2676416666673</v>
      </c>
      <c r="PR62" s="14">
        <f t="shared" si="2081"/>
        <v>6882.7752963744242</v>
      </c>
      <c r="PS62" s="14">
        <f t="shared" si="2081"/>
        <v>6087.4624166666663</v>
      </c>
      <c r="PT62" s="14">
        <f t="shared" si="2081"/>
        <v>7213.5541696525988</v>
      </c>
      <c r="PU62" s="14"/>
      <c r="PV62" s="14"/>
      <c r="PW62" s="14">
        <f t="shared" si="2081"/>
        <v>0</v>
      </c>
      <c r="PX62" s="14">
        <f t="shared" si="2081"/>
        <v>0</v>
      </c>
      <c r="PY62" s="14"/>
      <c r="PZ62" s="14"/>
      <c r="QA62" s="14">
        <f t="shared" si="2081"/>
        <v>4126.8108166666661</v>
      </c>
      <c r="QB62" s="14">
        <f t="shared" si="2081"/>
        <v>4310.1761038778159</v>
      </c>
      <c r="QC62" s="14">
        <f t="shared" ref="QC62:QI62" si="2083">(QC67-QC61)/6+QC61</f>
        <v>4426.5566333333327</v>
      </c>
      <c r="QD62" s="14">
        <f t="shared" si="2083"/>
        <v>4837.1103706743997</v>
      </c>
      <c r="QE62" s="14">
        <f t="shared" si="2083"/>
        <v>4726.3024500000001</v>
      </c>
      <c r="QF62" s="14">
        <f t="shared" si="2083"/>
        <v>5364.0446374709836</v>
      </c>
      <c r="QG62" s="14">
        <f t="shared" si="2083"/>
        <v>5038.0633333333335</v>
      </c>
      <c r="QH62" s="14">
        <f t="shared" si="2083"/>
        <v>5824.3427176957748</v>
      </c>
      <c r="QI62" s="14">
        <f t="shared" si="2083"/>
        <v>5349.824216666666</v>
      </c>
      <c r="QJ62" s="14">
        <f t="shared" ref="QJ62:RV62" si="2084">(QJ67-QJ61)/6+QJ61</f>
        <v>6284.640797920566</v>
      </c>
      <c r="QK62" s="14">
        <f t="shared" si="2084"/>
        <v>5695.346008333333</v>
      </c>
      <c r="QL62" s="14">
        <f t="shared" si="2084"/>
        <v>6598.7204310755578</v>
      </c>
      <c r="QM62" s="14">
        <f t="shared" si="2084"/>
        <v>6040.8678</v>
      </c>
      <c r="QN62" s="14">
        <f t="shared" si="2084"/>
        <v>6912.8000642305497</v>
      </c>
      <c r="QO62" s="14">
        <f t="shared" si="2084"/>
        <v>6382.9546166666669</v>
      </c>
      <c r="QP62" s="14">
        <f t="shared" si="2084"/>
        <v>7064.9173487107828</v>
      </c>
      <c r="QQ62" s="14">
        <f t="shared" si="2084"/>
        <v>0</v>
      </c>
      <c r="QR62" s="14">
        <f t="shared" si="2084"/>
        <v>0</v>
      </c>
      <c r="QS62" s="14">
        <f t="shared" si="2084"/>
        <v>0</v>
      </c>
      <c r="QT62" s="14">
        <f t="shared" si="2084"/>
        <v>0</v>
      </c>
      <c r="QU62" s="14">
        <f t="shared" si="2084"/>
        <v>4116.0950666666668</v>
      </c>
      <c r="QV62" s="14">
        <f t="shared" si="2084"/>
        <v>4136.1944453628166</v>
      </c>
      <c r="QW62" s="14">
        <f t="shared" si="2084"/>
        <v>4410.487725</v>
      </c>
      <c r="QX62" s="14">
        <f t="shared" si="2084"/>
        <v>4641.3513802413327</v>
      </c>
      <c r="QY62" s="14">
        <f t="shared" si="2084"/>
        <v>4704.8803833333332</v>
      </c>
      <c r="QZ62" s="14">
        <f t="shared" si="2084"/>
        <v>5146.5083151198496</v>
      </c>
      <c r="RA62" s="14">
        <f t="shared" si="2084"/>
        <v>5011.4065666666665</v>
      </c>
      <c r="RB62" s="14">
        <f t="shared" si="2084"/>
        <v>5586.3306898720421</v>
      </c>
      <c r="RC62" s="14">
        <f t="shared" si="2084"/>
        <v>5317.9327499999999</v>
      </c>
      <c r="RD62" s="14">
        <f t="shared" si="2084"/>
        <v>6026.1530646242336</v>
      </c>
      <c r="RE62" s="14">
        <f t="shared" si="2084"/>
        <v>5657.3840833333334</v>
      </c>
      <c r="RF62" s="14">
        <f t="shared" si="2084"/>
        <v>6323.9305689965422</v>
      </c>
      <c r="RG62" s="14">
        <f t="shared" si="2084"/>
        <v>5996.8354166666668</v>
      </c>
      <c r="RH62" s="14">
        <f t="shared" si="2084"/>
        <v>6621.7080733688499</v>
      </c>
      <c r="RI62" s="14">
        <f t="shared" si="2084"/>
        <v>6332.6009833333337</v>
      </c>
      <c r="RJ62" s="14">
        <f t="shared" si="2084"/>
        <v>6761.7942518970667</v>
      </c>
      <c r="RK62" s="14">
        <f t="shared" si="2084"/>
        <v>0</v>
      </c>
      <c r="RL62" s="14">
        <f t="shared" si="2084"/>
        <v>0</v>
      </c>
      <c r="RM62" s="14">
        <f t="shared" si="2084"/>
        <v>0</v>
      </c>
      <c r="RN62" s="14">
        <f t="shared" si="2084"/>
        <v>0</v>
      </c>
      <c r="RO62" s="14">
        <f t="shared" si="2084"/>
        <v>4086.6976999999997</v>
      </c>
      <c r="RP62" s="14">
        <f t="shared" si="2084"/>
        <v>3648.1587729914831</v>
      </c>
      <c r="RQ62" s="14">
        <f t="shared" si="2084"/>
        <v>4366.7698249999994</v>
      </c>
      <c r="RR62" s="14">
        <f t="shared" si="2084"/>
        <v>4091.9293771802836</v>
      </c>
      <c r="RS62" s="14">
        <f t="shared" si="2084"/>
        <v>4646.84195</v>
      </c>
      <c r="RT62" s="14">
        <f t="shared" si="2084"/>
        <v>4535.6999813690836</v>
      </c>
      <c r="RU62" s="14">
        <f t="shared" si="2084"/>
        <v>4937.8977583333326</v>
      </c>
      <c r="RV62" s="14">
        <f t="shared" si="2084"/>
        <v>4918.3897326447332</v>
      </c>
      <c r="RW62" s="14">
        <f t="shared" ref="RW62:SF62" si="2085">(RW67-RW61)/6+RW61</f>
        <v>5228.953566666667</v>
      </c>
      <c r="RX62" s="14">
        <f t="shared" si="2085"/>
        <v>5301.0794839203827</v>
      </c>
      <c r="RY62" s="14">
        <f t="shared" si="2085"/>
        <v>5553.8207166666671</v>
      </c>
      <c r="RZ62" s="14">
        <f t="shared" si="2085"/>
        <v>5552.2883324189752</v>
      </c>
      <c r="SA62" s="14">
        <f t="shared" si="2085"/>
        <v>5878.6878666666671</v>
      </c>
      <c r="SB62" s="14">
        <f t="shared" si="2085"/>
        <v>5803.4971809175659</v>
      </c>
      <c r="SC62" s="14">
        <f t="shared" ref="SC62:SD62" si="2086">(SC67-SC61)/6+SC61</f>
        <v>6196.7739499999998</v>
      </c>
      <c r="SD62" s="14">
        <f t="shared" si="2086"/>
        <v>5909.7880120848331</v>
      </c>
      <c r="SE62" s="14">
        <f t="shared" si="2085"/>
        <v>0</v>
      </c>
      <c r="SF62" s="14">
        <f t="shared" si="2085"/>
        <v>0</v>
      </c>
      <c r="SG62" s="14"/>
      <c r="SH62" s="14"/>
    </row>
    <row r="63" spans="1:502" s="11" customFormat="1" x14ac:dyDescent="0.25">
      <c r="A63" s="241"/>
      <c r="B63" s="4">
        <v>34</v>
      </c>
      <c r="C63" s="14">
        <f>(C67-C61)/6*2+C61</f>
        <v>5181.2597666666661</v>
      </c>
      <c r="D63" s="14">
        <f t="shared" ref="D63:CE63" si="2087">(D67-D61)/6*2+D61</f>
        <v>12958.923530905799</v>
      </c>
      <c r="E63" s="4">
        <f t="shared" si="1373"/>
        <v>5816.6436833333337</v>
      </c>
      <c r="F63" s="4">
        <f t="shared" si="1374"/>
        <v>14457.612351677599</v>
      </c>
      <c r="G63" s="14">
        <f t="shared" si="2087"/>
        <v>6452.0276000000003</v>
      </c>
      <c r="H63" s="14">
        <f t="shared" si="2087"/>
        <v>15956.301172449399</v>
      </c>
      <c r="I63" s="15">
        <f t="shared" si="1375"/>
        <v>7084.6076000000003</v>
      </c>
      <c r="J63" s="15">
        <f t="shared" si="1376"/>
        <v>17312.271303537233</v>
      </c>
      <c r="K63" s="14">
        <f t="shared" si="2087"/>
        <v>7717.1876000000002</v>
      </c>
      <c r="L63" s="14">
        <f t="shared" si="2087"/>
        <v>18668.241434625066</v>
      </c>
      <c r="M63" s="14">
        <f t="shared" si="2087"/>
        <v>8347.3410666666678</v>
      </c>
      <c r="N63" s="14">
        <f t="shared" si="2087"/>
        <v>19719.442093149748</v>
      </c>
      <c r="O63" s="14">
        <f t="shared" si="2087"/>
        <v>8977.4945333333344</v>
      </c>
      <c r="P63" s="14">
        <f t="shared" si="2087"/>
        <v>20770.64275167443</v>
      </c>
      <c r="Q63" s="14">
        <f t="shared" ref="Q63:V63" si="2088">(Q67-Q61)/6*2+Q61</f>
        <v>9579.8507333333346</v>
      </c>
      <c r="R63" s="14">
        <f t="shared" si="2088"/>
        <v>21497.864592386464</v>
      </c>
      <c r="S63" s="14">
        <f t="shared" si="2088"/>
        <v>0</v>
      </c>
      <c r="T63" s="14">
        <f t="shared" si="2088"/>
        <v>0</v>
      </c>
      <c r="U63" s="14">
        <f t="shared" si="2088"/>
        <v>0</v>
      </c>
      <c r="V63" s="14">
        <f t="shared" si="2088"/>
        <v>0</v>
      </c>
      <c r="W63" s="14">
        <f t="shared" si="2087"/>
        <v>5127.1984499999999</v>
      </c>
      <c r="X63" s="14">
        <f t="shared" si="2087"/>
        <v>12568.117761657848</v>
      </c>
      <c r="Y63" s="4">
        <f t="shared" si="1382"/>
        <v>5747.5863749999999</v>
      </c>
      <c r="Z63" s="4">
        <f t="shared" si="1383"/>
        <v>14026.152492115398</v>
      </c>
      <c r="AA63" s="14">
        <f t="shared" si="2087"/>
        <v>6367.9742999999999</v>
      </c>
      <c r="AB63" s="14">
        <f t="shared" si="2087"/>
        <v>15484.187222572948</v>
      </c>
      <c r="AC63" s="4">
        <f t="shared" si="1385"/>
        <v>6986.7974416666666</v>
      </c>
      <c r="AD63" s="4">
        <f t="shared" si="1386"/>
        <v>16803.593314772948</v>
      </c>
      <c r="AE63" s="14">
        <f t="shared" si="2087"/>
        <v>7605.6205833333333</v>
      </c>
      <c r="AF63" s="14">
        <f t="shared" si="2087"/>
        <v>18122.999406972947</v>
      </c>
      <c r="AG63" s="14">
        <f t="shared" si="2087"/>
        <v>8223.991175000001</v>
      </c>
      <c r="AH63" s="14">
        <f t="shared" si="2087"/>
        <v>19144.44480094055</v>
      </c>
      <c r="AI63" s="14">
        <f t="shared" si="2087"/>
        <v>8842.3617666666669</v>
      </c>
      <c r="AJ63" s="14">
        <f t="shared" si="2087"/>
        <v>20165.890194908148</v>
      </c>
      <c r="AK63" s="14"/>
      <c r="AL63" s="14"/>
      <c r="AM63" s="14">
        <f t="shared" si="2087"/>
        <v>0</v>
      </c>
      <c r="AN63" s="14">
        <f t="shared" si="2087"/>
        <v>0</v>
      </c>
      <c r="AO63" s="14">
        <f t="shared" si="2087"/>
        <v>0</v>
      </c>
      <c r="AP63" s="14">
        <f t="shared" si="2087"/>
        <v>0</v>
      </c>
      <c r="AQ63" s="14">
        <f t="shared" si="2087"/>
        <v>5073.1371333333336</v>
      </c>
      <c r="AR63" s="14">
        <f t="shared" si="2087"/>
        <v>12177.311992409897</v>
      </c>
      <c r="AS63" s="4">
        <f t="shared" si="1392"/>
        <v>5678.5290666666669</v>
      </c>
      <c r="AT63" s="4">
        <f t="shared" si="1393"/>
        <v>13594.692632553197</v>
      </c>
      <c r="AU63" s="14">
        <f t="shared" si="2087"/>
        <v>6283.9210000000003</v>
      </c>
      <c r="AV63" s="14">
        <f t="shared" si="2087"/>
        <v>15012.073272696498</v>
      </c>
      <c r="AW63" s="4">
        <f t="shared" si="1395"/>
        <v>6888.9872833333338</v>
      </c>
      <c r="AX63" s="4">
        <f t="shared" si="1396"/>
        <v>16294.915326008664</v>
      </c>
      <c r="AY63" s="14">
        <f t="shared" si="2087"/>
        <v>7494.0535666666665</v>
      </c>
      <c r="AZ63" s="14">
        <f t="shared" si="2087"/>
        <v>17577.757379320832</v>
      </c>
      <c r="BA63" s="14">
        <f t="shared" si="2087"/>
        <v>8100.6412833333334</v>
      </c>
      <c r="BB63" s="14">
        <f t="shared" si="2087"/>
        <v>18569.447508731348</v>
      </c>
      <c r="BC63" s="14">
        <f t="shared" si="2087"/>
        <v>8707.2289999999994</v>
      </c>
      <c r="BD63" s="14">
        <f t="shared" si="2087"/>
        <v>19561.137638141867</v>
      </c>
      <c r="BE63" s="14"/>
      <c r="BF63" s="14"/>
      <c r="BG63" s="14">
        <f t="shared" si="2087"/>
        <v>0</v>
      </c>
      <c r="BH63" s="14">
        <f t="shared" si="2087"/>
        <v>0</v>
      </c>
      <c r="BI63" s="14">
        <f t="shared" si="2087"/>
        <v>0</v>
      </c>
      <c r="BJ63" s="14">
        <f t="shared" si="2087"/>
        <v>0</v>
      </c>
      <c r="BK63" s="14">
        <f t="shared" si="2087"/>
        <v>5022.8932888888885</v>
      </c>
      <c r="BL63" s="14">
        <f t="shared" si="2087"/>
        <v>11807.69899220761</v>
      </c>
      <c r="BM63" s="4">
        <f t="shared" si="1407"/>
        <v>5614.5217833333336</v>
      </c>
      <c r="BN63" s="4">
        <f t="shared" si="1408"/>
        <v>13185.731678520722</v>
      </c>
      <c r="BO63" s="14">
        <f t="shared" si="2087"/>
        <v>6206.1502777777778</v>
      </c>
      <c r="BP63" s="14">
        <f t="shared" si="2087"/>
        <v>14563.764364833833</v>
      </c>
      <c r="BQ63" s="4">
        <f t="shared" si="1411"/>
        <v>6798.3525499999996</v>
      </c>
      <c r="BR63" s="4">
        <f t="shared" si="1412"/>
        <v>15810.927584233988</v>
      </c>
      <c r="BS63" s="14">
        <f t="shared" si="2087"/>
        <v>7390.5548222222224</v>
      </c>
      <c r="BT63" s="14">
        <f t="shared" si="2087"/>
        <v>17058.090803634143</v>
      </c>
      <c r="BU63" s="14">
        <f t="shared" si="2087"/>
        <v>7985.9633777777772</v>
      </c>
      <c r="BV63" s="14">
        <f t="shared" si="2087"/>
        <v>18020.233407052292</v>
      </c>
      <c r="BW63" s="14">
        <f t="shared" si="2087"/>
        <v>8581.371933333332</v>
      </c>
      <c r="BX63" s="14">
        <f t="shared" si="2087"/>
        <v>18982.376010470445</v>
      </c>
      <c r="BY63" s="14"/>
      <c r="BZ63" s="14"/>
      <c r="CA63" s="14">
        <f t="shared" si="2087"/>
        <v>0</v>
      </c>
      <c r="CB63" s="14">
        <f t="shared" si="2087"/>
        <v>0</v>
      </c>
      <c r="CC63" s="14"/>
      <c r="CD63" s="14"/>
      <c r="CE63" s="14">
        <f t="shared" si="2087"/>
        <v>4972.6494444444443</v>
      </c>
      <c r="CF63" s="14">
        <f t="shared" ref="CF63:FG63" si="2089">(CF67-CF61)/6*2+CF61</f>
        <v>11438.085992005321</v>
      </c>
      <c r="CG63" s="4">
        <f t="shared" si="1423"/>
        <v>5550.5144999999993</v>
      </c>
      <c r="CH63" s="4">
        <f t="shared" si="1424"/>
        <v>12776.770724488242</v>
      </c>
      <c r="CI63" s="14">
        <f t="shared" si="2089"/>
        <v>6128.3795555555553</v>
      </c>
      <c r="CJ63" s="14">
        <f t="shared" si="2089"/>
        <v>14115.455456971164</v>
      </c>
      <c r="CK63" s="4">
        <f t="shared" si="1427"/>
        <v>6707.7178166666663</v>
      </c>
      <c r="CL63" s="4">
        <f t="shared" si="1428"/>
        <v>15326.939842459309</v>
      </c>
      <c r="CM63" s="14">
        <f t="shared" si="2089"/>
        <v>7287.0560777777773</v>
      </c>
      <c r="CN63" s="14">
        <f t="shared" si="2089"/>
        <v>16538.424227947457</v>
      </c>
      <c r="CO63" s="14">
        <f t="shared" si="2089"/>
        <v>7871.2854722222219</v>
      </c>
      <c r="CP63" s="14">
        <f t="shared" si="2089"/>
        <v>17471.019305373236</v>
      </c>
      <c r="CQ63" s="14">
        <f t="shared" si="2089"/>
        <v>8455.5148666666664</v>
      </c>
      <c r="CR63" s="14">
        <f t="shared" si="2089"/>
        <v>18403.61438279902</v>
      </c>
      <c r="CS63" s="14"/>
      <c r="CT63" s="14"/>
      <c r="CU63" s="14">
        <f t="shared" si="2089"/>
        <v>0</v>
      </c>
      <c r="CV63" s="14">
        <f t="shared" si="2089"/>
        <v>0</v>
      </c>
      <c r="CW63" s="14"/>
      <c r="CX63" s="14"/>
      <c r="CY63" s="14">
        <f t="shared" si="2089"/>
        <v>4922.4056</v>
      </c>
      <c r="CZ63" s="14">
        <f t="shared" si="2089"/>
        <v>11068.472991803032</v>
      </c>
      <c r="DA63" s="4">
        <f t="shared" si="1439"/>
        <v>5486.5072166666669</v>
      </c>
      <c r="DB63" s="4">
        <f t="shared" si="1440"/>
        <v>12367.809770455766</v>
      </c>
      <c r="DC63" s="14">
        <f t="shared" si="2089"/>
        <v>6050.6088333333337</v>
      </c>
      <c r="DD63" s="14">
        <f t="shared" si="2089"/>
        <v>13667.146549108498</v>
      </c>
      <c r="DE63" s="4">
        <f t="shared" si="1443"/>
        <v>6617.083083333333</v>
      </c>
      <c r="DF63" s="4">
        <f t="shared" si="1444"/>
        <v>14842.952100684632</v>
      </c>
      <c r="DG63" s="14">
        <f t="shared" si="2089"/>
        <v>7183.5573333333332</v>
      </c>
      <c r="DH63" s="14">
        <f t="shared" si="2089"/>
        <v>16018.757652260765</v>
      </c>
      <c r="DI63" s="14">
        <f t="shared" si="2089"/>
        <v>7756.6075666666666</v>
      </c>
      <c r="DJ63" s="14">
        <f t="shared" si="2089"/>
        <v>16921.805203694181</v>
      </c>
      <c r="DK63" s="14">
        <f t="shared" si="2089"/>
        <v>8329.657799999999</v>
      </c>
      <c r="DL63" s="14">
        <f t="shared" si="2089"/>
        <v>17824.852755127598</v>
      </c>
      <c r="DM63" s="14"/>
      <c r="DN63" s="14"/>
      <c r="DO63" s="14">
        <f t="shared" si="2089"/>
        <v>0</v>
      </c>
      <c r="DP63" s="14">
        <f t="shared" si="2089"/>
        <v>0</v>
      </c>
      <c r="DQ63" s="14">
        <f t="shared" si="2089"/>
        <v>0</v>
      </c>
      <c r="DR63" s="14">
        <f t="shared" si="2089"/>
        <v>0</v>
      </c>
      <c r="DS63" s="14">
        <f t="shared" si="2089"/>
        <v>4878.6932933333337</v>
      </c>
      <c r="DT63" s="14">
        <f t="shared" si="2089"/>
        <v>10731.752995839212</v>
      </c>
      <c r="DU63" s="4">
        <f t="shared" si="1457"/>
        <v>5430.13688</v>
      </c>
      <c r="DV63" s="4">
        <f t="shared" si="1458"/>
        <v>11994.486464076712</v>
      </c>
      <c r="DW63" s="14">
        <f t="shared" si="2089"/>
        <v>5981.5804666666672</v>
      </c>
      <c r="DX63" s="14">
        <f t="shared" si="2089"/>
        <v>13257.21993231421</v>
      </c>
      <c r="DY63" s="4">
        <f t="shared" si="1461"/>
        <v>6536.2782200000001</v>
      </c>
      <c r="DZ63" s="4">
        <f t="shared" si="1462"/>
        <v>14398.853266632868</v>
      </c>
      <c r="EA63" s="14">
        <f t="shared" si="2089"/>
        <v>7090.9759733333331</v>
      </c>
      <c r="EB63" s="14">
        <f t="shared" si="2089"/>
        <v>15540.486600951526</v>
      </c>
      <c r="EC63" s="14">
        <f t="shared" si="2089"/>
        <v>7653.8951566666665</v>
      </c>
      <c r="ED63" s="14">
        <f t="shared" si="2089"/>
        <v>16415.405637582629</v>
      </c>
      <c r="EE63" s="14">
        <f t="shared" si="2089"/>
        <v>8216.814339999999</v>
      </c>
      <c r="EF63" s="14">
        <f t="shared" si="2089"/>
        <v>17290.324674213731</v>
      </c>
      <c r="EG63" s="14"/>
      <c r="EH63" s="14"/>
      <c r="EI63" s="14">
        <f t="shared" si="2089"/>
        <v>0</v>
      </c>
      <c r="EJ63" s="14">
        <f t="shared" si="2089"/>
        <v>0</v>
      </c>
      <c r="EK63" s="14">
        <f t="shared" si="2089"/>
        <v>0</v>
      </c>
      <c r="EL63" s="14">
        <f t="shared" si="2089"/>
        <v>0</v>
      </c>
      <c r="EM63" s="14">
        <f t="shared" si="2089"/>
        <v>4834.9809866666665</v>
      </c>
      <c r="EN63" s="14">
        <f t="shared" si="2089"/>
        <v>10395.032999875391</v>
      </c>
      <c r="EO63" s="4">
        <f t="shared" si="1475"/>
        <v>5373.7665433333332</v>
      </c>
      <c r="EP63" s="4">
        <f t="shared" si="1476"/>
        <v>11621.163157697658</v>
      </c>
      <c r="EQ63" s="14">
        <f t="shared" si="2089"/>
        <v>5912.5520999999999</v>
      </c>
      <c r="ER63" s="14">
        <f t="shared" si="2089"/>
        <v>12847.293315519926</v>
      </c>
      <c r="ES63" s="4">
        <f t="shared" si="1479"/>
        <v>6455.4733566666664</v>
      </c>
      <c r="ET63" s="4">
        <f t="shared" si="1480"/>
        <v>13954.754432581107</v>
      </c>
      <c r="EU63" s="14">
        <f t="shared" si="2089"/>
        <v>6998.3946133333329</v>
      </c>
      <c r="EV63" s="14">
        <f t="shared" si="2089"/>
        <v>15062.215549642286</v>
      </c>
      <c r="EW63" s="14">
        <f t="shared" si="2089"/>
        <v>7551.1827466666664</v>
      </c>
      <c r="EX63" s="14">
        <f t="shared" si="2089"/>
        <v>15909.006071471074</v>
      </c>
      <c r="EY63" s="14">
        <f t="shared" si="2089"/>
        <v>8103.9708799999999</v>
      </c>
      <c r="EZ63" s="14">
        <f t="shared" si="2089"/>
        <v>16755.796593299863</v>
      </c>
      <c r="FA63" s="14"/>
      <c r="FB63" s="14"/>
      <c r="FC63" s="14">
        <f t="shared" si="2089"/>
        <v>0</v>
      </c>
      <c r="FD63" s="14">
        <f t="shared" si="2089"/>
        <v>0</v>
      </c>
      <c r="FE63" s="14">
        <f t="shared" si="2089"/>
        <v>0</v>
      </c>
      <c r="FF63" s="14">
        <f t="shared" si="2089"/>
        <v>0</v>
      </c>
      <c r="FG63" s="14">
        <f t="shared" si="2089"/>
        <v>4703.8440666666665</v>
      </c>
      <c r="FH63" s="14">
        <f t="shared" ref="FH63:II63" si="2090">(FH67-FH61)/6*2+FH61</f>
        <v>9384.8730119839329</v>
      </c>
      <c r="FI63" s="4">
        <f t="shared" si="1493"/>
        <v>5204.6555333333326</v>
      </c>
      <c r="FJ63" s="4">
        <f t="shared" si="1494"/>
        <v>10501.1932385605</v>
      </c>
      <c r="FK63" s="14">
        <f t="shared" si="2090"/>
        <v>5705.4669999999996</v>
      </c>
      <c r="FL63" s="14">
        <f t="shared" si="2090"/>
        <v>11617.513465137066</v>
      </c>
      <c r="FM63" s="4">
        <f t="shared" si="1497"/>
        <v>6213.058766666667</v>
      </c>
      <c r="FN63" s="4">
        <f t="shared" si="1498"/>
        <v>12622.457930425815</v>
      </c>
      <c r="FO63" s="14">
        <f t="shared" si="2090"/>
        <v>6720.6505333333334</v>
      </c>
      <c r="FP63" s="14">
        <f t="shared" si="2090"/>
        <v>13627.402395714566</v>
      </c>
      <c r="FQ63" s="14">
        <f t="shared" si="2090"/>
        <v>7243.045516666667</v>
      </c>
      <c r="FR63" s="14">
        <f t="shared" si="2090"/>
        <v>14389.807373136415</v>
      </c>
      <c r="FS63" s="14">
        <f t="shared" si="2090"/>
        <v>7765.4404999999997</v>
      </c>
      <c r="FT63" s="14">
        <f t="shared" si="2090"/>
        <v>15152.212350558266</v>
      </c>
      <c r="FU63" s="14"/>
      <c r="FV63" s="14"/>
      <c r="FW63" s="14">
        <f t="shared" si="2090"/>
        <v>0</v>
      </c>
      <c r="FX63" s="14">
        <f t="shared" si="2090"/>
        <v>0</v>
      </c>
      <c r="FY63" s="14">
        <f t="shared" si="2090"/>
        <v>0</v>
      </c>
      <c r="FZ63" s="14">
        <f t="shared" si="2090"/>
        <v>0</v>
      </c>
      <c r="GA63" s="14">
        <f t="shared" si="2090"/>
        <v>4528.6078333333335</v>
      </c>
      <c r="GB63" s="14">
        <f t="shared" si="2090"/>
        <v>7894.4499685165329</v>
      </c>
      <c r="GC63" s="4">
        <f t="shared" si="1511"/>
        <v>4970.35095</v>
      </c>
      <c r="GD63" s="4">
        <f t="shared" si="1512"/>
        <v>8843.6662803077161</v>
      </c>
      <c r="GE63" s="14">
        <f t="shared" si="2090"/>
        <v>5412.0940666666665</v>
      </c>
      <c r="GF63" s="14">
        <f t="shared" si="2090"/>
        <v>9792.8825920989002</v>
      </c>
      <c r="GG63" s="4">
        <f t="shared" si="1515"/>
        <v>5867.2193833333331</v>
      </c>
      <c r="GH63" s="4">
        <f t="shared" si="1516"/>
        <v>10641.921291642899</v>
      </c>
      <c r="GI63" s="14">
        <f t="shared" si="2090"/>
        <v>6322.3446999999996</v>
      </c>
      <c r="GJ63" s="14">
        <f t="shared" si="2090"/>
        <v>11490.959991186899</v>
      </c>
      <c r="GK63" s="14">
        <f t="shared" si="2090"/>
        <v>6799.21155</v>
      </c>
      <c r="GL63" s="14">
        <f t="shared" si="2090"/>
        <v>12123.715833474465</v>
      </c>
      <c r="GM63" s="14">
        <f t="shared" si="2090"/>
        <v>7276.0783999999994</v>
      </c>
      <c r="GN63" s="14">
        <f t="shared" si="2090"/>
        <v>12756.471675762032</v>
      </c>
      <c r="GO63" s="14"/>
      <c r="GP63" s="14"/>
      <c r="GQ63" s="14">
        <f t="shared" si="2090"/>
        <v>0</v>
      </c>
      <c r="GR63" s="14">
        <f t="shared" si="2090"/>
        <v>0</v>
      </c>
      <c r="GS63" s="14">
        <f t="shared" si="2090"/>
        <v>0</v>
      </c>
      <c r="GT63" s="14">
        <f t="shared" si="2090"/>
        <v>0</v>
      </c>
      <c r="GU63" s="14">
        <f t="shared" si="2090"/>
        <v>4447.1485999999995</v>
      </c>
      <c r="GV63" s="14">
        <f t="shared" si="2090"/>
        <v>7083.8530143980661</v>
      </c>
      <c r="GW63" s="4">
        <f t="shared" si="1529"/>
        <v>4854.3752999999997</v>
      </c>
      <c r="GX63" s="4">
        <f t="shared" si="1530"/>
        <v>7941.6733940728327</v>
      </c>
      <c r="GY63" s="14">
        <f t="shared" si="2090"/>
        <v>5261.6019999999999</v>
      </c>
      <c r="GZ63" s="14">
        <f t="shared" si="2090"/>
        <v>8799.4937737475993</v>
      </c>
      <c r="HA63" s="4">
        <f t="shared" si="1533"/>
        <v>5686.7880833333329</v>
      </c>
      <c r="HB63" s="4">
        <f t="shared" si="1534"/>
        <v>9563.0198458173163</v>
      </c>
      <c r="HC63" s="14">
        <f t="shared" si="2090"/>
        <v>6111.9741666666669</v>
      </c>
      <c r="HD63" s="14">
        <f t="shared" si="2090"/>
        <v>10326.545917887033</v>
      </c>
      <c r="HE63" s="14">
        <f t="shared" si="2090"/>
        <v>6563.9307500000004</v>
      </c>
      <c r="HF63" s="14">
        <f t="shared" si="2090"/>
        <v>10887.874520527783</v>
      </c>
      <c r="HG63" s="14">
        <f t="shared" si="2090"/>
        <v>7015.8873333333331</v>
      </c>
      <c r="HH63" s="14">
        <f t="shared" si="2090"/>
        <v>11449.203123168532</v>
      </c>
      <c r="HI63" s="14"/>
      <c r="HJ63" s="14"/>
      <c r="HK63" s="14">
        <f t="shared" si="2090"/>
        <v>0</v>
      </c>
      <c r="HL63" s="14">
        <f t="shared" si="2090"/>
        <v>0</v>
      </c>
      <c r="HM63" s="14">
        <f t="shared" si="2090"/>
        <v>0</v>
      </c>
      <c r="HN63" s="14"/>
      <c r="HO63" s="14">
        <f t="shared" si="2090"/>
        <v>4403.4011333333328</v>
      </c>
      <c r="HP63" s="14">
        <f t="shared" si="2090"/>
        <v>6578.8517491188322</v>
      </c>
      <c r="HQ63" s="14">
        <f t="shared" si="2"/>
        <v>4787.8174999999992</v>
      </c>
      <c r="HR63" s="14">
        <f t="shared" si="3"/>
        <v>7379.634924382699</v>
      </c>
      <c r="HS63" s="14">
        <f t="shared" si="2090"/>
        <v>5172.2338666666665</v>
      </c>
      <c r="HT63" s="14">
        <f t="shared" si="2090"/>
        <v>8180.4180996465666</v>
      </c>
      <c r="HU63" s="14">
        <f t="shared" si="6"/>
        <v>5578.4101333333329</v>
      </c>
      <c r="HV63" s="14">
        <f t="shared" si="7"/>
        <v>8890.4969417448319</v>
      </c>
      <c r="HW63" s="14">
        <f t="shared" si="2090"/>
        <v>5984.5864000000001</v>
      </c>
      <c r="HX63" s="14">
        <f t="shared" si="2090"/>
        <v>9600.5757838430982</v>
      </c>
      <c r="HY63" s="14">
        <f t="shared" si="2090"/>
        <v>6419.8594166666662</v>
      </c>
      <c r="HZ63" s="14">
        <f t="shared" si="2090"/>
        <v>10116.817449246548</v>
      </c>
      <c r="IA63" s="14">
        <f t="shared" si="2090"/>
        <v>6855.1324333333332</v>
      </c>
      <c r="IB63" s="14">
        <f t="shared" si="2090"/>
        <v>10633.059114649997</v>
      </c>
      <c r="IC63" s="14">
        <f t="shared" ref="IC63:IH63" si="2091">(IC67-IC61)/6*2+IC61</f>
        <v>7285.0221000000001</v>
      </c>
      <c r="ID63" s="14">
        <f t="shared" si="2091"/>
        <v>10938.471438670998</v>
      </c>
      <c r="IE63" s="14">
        <f t="shared" si="2091"/>
        <v>0</v>
      </c>
      <c r="IF63" s="14">
        <f t="shared" si="2091"/>
        <v>0</v>
      </c>
      <c r="IG63" s="14">
        <f t="shared" si="2091"/>
        <v>0</v>
      </c>
      <c r="IH63" s="14">
        <f t="shared" si="2091"/>
        <v>0</v>
      </c>
      <c r="II63" s="14">
        <f t="shared" si="2090"/>
        <v>4383.7293</v>
      </c>
      <c r="IJ63" s="14">
        <f t="shared" ref="IJ63:LK63" si="2092">(IJ67-IJ61)/6*2+IJ61</f>
        <v>6336.6792839594991</v>
      </c>
      <c r="IK63" s="14">
        <f t="shared" si="16"/>
        <v>4757.389266666667</v>
      </c>
      <c r="IL63" s="14">
        <f t="shared" si="17"/>
        <v>7109.985773623599</v>
      </c>
      <c r="IM63" s="14">
        <f t="shared" si="2092"/>
        <v>5131.0492333333332</v>
      </c>
      <c r="IN63" s="14">
        <f t="shared" si="2092"/>
        <v>7883.2922632876998</v>
      </c>
      <c r="IO63" s="15">
        <f t="shared" si="1558"/>
        <v>5527.6869333333334</v>
      </c>
      <c r="IP63" s="15">
        <f t="shared" si="1559"/>
        <v>8567.2431818335826</v>
      </c>
      <c r="IQ63" s="14">
        <f t="shared" si="2092"/>
        <v>5924.3246333333336</v>
      </c>
      <c r="IR63" s="14">
        <f t="shared" si="2092"/>
        <v>9251.1941003794655</v>
      </c>
      <c r="IS63" s="14">
        <f t="shared" si="2092"/>
        <v>6351.7127333333328</v>
      </c>
      <c r="IT63" s="14">
        <f t="shared" si="2092"/>
        <v>9745.9561452572652</v>
      </c>
      <c r="IU63" s="14">
        <f t="shared" si="2092"/>
        <v>6779.100833333333</v>
      </c>
      <c r="IV63" s="14">
        <f t="shared" si="2092"/>
        <v>10240.718190135065</v>
      </c>
      <c r="IW63" s="14">
        <f t="shared" ref="IW63:JB63" si="2093">(IW67-IW61)/6*2+IW61</f>
        <v>7201.3184666666666</v>
      </c>
      <c r="IX63" s="14">
        <f t="shared" si="2093"/>
        <v>10529.449297905532</v>
      </c>
      <c r="IY63" s="14">
        <f t="shared" si="2093"/>
        <v>0</v>
      </c>
      <c r="IZ63" s="14">
        <f t="shared" si="2093"/>
        <v>0</v>
      </c>
      <c r="JA63" s="14">
        <f t="shared" si="2093"/>
        <v>0</v>
      </c>
      <c r="JB63" s="14">
        <f t="shared" si="2093"/>
        <v>0</v>
      </c>
      <c r="JC63" s="14">
        <f t="shared" si="2092"/>
        <v>4365.5574666666662</v>
      </c>
      <c r="JD63" s="14">
        <f t="shared" si="2092"/>
        <v>6101.4755611063329</v>
      </c>
      <c r="JE63" s="15">
        <f t="shared" si="29"/>
        <v>4729.061083333333</v>
      </c>
      <c r="JF63" s="15">
        <f t="shared" si="30"/>
        <v>6847.5263407800658</v>
      </c>
      <c r="JG63" s="14">
        <f t="shared" si="2092"/>
        <v>5092.5646999999999</v>
      </c>
      <c r="JH63" s="14">
        <f t="shared" si="2092"/>
        <v>7593.5771204537987</v>
      </c>
      <c r="JI63" s="15">
        <f t="shared" si="1570"/>
        <v>5479.580383333333</v>
      </c>
      <c r="JJ63" s="15">
        <f t="shared" si="1571"/>
        <v>8252.3070239662484</v>
      </c>
      <c r="JK63" s="14">
        <f t="shared" si="2092"/>
        <v>5866.596066666666</v>
      </c>
      <c r="JL63" s="14">
        <f t="shared" si="2092"/>
        <v>8911.036927478699</v>
      </c>
      <c r="JM63" s="14">
        <f t="shared" si="2092"/>
        <v>6286.1683833333327</v>
      </c>
      <c r="JN63" s="14">
        <f t="shared" si="2092"/>
        <v>9384.8629987213499</v>
      </c>
      <c r="JO63" s="14">
        <f t="shared" si="2092"/>
        <v>6705.7407000000003</v>
      </c>
      <c r="JP63" s="14">
        <f t="shared" si="2092"/>
        <v>9858.6890699639989</v>
      </c>
      <c r="JQ63" s="14">
        <f t="shared" ref="JQ63:JV63" si="2094">(JQ67-JQ61)/6*2+JQ61</f>
        <v>7120.3901333333333</v>
      </c>
      <c r="JR63" s="14">
        <f t="shared" si="2094"/>
        <v>10131.243336847032</v>
      </c>
      <c r="JS63" s="14">
        <f t="shared" si="2094"/>
        <v>0</v>
      </c>
      <c r="JT63" s="14">
        <f t="shared" si="2094"/>
        <v>0</v>
      </c>
      <c r="JU63" s="14">
        <f t="shared" si="2094"/>
        <v>0</v>
      </c>
      <c r="JV63" s="14">
        <f t="shared" si="2094"/>
        <v>0</v>
      </c>
      <c r="JW63" s="14">
        <f t="shared" si="2092"/>
        <v>4349.0890333333336</v>
      </c>
      <c r="JX63" s="14">
        <f t="shared" si="2092"/>
        <v>5873.1713180893657</v>
      </c>
      <c r="JY63" s="15">
        <f t="shared" si="43"/>
        <v>4702.8325500000001</v>
      </c>
      <c r="JZ63" s="15">
        <f t="shared" si="44"/>
        <v>6592.3365365720329</v>
      </c>
      <c r="KA63" s="14">
        <f t="shared" si="2092"/>
        <v>5056.5760666666665</v>
      </c>
      <c r="KB63" s="14">
        <f t="shared" si="2092"/>
        <v>7311.5017550547</v>
      </c>
      <c r="KC63" s="15">
        <f t="shared" si="1582"/>
        <v>5433.9399666666668</v>
      </c>
      <c r="KD63" s="15">
        <f t="shared" si="1583"/>
        <v>7945.8381297845663</v>
      </c>
      <c r="KE63" s="14">
        <f t="shared" si="2092"/>
        <v>5811.3038666666662</v>
      </c>
      <c r="KF63" s="14">
        <f t="shared" si="2092"/>
        <v>8580.1745045144326</v>
      </c>
      <c r="KG63" s="14">
        <f t="shared" si="2092"/>
        <v>6223.0304500000002</v>
      </c>
      <c r="KH63" s="14">
        <f t="shared" si="2092"/>
        <v>9033.6167480743334</v>
      </c>
      <c r="KI63" s="14">
        <f t="shared" si="2092"/>
        <v>6634.7570333333333</v>
      </c>
      <c r="KJ63" s="14">
        <f t="shared" si="2092"/>
        <v>9487.0589916342324</v>
      </c>
      <c r="KK63" s="14">
        <f t="shared" ref="KK63:KP63" si="2095">(KK67-KK61)/6*2+KK61</f>
        <v>7042.1973333333335</v>
      </c>
      <c r="KL63" s="14">
        <f t="shared" si="2095"/>
        <v>9743.8919478095995</v>
      </c>
      <c r="KM63" s="14">
        <f t="shared" si="2095"/>
        <v>0</v>
      </c>
      <c r="KN63" s="14">
        <f t="shared" si="2095"/>
        <v>0</v>
      </c>
      <c r="KO63" s="14">
        <f t="shared" si="2095"/>
        <v>0</v>
      </c>
      <c r="KP63" s="14">
        <f t="shared" si="2095"/>
        <v>0</v>
      </c>
      <c r="KQ63" s="14">
        <f t="shared" si="2092"/>
        <v>4332.8724333333339</v>
      </c>
      <c r="KR63" s="14">
        <f t="shared" si="2092"/>
        <v>5651.8756750481671</v>
      </c>
      <c r="KS63" s="15">
        <f t="shared" si="57"/>
        <v>4677.9972666666672</v>
      </c>
      <c r="KT63" s="15">
        <f t="shared" si="58"/>
        <v>6344.6904801683668</v>
      </c>
      <c r="KU63" s="14">
        <f t="shared" si="2092"/>
        <v>5023.1221000000005</v>
      </c>
      <c r="KV63" s="14">
        <f t="shared" si="2092"/>
        <v>7037.5052852885665</v>
      </c>
      <c r="KW63" s="15">
        <f t="shared" si="1594"/>
        <v>5390.9698333333336</v>
      </c>
      <c r="KX63" s="15">
        <f t="shared" si="1595"/>
        <v>7647.8518366761</v>
      </c>
      <c r="KY63" s="14">
        <f t="shared" si="2092"/>
        <v>5758.8175666666666</v>
      </c>
      <c r="KZ63" s="14">
        <f t="shared" si="2092"/>
        <v>8258.1983880636326</v>
      </c>
      <c r="LA63" s="14">
        <f t="shared" si="2092"/>
        <v>6162.7438166666661</v>
      </c>
      <c r="LB63" s="14">
        <f t="shared" si="2092"/>
        <v>8691.8471956717331</v>
      </c>
      <c r="LC63" s="14">
        <f t="shared" si="2092"/>
        <v>6566.6700666666666</v>
      </c>
      <c r="LD63" s="14">
        <f t="shared" si="2092"/>
        <v>9125.4960032798317</v>
      </c>
      <c r="LE63" s="14">
        <f t="shared" ref="LE63:LJ63" si="2096">(LE67-LE61)/6*2+LE61</f>
        <v>6966.8098666666665</v>
      </c>
      <c r="LF63" s="14">
        <f t="shared" si="2096"/>
        <v>9367.0637650694989</v>
      </c>
      <c r="LG63" s="14">
        <f t="shared" si="2096"/>
        <v>0</v>
      </c>
      <c r="LH63" s="14">
        <f t="shared" si="2096"/>
        <v>0</v>
      </c>
      <c r="LI63" s="14">
        <f t="shared" si="2096"/>
        <v>0</v>
      </c>
      <c r="LJ63" s="14">
        <f t="shared" si="2096"/>
        <v>0</v>
      </c>
      <c r="LK63" s="14">
        <f t="shared" si="2092"/>
        <v>4316.7574666666669</v>
      </c>
      <c r="LL63" s="14">
        <f t="shared" ref="LL63:OM63" si="2097">(LL67-LL61)/6*2+LL61</f>
        <v>5436.4488784748328</v>
      </c>
      <c r="LM63" s="14">
        <f t="shared" si="71"/>
        <v>4654.3830500000004</v>
      </c>
      <c r="LN63" s="14">
        <f t="shared" si="72"/>
        <v>6103.0089091015325</v>
      </c>
      <c r="LO63" s="14">
        <f t="shared" si="2097"/>
        <v>4992.0086333333329</v>
      </c>
      <c r="LP63" s="14">
        <f t="shared" si="2097"/>
        <v>6769.5689397282322</v>
      </c>
      <c r="LQ63" s="14">
        <f t="shared" si="1606"/>
        <v>5350.6003499999997</v>
      </c>
      <c r="LR63" s="14">
        <f t="shared" si="1607"/>
        <v>7356.546831969883</v>
      </c>
      <c r="LS63" s="14">
        <f t="shared" si="2097"/>
        <v>5709.1920666666665</v>
      </c>
      <c r="LT63" s="14">
        <f t="shared" si="2097"/>
        <v>7943.5247242115329</v>
      </c>
      <c r="LU63" s="14">
        <f t="shared" si="2097"/>
        <v>6105.19445</v>
      </c>
      <c r="LV63" s="14">
        <f t="shared" si="2097"/>
        <v>8357.9966197718659</v>
      </c>
      <c r="LW63" s="14">
        <f t="shared" si="2097"/>
        <v>6501.1968333333334</v>
      </c>
      <c r="LX63" s="14">
        <f t="shared" si="2097"/>
        <v>8772.4685153321989</v>
      </c>
      <c r="LY63" s="14">
        <f t="shared" ref="LY63:MD63" si="2098">(LY67-LY61)/6*2+LY61</f>
        <v>6894.1041333333333</v>
      </c>
      <c r="LZ63" s="14">
        <f t="shared" si="2098"/>
        <v>8999.1023507695318</v>
      </c>
      <c r="MA63" s="14">
        <f t="shared" si="2098"/>
        <v>0</v>
      </c>
      <c r="MB63" s="14">
        <f t="shared" si="2098"/>
        <v>0</v>
      </c>
      <c r="MC63" s="14">
        <f t="shared" si="2098"/>
        <v>0</v>
      </c>
      <c r="MD63" s="14">
        <f t="shared" si="2098"/>
        <v>0</v>
      </c>
      <c r="ME63" s="14">
        <f t="shared" si="2097"/>
        <v>4302.1485000000002</v>
      </c>
      <c r="MF63" s="14">
        <f t="shared" si="2097"/>
        <v>5227.4205078470659</v>
      </c>
      <c r="MG63" s="6">
        <f t="shared" si="1616"/>
        <v>4632.6947166666669</v>
      </c>
      <c r="MH63" s="6">
        <f t="shared" si="1617"/>
        <v>5868.2640867457831</v>
      </c>
      <c r="MI63" s="14">
        <f t="shared" si="2097"/>
        <v>4963.2409333333335</v>
      </c>
      <c r="MJ63" s="14">
        <f t="shared" si="2097"/>
        <v>6509.1076656444993</v>
      </c>
      <c r="MK63" s="6">
        <f t="shared" si="1620"/>
        <v>5312.7891</v>
      </c>
      <c r="ML63" s="6">
        <f t="shared" si="1621"/>
        <v>7073.2407633315161</v>
      </c>
      <c r="MM63" s="14">
        <f t="shared" si="2097"/>
        <v>5662.3372666666664</v>
      </c>
      <c r="MN63" s="14">
        <f t="shared" si="2097"/>
        <v>7637.3738610185319</v>
      </c>
      <c r="MO63" s="14">
        <f t="shared" si="2097"/>
        <v>6050.4956000000002</v>
      </c>
      <c r="MP63" s="14">
        <f t="shared" si="2097"/>
        <v>8033.1068881352321</v>
      </c>
      <c r="MQ63" s="14">
        <f t="shared" si="2097"/>
        <v>6438.653933333333</v>
      </c>
      <c r="MR63" s="14">
        <f t="shared" si="2097"/>
        <v>8428.8399152519323</v>
      </c>
      <c r="MS63" s="14">
        <f t="shared" ref="MS63:MT63" si="2099">(MS67-MS61)/6*2+MS61</f>
        <v>6824.2878333333338</v>
      </c>
      <c r="MT63" s="14">
        <f t="shared" si="2099"/>
        <v>8641.2583369837648</v>
      </c>
      <c r="MU63" s="14">
        <f t="shared" si="2097"/>
        <v>0</v>
      </c>
      <c r="MV63" s="14">
        <f t="shared" si="2097"/>
        <v>0</v>
      </c>
      <c r="MW63" s="14"/>
      <c r="MX63" s="14"/>
      <c r="MY63" s="14">
        <f t="shared" si="2097"/>
        <v>4288.1277666666665</v>
      </c>
      <c r="MZ63" s="14">
        <f t="shared" si="2097"/>
        <v>5025.0271692329325</v>
      </c>
      <c r="NA63" s="15">
        <f t="shared" si="1632"/>
        <v>4612.1635499999993</v>
      </c>
      <c r="NB63" s="15">
        <f t="shared" si="1633"/>
        <v>5640.7662777056494</v>
      </c>
      <c r="NC63" s="14">
        <f t="shared" si="2097"/>
        <v>4936.199333333333</v>
      </c>
      <c r="ND63" s="14">
        <f t="shared" si="2097"/>
        <v>6256.5053861783663</v>
      </c>
      <c r="NE63" s="15">
        <f t="shared" si="1636"/>
        <v>5277.3025833333331</v>
      </c>
      <c r="NF63" s="15">
        <f t="shared" si="1637"/>
        <v>6798.1549482866831</v>
      </c>
      <c r="NG63" s="14">
        <f t="shared" si="2097"/>
        <v>5618.4058333333332</v>
      </c>
      <c r="NH63" s="14">
        <f t="shared" si="2097"/>
        <v>7339.8045103949999</v>
      </c>
      <c r="NI63" s="14">
        <f t="shared" si="2097"/>
        <v>5998.8321500000002</v>
      </c>
      <c r="NJ63" s="14">
        <f t="shared" si="2097"/>
        <v>7717.3968271831664</v>
      </c>
      <c r="NK63" s="14">
        <f t="shared" si="2097"/>
        <v>6379.2584666666662</v>
      </c>
      <c r="NL63" s="14">
        <f t="shared" si="2097"/>
        <v>8094.9891439713319</v>
      </c>
      <c r="NM63" s="14">
        <f t="shared" ref="NM63:NN63" si="2100">(NM67-NM61)/6*2+NM61</f>
        <v>6757.6387999999997</v>
      </c>
      <c r="NN63" s="14">
        <f t="shared" si="2100"/>
        <v>8293.5393435607984</v>
      </c>
      <c r="NO63" s="14">
        <f t="shared" si="2097"/>
        <v>0</v>
      </c>
      <c r="NP63" s="14">
        <f t="shared" si="2097"/>
        <v>0</v>
      </c>
      <c r="NQ63" s="14"/>
      <c r="NR63" s="14"/>
      <c r="NS63" s="14">
        <f t="shared" si="2097"/>
        <v>4274.8907666666664</v>
      </c>
      <c r="NT63" s="14">
        <f t="shared" si="2097"/>
        <v>4829.0776825848661</v>
      </c>
      <c r="NU63" s="15">
        <f t="shared" si="1648"/>
        <v>4593.0516666666663</v>
      </c>
      <c r="NV63" s="15">
        <f t="shared" si="1649"/>
        <v>5420.3955670560499</v>
      </c>
      <c r="NW63" s="14">
        <f t="shared" si="2097"/>
        <v>4911.2125666666661</v>
      </c>
      <c r="NX63" s="14">
        <f t="shared" si="2097"/>
        <v>6011.7134515272328</v>
      </c>
      <c r="NY63" s="15">
        <f t="shared" si="1652"/>
        <v>5244.3333999999995</v>
      </c>
      <c r="NZ63" s="15">
        <f t="shared" si="1653"/>
        <v>6531.3849768591663</v>
      </c>
      <c r="OA63" s="14">
        <f t="shared" si="2097"/>
        <v>5577.4542333333338</v>
      </c>
      <c r="OB63" s="14">
        <f t="shared" si="2097"/>
        <v>7051.0565021910998</v>
      </c>
      <c r="OC63" s="14">
        <f t="shared" si="2097"/>
        <v>5950.2662166666669</v>
      </c>
      <c r="OD63" s="14">
        <f t="shared" si="2097"/>
        <v>7410.9241230771822</v>
      </c>
      <c r="OE63" s="14">
        <f t="shared" si="2097"/>
        <v>6323.0781999999999</v>
      </c>
      <c r="OF63" s="14">
        <f t="shared" si="2097"/>
        <v>7770.7917439632656</v>
      </c>
      <c r="OG63" s="14">
        <f t="shared" ref="OG63:OH63" si="2101">(OG67-OG61)/6*2+OG61</f>
        <v>6694.1916000000001</v>
      </c>
      <c r="OH63" s="14">
        <f t="shared" si="2101"/>
        <v>7955.973505326233</v>
      </c>
      <c r="OI63" s="14">
        <f t="shared" si="2097"/>
        <v>0</v>
      </c>
      <c r="OJ63" s="14">
        <f t="shared" si="2097"/>
        <v>0</v>
      </c>
      <c r="OK63" s="14"/>
      <c r="OL63" s="14"/>
      <c r="OM63" s="14">
        <f t="shared" si="2097"/>
        <v>4261.966166666667</v>
      </c>
      <c r="ON63" s="14">
        <f t="shared" ref="ON63:QB63" si="2102">(ON67-ON61)/6*2+ON61</f>
        <v>4639.4727944903325</v>
      </c>
      <c r="OO63" s="15">
        <f t="shared" si="1664"/>
        <v>4574.5365999999995</v>
      </c>
      <c r="OP63" s="15">
        <f t="shared" si="1665"/>
        <v>5207.1104363911491</v>
      </c>
      <c r="OQ63" s="14">
        <f t="shared" si="2102"/>
        <v>4887.1070333333328</v>
      </c>
      <c r="OR63" s="14">
        <f t="shared" si="2102"/>
        <v>5774.7480782919656</v>
      </c>
      <c r="OS63" s="15">
        <f t="shared" si="1668"/>
        <v>5213.1033166666666</v>
      </c>
      <c r="OT63" s="15">
        <f t="shared" si="1669"/>
        <v>6272.7218893546651</v>
      </c>
      <c r="OU63" s="14">
        <f t="shared" si="2102"/>
        <v>5539.0996000000005</v>
      </c>
      <c r="OV63" s="14">
        <f t="shared" si="2102"/>
        <v>6770.6957004173655</v>
      </c>
      <c r="OW63" s="14">
        <f t="shared" si="2102"/>
        <v>5904.5070500000002</v>
      </c>
      <c r="OX63" s="14">
        <f t="shared" si="2102"/>
        <v>7113.3493506382993</v>
      </c>
      <c r="OY63" s="14">
        <f t="shared" si="2102"/>
        <v>6269.9144999999999</v>
      </c>
      <c r="OZ63" s="14">
        <f t="shared" si="2102"/>
        <v>7456.003000859233</v>
      </c>
      <c r="PA63" s="14">
        <f t="shared" ref="PA63:PF63" si="2103">(PA67-PA61)/6*2+PA61</f>
        <v>6634.0934666666662</v>
      </c>
      <c r="PB63" s="14">
        <f t="shared" si="2103"/>
        <v>7628.1626363455325</v>
      </c>
      <c r="PC63" s="14">
        <f t="shared" si="2103"/>
        <v>0</v>
      </c>
      <c r="PD63" s="14">
        <f t="shared" si="2103"/>
        <v>0</v>
      </c>
      <c r="PE63" s="14">
        <f t="shared" si="2103"/>
        <v>0</v>
      </c>
      <c r="PF63" s="14">
        <f t="shared" si="2103"/>
        <v>0</v>
      </c>
      <c r="PG63" s="14">
        <f t="shared" si="2102"/>
        <v>4250.1539999999995</v>
      </c>
      <c r="PH63" s="14">
        <f t="shared" si="2102"/>
        <v>4455.6400394006669</v>
      </c>
      <c r="PI63" s="15">
        <f t="shared" si="1678"/>
        <v>4556.8970499999996</v>
      </c>
      <c r="PJ63" s="15">
        <f t="shared" si="1679"/>
        <v>5000.3810620073327</v>
      </c>
      <c r="PK63" s="14">
        <f t="shared" si="2102"/>
        <v>4863.6400999999996</v>
      </c>
      <c r="PL63" s="14">
        <f t="shared" si="2102"/>
        <v>5545.1220846139995</v>
      </c>
      <c r="PM63" s="15">
        <f t="shared" si="1682"/>
        <v>5183.587966666666</v>
      </c>
      <c r="PN63" s="15">
        <f t="shared" si="1683"/>
        <v>6021.6918874948497</v>
      </c>
      <c r="PO63" s="14">
        <f t="shared" si="2102"/>
        <v>5503.5358333333334</v>
      </c>
      <c r="PP63" s="14">
        <f t="shared" si="2102"/>
        <v>6498.2616903756989</v>
      </c>
      <c r="PQ63" s="14">
        <f t="shared" si="2102"/>
        <v>5861.825483333334</v>
      </c>
      <c r="PR63" s="14">
        <f t="shared" si="2102"/>
        <v>6824.1193870104489</v>
      </c>
      <c r="PS63" s="14">
        <f t="shared" si="2102"/>
        <v>6220.1151333333328</v>
      </c>
      <c r="PT63" s="14">
        <f t="shared" si="2102"/>
        <v>7149.9770836451989</v>
      </c>
      <c r="PU63" s="14"/>
      <c r="PV63" s="14"/>
      <c r="PW63" s="14">
        <f t="shared" si="2102"/>
        <v>0</v>
      </c>
      <c r="PX63" s="14">
        <f t="shared" si="2102"/>
        <v>0</v>
      </c>
      <c r="PY63" s="14"/>
      <c r="PZ63" s="14"/>
      <c r="QA63" s="14">
        <f t="shared" si="2102"/>
        <v>4238.9503333333332</v>
      </c>
      <c r="QB63" s="14">
        <f t="shared" si="2102"/>
        <v>4277.0206284185324</v>
      </c>
      <c r="QC63" s="14">
        <f t="shared" ref="QC63:QI63" si="2104">(QC67-QC61)/6*2+QC61</f>
        <v>4540.1520666666665</v>
      </c>
      <c r="QD63" s="14">
        <f t="shared" si="2104"/>
        <v>4799.4598195284998</v>
      </c>
      <c r="QE63" s="14">
        <f t="shared" si="2104"/>
        <v>4841.3537999999999</v>
      </c>
      <c r="QF63" s="14">
        <f t="shared" si="2104"/>
        <v>5321.8990106384663</v>
      </c>
      <c r="QG63" s="14">
        <f t="shared" si="2104"/>
        <v>5155.8260666666674</v>
      </c>
      <c r="QH63" s="14">
        <f t="shared" si="2104"/>
        <v>5777.5356729047999</v>
      </c>
      <c r="QI63" s="14">
        <f t="shared" si="2104"/>
        <v>5470.2983333333332</v>
      </c>
      <c r="QJ63" s="14">
        <f t="shared" ref="QJ63:RV63" si="2105">(QJ67-QJ61)/6*2+QJ61</f>
        <v>6233.1723351711325</v>
      </c>
      <c r="QK63" s="14">
        <f t="shared" si="2105"/>
        <v>5822.0296166666658</v>
      </c>
      <c r="QL63" s="14">
        <f t="shared" si="2105"/>
        <v>6542.482700202866</v>
      </c>
      <c r="QM63" s="14">
        <f t="shared" si="2105"/>
        <v>6173.7609000000002</v>
      </c>
      <c r="QN63" s="14">
        <f t="shared" si="2105"/>
        <v>6851.7930652345995</v>
      </c>
      <c r="QO63" s="14">
        <f t="shared" si="2105"/>
        <v>6524.1335333333336</v>
      </c>
      <c r="QP63" s="14">
        <f t="shared" si="2105"/>
        <v>6999.1671893420662</v>
      </c>
      <c r="QQ63" s="14">
        <f t="shared" si="2105"/>
        <v>0</v>
      </c>
      <c r="QR63" s="14">
        <f t="shared" si="2105"/>
        <v>0</v>
      </c>
      <c r="QS63" s="14">
        <f t="shared" si="2105"/>
        <v>0</v>
      </c>
      <c r="QT63" s="14">
        <f t="shared" si="2105"/>
        <v>0</v>
      </c>
      <c r="QU63" s="14">
        <f t="shared" si="2105"/>
        <v>4228.2632333333331</v>
      </c>
      <c r="QV63" s="14">
        <f t="shared" si="2105"/>
        <v>4104.5043254035327</v>
      </c>
      <c r="QW63" s="14">
        <f t="shared" si="2105"/>
        <v>4524.0619500000003</v>
      </c>
      <c r="QX63" s="14">
        <f t="shared" si="2105"/>
        <v>4605.3555573712165</v>
      </c>
      <c r="QY63" s="14">
        <f t="shared" si="2105"/>
        <v>4819.8606666666665</v>
      </c>
      <c r="QZ63" s="14">
        <f t="shared" si="2105"/>
        <v>5106.2067893388994</v>
      </c>
      <c r="RA63" s="14">
        <f t="shared" si="2105"/>
        <v>5129.1663333333336</v>
      </c>
      <c r="RB63" s="14">
        <f t="shared" si="2105"/>
        <v>5541.5444680059336</v>
      </c>
      <c r="RC63" s="14">
        <f t="shared" si="2105"/>
        <v>5438.4719999999998</v>
      </c>
      <c r="RD63" s="14">
        <f t="shared" si="2105"/>
        <v>5976.8821466729669</v>
      </c>
      <c r="RE63" s="14">
        <f t="shared" si="2105"/>
        <v>5784.1336666666666</v>
      </c>
      <c r="RF63" s="14">
        <f t="shared" si="2105"/>
        <v>6270.0538677506338</v>
      </c>
      <c r="RG63" s="14">
        <f t="shared" si="2105"/>
        <v>6129.7953333333335</v>
      </c>
      <c r="RH63" s="14">
        <f t="shared" si="2105"/>
        <v>6563.2255888282998</v>
      </c>
      <c r="RI63" s="14">
        <f t="shared" si="2105"/>
        <v>6473.7341666666671</v>
      </c>
      <c r="RJ63" s="14">
        <f t="shared" si="2105"/>
        <v>6698.738343995833</v>
      </c>
      <c r="RK63" s="14">
        <f t="shared" si="2105"/>
        <v>0</v>
      </c>
      <c r="RL63" s="14">
        <f t="shared" si="2105"/>
        <v>0</v>
      </c>
      <c r="RM63" s="14">
        <f t="shared" si="2105"/>
        <v>0</v>
      </c>
      <c r="RN63" s="14">
        <f t="shared" si="2105"/>
        <v>0</v>
      </c>
      <c r="RO63" s="14">
        <f t="shared" si="2105"/>
        <v>4198.9933000000001</v>
      </c>
      <c r="RP63" s="14">
        <f t="shared" si="2105"/>
        <v>3620.5374568038665</v>
      </c>
      <c r="RQ63" s="14">
        <f t="shared" si="2105"/>
        <v>4480.4337499999992</v>
      </c>
      <c r="RR63" s="14">
        <f t="shared" si="2105"/>
        <v>4060.5671549367166</v>
      </c>
      <c r="RS63" s="14">
        <f t="shared" si="2105"/>
        <v>4761.8742000000002</v>
      </c>
      <c r="RT63" s="14">
        <f t="shared" si="2105"/>
        <v>4500.5968530695664</v>
      </c>
      <c r="RU63" s="14">
        <f t="shared" si="2105"/>
        <v>5055.8814666666667</v>
      </c>
      <c r="RV63" s="14">
        <f t="shared" si="2105"/>
        <v>4879.2429558429658</v>
      </c>
      <c r="RW63" s="14">
        <f t="shared" ref="RW63:SF63" si="2106">(RW67-RW61)/6*2+RW61</f>
        <v>5349.8887333333332</v>
      </c>
      <c r="RX63" s="14">
        <f t="shared" si="2106"/>
        <v>5257.8890586163661</v>
      </c>
      <c r="RY63" s="14">
        <f t="shared" si="2106"/>
        <v>5680.594133333333</v>
      </c>
      <c r="RZ63" s="14">
        <f t="shared" si="2106"/>
        <v>5505.0733326567997</v>
      </c>
      <c r="SA63" s="14">
        <f t="shared" si="2106"/>
        <v>6011.2995333333338</v>
      </c>
      <c r="SB63" s="14">
        <f t="shared" si="2106"/>
        <v>5752.2576066972333</v>
      </c>
      <c r="SC63" s="14">
        <f t="shared" ref="SC63:SD63" si="2107">(SC67-SC61)/6*2+SC61</f>
        <v>6337.0964999999997</v>
      </c>
      <c r="SD63" s="14">
        <f t="shared" si="2107"/>
        <v>5854.5179287165665</v>
      </c>
      <c r="SE63" s="14">
        <f t="shared" si="2106"/>
        <v>0</v>
      </c>
      <c r="SF63" s="14">
        <f t="shared" si="2106"/>
        <v>0</v>
      </c>
      <c r="SG63" s="14"/>
      <c r="SH63" s="14"/>
    </row>
    <row r="64" spans="1:502" s="11" customFormat="1" x14ac:dyDescent="0.25">
      <c r="A64" s="241"/>
      <c r="B64" s="4">
        <v>35</v>
      </c>
      <c r="C64" s="14">
        <f>(C67-C61)/6*3+C61</f>
        <v>5292.1728000000003</v>
      </c>
      <c r="D64" s="14">
        <f t="shared" ref="D64:CE64" si="2108">(D67-D61)/6*3+D61</f>
        <v>12845.635724916399</v>
      </c>
      <c r="E64" s="4">
        <f t="shared" si="1373"/>
        <v>5929.8755000000001</v>
      </c>
      <c r="F64" s="4">
        <f t="shared" si="1374"/>
        <v>14329.472361750173</v>
      </c>
      <c r="G64" s="14">
        <f t="shared" si="2108"/>
        <v>6567.5781999999999</v>
      </c>
      <c r="H64" s="14">
        <f t="shared" si="2108"/>
        <v>15813.308998583949</v>
      </c>
      <c r="I64" s="15">
        <f t="shared" si="1375"/>
        <v>7204.6010999999999</v>
      </c>
      <c r="J64" s="15">
        <f t="shared" si="1376"/>
        <v>17153.926038378675</v>
      </c>
      <c r="K64" s="14">
        <f t="shared" si="2108"/>
        <v>7841.6239999999998</v>
      </c>
      <c r="L64" s="14">
        <f t="shared" si="2108"/>
        <v>18494.543078173399</v>
      </c>
      <c r="M64" s="14">
        <f t="shared" si="2108"/>
        <v>8480.566275000001</v>
      </c>
      <c r="N64" s="14">
        <f t="shared" si="2108"/>
        <v>19530.97744701495</v>
      </c>
      <c r="O64" s="14">
        <f t="shared" si="2108"/>
        <v>9119.5085500000005</v>
      </c>
      <c r="P64" s="14">
        <f t="shared" si="2108"/>
        <v>20567.411815856496</v>
      </c>
      <c r="Q64" s="14">
        <f t="shared" ref="Q64:V64" si="2109">(Q67-Q61)/6*3+Q61</f>
        <v>9734.0890500000005</v>
      </c>
      <c r="R64" s="14">
        <f t="shared" si="2109"/>
        <v>21281.187212584249</v>
      </c>
      <c r="S64" s="14">
        <f t="shared" si="2109"/>
        <v>0</v>
      </c>
      <c r="T64" s="14">
        <f t="shared" si="2109"/>
        <v>0</v>
      </c>
      <c r="U64" s="14">
        <f t="shared" si="2109"/>
        <v>0</v>
      </c>
      <c r="V64" s="14">
        <f t="shared" si="2109"/>
        <v>0</v>
      </c>
      <c r="W64" s="14">
        <f t="shared" si="2108"/>
        <v>5237.9385750000001</v>
      </c>
      <c r="X64" s="14">
        <f t="shared" si="2108"/>
        <v>12458.937347134948</v>
      </c>
      <c r="Y64" s="4">
        <f t="shared" si="1382"/>
        <v>5860.6633999999995</v>
      </c>
      <c r="Z64" s="4">
        <f t="shared" si="1383"/>
        <v>13902.638079993161</v>
      </c>
      <c r="AA64" s="14">
        <f t="shared" si="2108"/>
        <v>6483.3882249999997</v>
      </c>
      <c r="AB64" s="14">
        <f t="shared" si="2108"/>
        <v>15346.338812851372</v>
      </c>
      <c r="AC64" s="4">
        <f t="shared" si="1385"/>
        <v>7106.6461125000005</v>
      </c>
      <c r="AD64" s="4">
        <f t="shared" si="1386"/>
        <v>16650.861985281736</v>
      </c>
      <c r="AE64" s="14">
        <f t="shared" si="2108"/>
        <v>7729.9040000000005</v>
      </c>
      <c r="AF64" s="14">
        <f t="shared" si="2108"/>
        <v>17955.385157712099</v>
      </c>
      <c r="AG64" s="14">
        <f t="shared" si="2108"/>
        <v>8356.9491750000016</v>
      </c>
      <c r="AH64" s="14">
        <f t="shared" si="2108"/>
        <v>18962.571543648075</v>
      </c>
      <c r="AI64" s="14">
        <f t="shared" si="2108"/>
        <v>8983.9943500000008</v>
      </c>
      <c r="AJ64" s="14">
        <f t="shared" si="2108"/>
        <v>19969.757929584048</v>
      </c>
      <c r="AK64" s="14"/>
      <c r="AL64" s="14"/>
      <c r="AM64" s="14">
        <f t="shared" si="2108"/>
        <v>0</v>
      </c>
      <c r="AN64" s="14">
        <f t="shared" si="2108"/>
        <v>0</v>
      </c>
      <c r="AO64" s="14">
        <f t="shared" si="2108"/>
        <v>0</v>
      </c>
      <c r="AP64" s="14">
        <f t="shared" si="2108"/>
        <v>0</v>
      </c>
      <c r="AQ64" s="14">
        <f t="shared" si="2108"/>
        <v>5183.70435</v>
      </c>
      <c r="AR64" s="14">
        <f t="shared" si="2108"/>
        <v>12072.238969353497</v>
      </c>
      <c r="AS64" s="4">
        <f t="shared" si="1392"/>
        <v>5791.4512999999997</v>
      </c>
      <c r="AT64" s="4">
        <f t="shared" si="1393"/>
        <v>13475.803798236147</v>
      </c>
      <c r="AU64" s="14">
        <f t="shared" si="2108"/>
        <v>6399.1982499999995</v>
      </c>
      <c r="AV64" s="14">
        <f t="shared" si="2108"/>
        <v>14879.368627118798</v>
      </c>
      <c r="AW64" s="4">
        <f t="shared" si="1395"/>
        <v>7008.6911249999994</v>
      </c>
      <c r="AX64" s="4">
        <f t="shared" si="1396"/>
        <v>16147.797932184798</v>
      </c>
      <c r="AY64" s="14">
        <f t="shared" si="2108"/>
        <v>7618.1840000000002</v>
      </c>
      <c r="AZ64" s="14">
        <f t="shared" si="2108"/>
        <v>17416.227237250798</v>
      </c>
      <c r="BA64" s="14">
        <f t="shared" si="2108"/>
        <v>8233.3320750000003</v>
      </c>
      <c r="BB64" s="14">
        <f t="shared" si="2108"/>
        <v>18394.1656402812</v>
      </c>
      <c r="BC64" s="14">
        <f t="shared" si="2108"/>
        <v>8848.4801499999994</v>
      </c>
      <c r="BD64" s="14">
        <f t="shared" si="2108"/>
        <v>19372.1040433116</v>
      </c>
      <c r="BE64" s="14"/>
      <c r="BF64" s="14"/>
      <c r="BG64" s="14">
        <f t="shared" si="2108"/>
        <v>0</v>
      </c>
      <c r="BH64" s="14">
        <f t="shared" si="2108"/>
        <v>0</v>
      </c>
      <c r="BI64" s="14">
        <f t="shared" si="2108"/>
        <v>0</v>
      </c>
      <c r="BJ64" s="14">
        <f t="shared" si="2108"/>
        <v>0</v>
      </c>
      <c r="BK64" s="14">
        <f t="shared" si="2108"/>
        <v>5133.2829666666667</v>
      </c>
      <c r="BL64" s="14">
        <f t="shared" si="2108"/>
        <v>11706.405642000998</v>
      </c>
      <c r="BM64" s="4">
        <f t="shared" si="1407"/>
        <v>5727.2153250000001</v>
      </c>
      <c r="BN64" s="4">
        <f t="shared" si="1408"/>
        <v>13071.11820611479</v>
      </c>
      <c r="BO64" s="14">
        <f t="shared" si="2108"/>
        <v>6321.1476833333336</v>
      </c>
      <c r="BP64" s="14">
        <f t="shared" si="2108"/>
        <v>14435.830770228582</v>
      </c>
      <c r="BQ64" s="4">
        <f t="shared" si="1411"/>
        <v>6917.7298583333341</v>
      </c>
      <c r="BR64" s="4">
        <f t="shared" si="1412"/>
        <v>15669.071907530881</v>
      </c>
      <c r="BS64" s="14">
        <f t="shared" si="2108"/>
        <v>7514.3120333333336</v>
      </c>
      <c r="BT64" s="14">
        <f t="shared" si="2108"/>
        <v>16902.313044833179</v>
      </c>
      <c r="BU64" s="14">
        <f t="shared" si="2108"/>
        <v>8118.2690083333327</v>
      </c>
      <c r="BV64" s="14">
        <f t="shared" si="2108"/>
        <v>17851.095635818958</v>
      </c>
      <c r="BW64" s="14">
        <f t="shared" si="2108"/>
        <v>8722.2259833333337</v>
      </c>
      <c r="BX64" s="14">
        <f t="shared" si="2108"/>
        <v>18799.878226804733</v>
      </c>
      <c r="BY64" s="14"/>
      <c r="BZ64" s="14"/>
      <c r="CA64" s="14">
        <f t="shared" si="2108"/>
        <v>0</v>
      </c>
      <c r="CB64" s="14">
        <f t="shared" si="2108"/>
        <v>0</v>
      </c>
      <c r="CC64" s="14"/>
      <c r="CD64" s="14"/>
      <c r="CE64" s="14">
        <f t="shared" si="2108"/>
        <v>5082.8615833333333</v>
      </c>
      <c r="CF64" s="14">
        <f t="shared" ref="CF64:FG64" si="2110">(CF67-CF61)/6*3+CF61</f>
        <v>11340.572314648498</v>
      </c>
      <c r="CG64" s="4">
        <f t="shared" si="1423"/>
        <v>5662.9793499999996</v>
      </c>
      <c r="CH64" s="4">
        <f t="shared" si="1424"/>
        <v>12666.432613993431</v>
      </c>
      <c r="CI64" s="14">
        <f t="shared" si="2110"/>
        <v>6243.0971166666659</v>
      </c>
      <c r="CJ64" s="14">
        <f t="shared" si="2110"/>
        <v>13992.292913338364</v>
      </c>
      <c r="CK64" s="4">
        <f t="shared" si="1427"/>
        <v>6826.768591666666</v>
      </c>
      <c r="CL64" s="4">
        <f t="shared" si="1428"/>
        <v>15190.345882876965</v>
      </c>
      <c r="CM64" s="14">
        <f t="shared" si="2110"/>
        <v>7410.4400666666661</v>
      </c>
      <c r="CN64" s="14">
        <f t="shared" si="2110"/>
        <v>16388.398852415565</v>
      </c>
      <c r="CO64" s="14">
        <f t="shared" si="2110"/>
        <v>8003.2059416666661</v>
      </c>
      <c r="CP64" s="14">
        <f t="shared" si="2110"/>
        <v>17308.025631356715</v>
      </c>
      <c r="CQ64" s="14">
        <f t="shared" si="2110"/>
        <v>8595.9718166666662</v>
      </c>
      <c r="CR64" s="14">
        <f t="shared" si="2110"/>
        <v>18227.652410297866</v>
      </c>
      <c r="CS64" s="14"/>
      <c r="CT64" s="14"/>
      <c r="CU64" s="14">
        <f t="shared" si="2110"/>
        <v>0</v>
      </c>
      <c r="CV64" s="14">
        <f t="shared" si="2110"/>
        <v>0</v>
      </c>
      <c r="CW64" s="14"/>
      <c r="CX64" s="14"/>
      <c r="CY64" s="14">
        <f t="shared" si="2110"/>
        <v>5032.4402</v>
      </c>
      <c r="CZ64" s="14">
        <f t="shared" si="2110"/>
        <v>10974.738987295998</v>
      </c>
      <c r="DA64" s="4">
        <f t="shared" si="1439"/>
        <v>5598.743375</v>
      </c>
      <c r="DB64" s="4">
        <f t="shared" si="1440"/>
        <v>12261.747021872074</v>
      </c>
      <c r="DC64" s="14">
        <f t="shared" si="2110"/>
        <v>6165.04655</v>
      </c>
      <c r="DD64" s="14">
        <f t="shared" si="2110"/>
        <v>13548.755056448148</v>
      </c>
      <c r="DE64" s="4">
        <f t="shared" si="1443"/>
        <v>6735.8073249999998</v>
      </c>
      <c r="DF64" s="4">
        <f t="shared" si="1444"/>
        <v>14711.619858223048</v>
      </c>
      <c r="DG64" s="14">
        <f t="shared" si="2110"/>
        <v>7306.5681000000004</v>
      </c>
      <c r="DH64" s="14">
        <f t="shared" si="2110"/>
        <v>15874.484659997948</v>
      </c>
      <c r="DI64" s="14">
        <f t="shared" si="2110"/>
        <v>7888.1428749999995</v>
      </c>
      <c r="DJ64" s="14">
        <f t="shared" si="2110"/>
        <v>16764.955626894473</v>
      </c>
      <c r="DK64" s="14">
        <f t="shared" si="2110"/>
        <v>8469.7176499999987</v>
      </c>
      <c r="DL64" s="14">
        <f t="shared" si="2110"/>
        <v>17655.426593790999</v>
      </c>
      <c r="DM64" s="14"/>
      <c r="DN64" s="14"/>
      <c r="DO64" s="14">
        <f t="shared" si="2110"/>
        <v>0</v>
      </c>
      <c r="DP64" s="14">
        <f t="shared" si="2110"/>
        <v>0</v>
      </c>
      <c r="DQ64" s="14">
        <f t="shared" si="2110"/>
        <v>0</v>
      </c>
      <c r="DR64" s="14">
        <f t="shared" si="2110"/>
        <v>0</v>
      </c>
      <c r="DS64" s="14">
        <f t="shared" si="2110"/>
        <v>4988.64984</v>
      </c>
      <c r="DT64" s="14">
        <f t="shared" si="2110"/>
        <v>10641.357481460718</v>
      </c>
      <c r="DU64" s="4">
        <f t="shared" si="1457"/>
        <v>5542.2385549999999</v>
      </c>
      <c r="DV64" s="4">
        <f t="shared" si="1458"/>
        <v>11892.156991931333</v>
      </c>
      <c r="DW64" s="14">
        <f t="shared" si="2110"/>
        <v>6095.8272699999998</v>
      </c>
      <c r="DX64" s="14">
        <f t="shared" si="2110"/>
        <v>13142.956502401947</v>
      </c>
      <c r="DY64" s="4">
        <f t="shared" si="1461"/>
        <v>6654.7633800000003</v>
      </c>
      <c r="DZ64" s="4">
        <f t="shared" si="1462"/>
        <v>14272.081728246227</v>
      </c>
      <c r="EA64" s="14">
        <f t="shared" si="2110"/>
        <v>7213.69949</v>
      </c>
      <c r="EB64" s="14">
        <f t="shared" si="2110"/>
        <v>15401.206954090509</v>
      </c>
      <c r="EC64" s="14">
        <f t="shared" si="2110"/>
        <v>7785.0735699999996</v>
      </c>
      <c r="ED64" s="14">
        <f t="shared" si="2110"/>
        <v>16263.935473629268</v>
      </c>
      <c r="EE64" s="14">
        <f t="shared" si="2110"/>
        <v>8356.4476500000001</v>
      </c>
      <c r="EF64" s="14">
        <f t="shared" si="2110"/>
        <v>17126.663993168026</v>
      </c>
      <c r="EG64" s="14"/>
      <c r="EH64" s="14"/>
      <c r="EI64" s="14">
        <f t="shared" si="2110"/>
        <v>0</v>
      </c>
      <c r="EJ64" s="14">
        <f t="shared" si="2110"/>
        <v>0</v>
      </c>
      <c r="EK64" s="14">
        <f t="shared" si="2110"/>
        <v>0</v>
      </c>
      <c r="EL64" s="14">
        <f t="shared" si="2110"/>
        <v>0</v>
      </c>
      <c r="EM64" s="14">
        <f t="shared" si="2110"/>
        <v>4944.8594800000001</v>
      </c>
      <c r="EN64" s="14">
        <f t="shared" si="2110"/>
        <v>10307.975975625439</v>
      </c>
      <c r="EO64" s="4">
        <f t="shared" si="1475"/>
        <v>5485.7337349999998</v>
      </c>
      <c r="EP64" s="4">
        <f t="shared" si="1476"/>
        <v>11522.566961990593</v>
      </c>
      <c r="EQ64" s="14">
        <f t="shared" si="2110"/>
        <v>6026.6079900000004</v>
      </c>
      <c r="ER64" s="14">
        <f t="shared" si="2110"/>
        <v>12737.157948355749</v>
      </c>
      <c r="ES64" s="4">
        <f t="shared" si="1479"/>
        <v>6573.719435</v>
      </c>
      <c r="ET64" s="4">
        <f t="shared" si="1480"/>
        <v>13832.543598269407</v>
      </c>
      <c r="EU64" s="14">
        <f t="shared" si="2110"/>
        <v>7120.8308799999995</v>
      </c>
      <c r="EV64" s="14">
        <f t="shared" si="2110"/>
        <v>14927.929248183067</v>
      </c>
      <c r="EW64" s="14">
        <f t="shared" si="2110"/>
        <v>7682.0042649999996</v>
      </c>
      <c r="EX64" s="14">
        <f t="shared" si="2110"/>
        <v>15762.915320364064</v>
      </c>
      <c r="EY64" s="14">
        <f t="shared" si="2110"/>
        <v>8243.1776499999996</v>
      </c>
      <c r="EZ64" s="14">
        <f t="shared" si="2110"/>
        <v>16597.901392545056</v>
      </c>
      <c r="FA64" s="14"/>
      <c r="FB64" s="14"/>
      <c r="FC64" s="14">
        <f t="shared" si="2110"/>
        <v>0</v>
      </c>
      <c r="FD64" s="14">
        <f t="shared" si="2110"/>
        <v>0</v>
      </c>
      <c r="FE64" s="14">
        <f t="shared" si="2110"/>
        <v>0</v>
      </c>
      <c r="FF64" s="14">
        <f t="shared" si="2110"/>
        <v>0</v>
      </c>
      <c r="FG64" s="14">
        <f t="shared" si="2110"/>
        <v>4813.4884000000002</v>
      </c>
      <c r="FH64" s="14">
        <f t="shared" ref="FH64:II64" si="2111">(FH67-FH61)/6*3+FH61</f>
        <v>9307.8314581195991</v>
      </c>
      <c r="FI64" s="4">
        <f t="shared" si="1493"/>
        <v>5316.2192749999995</v>
      </c>
      <c r="FJ64" s="4">
        <f t="shared" si="1494"/>
        <v>10413.796872168374</v>
      </c>
      <c r="FK64" s="14">
        <f t="shared" si="2111"/>
        <v>5818.9501499999997</v>
      </c>
      <c r="FL64" s="14">
        <f t="shared" si="2111"/>
        <v>11519.762286217148</v>
      </c>
      <c r="FM64" s="4">
        <f t="shared" si="1497"/>
        <v>6330.5875999999998</v>
      </c>
      <c r="FN64" s="4">
        <f t="shared" si="1498"/>
        <v>12513.929208338948</v>
      </c>
      <c r="FO64" s="14">
        <f t="shared" si="2111"/>
        <v>6842.22505</v>
      </c>
      <c r="FP64" s="14">
        <f t="shared" si="2111"/>
        <v>13508.096130460748</v>
      </c>
      <c r="FQ64" s="14">
        <f t="shared" si="2111"/>
        <v>7372.7963500000005</v>
      </c>
      <c r="FR64" s="14">
        <f t="shared" si="2111"/>
        <v>14259.854860568448</v>
      </c>
      <c r="FS64" s="14">
        <f t="shared" si="2111"/>
        <v>7903.3676500000001</v>
      </c>
      <c r="FT64" s="14">
        <f t="shared" si="2111"/>
        <v>15011.613590676148</v>
      </c>
      <c r="FU64" s="14"/>
      <c r="FV64" s="14"/>
      <c r="FW64" s="14">
        <f t="shared" si="2111"/>
        <v>0</v>
      </c>
      <c r="FX64" s="14">
        <f t="shared" si="2111"/>
        <v>0</v>
      </c>
      <c r="FY64" s="14">
        <f t="shared" si="2111"/>
        <v>0</v>
      </c>
      <c r="FZ64" s="14">
        <f t="shared" si="2111"/>
        <v>0</v>
      </c>
      <c r="GA64" s="14">
        <f t="shared" si="2111"/>
        <v>4638.5325499999999</v>
      </c>
      <c r="GB64" s="14">
        <f t="shared" si="2111"/>
        <v>7830.4631202661494</v>
      </c>
      <c r="GC64" s="4">
        <f t="shared" si="1511"/>
        <v>5081.7559249999995</v>
      </c>
      <c r="GD64" s="4">
        <f t="shared" si="1512"/>
        <v>8771.4567606272249</v>
      </c>
      <c r="GE64" s="14">
        <f t="shared" si="2111"/>
        <v>5524.9793</v>
      </c>
      <c r="GF64" s="14">
        <f t="shared" si="2111"/>
        <v>9712.4504009882985</v>
      </c>
      <c r="GG64" s="4">
        <f t="shared" si="1515"/>
        <v>5983.8309250000002</v>
      </c>
      <c r="GH64" s="4">
        <f t="shared" si="1516"/>
        <v>10552.607361043474</v>
      </c>
      <c r="GI64" s="14">
        <f t="shared" si="2111"/>
        <v>6442.6825499999995</v>
      </c>
      <c r="GJ64" s="14">
        <f t="shared" si="2111"/>
        <v>11392.76432109865</v>
      </c>
      <c r="GK64" s="14">
        <f t="shared" si="2111"/>
        <v>6927.2775750000001</v>
      </c>
      <c r="GL64" s="14">
        <f t="shared" si="2111"/>
        <v>12016.641403453574</v>
      </c>
      <c r="GM64" s="14">
        <f t="shared" si="2111"/>
        <v>7411.8725999999997</v>
      </c>
      <c r="GN64" s="14">
        <f t="shared" si="2111"/>
        <v>12640.518485808498</v>
      </c>
      <c r="GO64" s="14"/>
      <c r="GP64" s="14"/>
      <c r="GQ64" s="14">
        <f t="shared" si="2111"/>
        <v>0</v>
      </c>
      <c r="GR64" s="14">
        <f t="shared" si="2111"/>
        <v>0</v>
      </c>
      <c r="GS64" s="14">
        <f t="shared" si="2111"/>
        <v>0</v>
      </c>
      <c r="GT64" s="14">
        <f t="shared" si="2111"/>
        <v>0</v>
      </c>
      <c r="GU64" s="14">
        <f t="shared" si="2111"/>
        <v>4557.7393499999998</v>
      </c>
      <c r="GV64" s="14">
        <f t="shared" si="2111"/>
        <v>7026.7723377739994</v>
      </c>
      <c r="GW64" s="4">
        <f t="shared" si="1529"/>
        <v>4966.0461749999995</v>
      </c>
      <c r="GX64" s="4">
        <f t="shared" si="1530"/>
        <v>7877.5381053102992</v>
      </c>
      <c r="GY64" s="14">
        <f t="shared" si="2111"/>
        <v>5374.3530000000001</v>
      </c>
      <c r="GZ64" s="14">
        <f t="shared" si="2111"/>
        <v>8728.3038728465981</v>
      </c>
      <c r="HA64" s="4">
        <f t="shared" si="1533"/>
        <v>5803.0497250000008</v>
      </c>
      <c r="HB64" s="4">
        <f t="shared" si="1534"/>
        <v>9483.9393474650988</v>
      </c>
      <c r="HC64" s="14">
        <f t="shared" si="2111"/>
        <v>6231.7464500000006</v>
      </c>
      <c r="HD64" s="14">
        <f t="shared" si="2111"/>
        <v>10239.574822083599</v>
      </c>
      <c r="HE64" s="14">
        <f t="shared" si="2111"/>
        <v>6691.0812999999998</v>
      </c>
      <c r="HF64" s="14">
        <f t="shared" si="2111"/>
        <v>10792.87972414855</v>
      </c>
      <c r="HG64" s="14">
        <f t="shared" si="2111"/>
        <v>7150.41615</v>
      </c>
      <c r="HH64" s="14">
        <f t="shared" si="2111"/>
        <v>11346.1846262135</v>
      </c>
      <c r="HI64" s="14"/>
      <c r="HJ64" s="14"/>
      <c r="HK64" s="14">
        <f t="shared" si="2111"/>
        <v>0</v>
      </c>
      <c r="HL64" s="14">
        <f t="shared" si="2111"/>
        <v>0</v>
      </c>
      <c r="HM64" s="14">
        <f t="shared" si="2111"/>
        <v>0</v>
      </c>
      <c r="HN64" s="14"/>
      <c r="HO64" s="14">
        <f t="shared" si="2111"/>
        <v>4514.4156000000003</v>
      </c>
      <c r="HP64" s="14">
        <f t="shared" si="2111"/>
        <v>6526.0385296270488</v>
      </c>
      <c r="HQ64" s="14">
        <f t="shared" si="2"/>
        <v>4899.7770500000006</v>
      </c>
      <c r="HR64" s="14">
        <f t="shared" si="3"/>
        <v>7320.2110954689488</v>
      </c>
      <c r="HS64" s="14">
        <f t="shared" si="2111"/>
        <v>5285.1385</v>
      </c>
      <c r="HT64" s="14">
        <f t="shared" si="2111"/>
        <v>8114.3836613108497</v>
      </c>
      <c r="HU64" s="14">
        <f t="shared" si="6"/>
        <v>5694.5939249999992</v>
      </c>
      <c r="HV64" s="14">
        <f t="shared" si="7"/>
        <v>8817.2454566134747</v>
      </c>
      <c r="HW64" s="14">
        <f t="shared" si="2111"/>
        <v>6104.0493499999993</v>
      </c>
      <c r="HX64" s="14">
        <f t="shared" si="2111"/>
        <v>9520.1072519160989</v>
      </c>
      <c r="HY64" s="14">
        <f t="shared" si="2111"/>
        <v>6546.5434749999995</v>
      </c>
      <c r="HZ64" s="14">
        <f t="shared" si="2111"/>
        <v>10029.014813042049</v>
      </c>
      <c r="IA64" s="14">
        <f t="shared" si="2111"/>
        <v>6989.0375999999997</v>
      </c>
      <c r="IB64" s="14">
        <f t="shared" si="2111"/>
        <v>10537.922374167998</v>
      </c>
      <c r="IC64" s="14">
        <f t="shared" ref="IC64:IH64" si="2112">(IC67-IC61)/6*3+IC61</f>
        <v>7428.7024999999994</v>
      </c>
      <c r="ID64" s="14">
        <f t="shared" si="2112"/>
        <v>10836.204717932649</v>
      </c>
      <c r="IE64" s="14">
        <f t="shared" si="2112"/>
        <v>0</v>
      </c>
      <c r="IF64" s="14">
        <f t="shared" si="2112"/>
        <v>0</v>
      </c>
      <c r="IG64" s="14">
        <f t="shared" si="2112"/>
        <v>0</v>
      </c>
      <c r="IH64" s="14">
        <f t="shared" si="2112"/>
        <v>0</v>
      </c>
      <c r="II64" s="14">
        <f t="shared" si="2111"/>
        <v>4495.0354000000007</v>
      </c>
      <c r="IJ64" s="14">
        <f t="shared" ref="IJ64:LK64" si="2113">(IJ67-IJ61)/6*3+IJ61</f>
        <v>6285.9290407857989</v>
      </c>
      <c r="IK64" s="14">
        <f t="shared" si="16"/>
        <v>4869.5862500000003</v>
      </c>
      <c r="IL64" s="14">
        <f t="shared" si="17"/>
        <v>7052.8448953110747</v>
      </c>
      <c r="IM64" s="14">
        <f t="shared" si="2113"/>
        <v>5244.1370999999999</v>
      </c>
      <c r="IN64" s="14">
        <f t="shared" si="2113"/>
        <v>7819.7607498363495</v>
      </c>
      <c r="IO64" s="15">
        <f t="shared" si="1558"/>
        <v>5643.9251999999997</v>
      </c>
      <c r="IP64" s="15">
        <f t="shared" si="1559"/>
        <v>8496.8362447988238</v>
      </c>
      <c r="IQ64" s="14">
        <f t="shared" si="2113"/>
        <v>6043.7132999999994</v>
      </c>
      <c r="IR64" s="14">
        <f t="shared" si="2113"/>
        <v>9173.911739761299</v>
      </c>
      <c r="IS64" s="14">
        <f t="shared" si="2113"/>
        <v>6478.2020749999992</v>
      </c>
      <c r="IT64" s="14">
        <f t="shared" si="2113"/>
        <v>9661.6029314771731</v>
      </c>
      <c r="IU64" s="14">
        <f t="shared" si="2113"/>
        <v>6912.69085</v>
      </c>
      <c r="IV64" s="14">
        <f t="shared" si="2113"/>
        <v>10149.294123193049</v>
      </c>
      <c r="IW64" s="14">
        <f t="shared" ref="IW64:JB64" si="2114">(IW67-IW61)/6*3+IW61</f>
        <v>7344.6295499999997</v>
      </c>
      <c r="IX64" s="14">
        <f t="shared" si="2114"/>
        <v>10431.125506901399</v>
      </c>
      <c r="IY64" s="14">
        <f t="shared" si="2114"/>
        <v>0</v>
      </c>
      <c r="IZ64" s="14">
        <f t="shared" si="2114"/>
        <v>0</v>
      </c>
      <c r="JA64" s="14">
        <f t="shared" si="2114"/>
        <v>0</v>
      </c>
      <c r="JB64" s="14">
        <f t="shared" si="2114"/>
        <v>0</v>
      </c>
      <c r="JC64" s="14">
        <f t="shared" si="2113"/>
        <v>4477.0442499999999</v>
      </c>
      <c r="JD64" s="14">
        <f t="shared" si="2113"/>
        <v>6052.7297288759</v>
      </c>
      <c r="JE64" s="15">
        <f t="shared" si="29"/>
        <v>4841.4429999999993</v>
      </c>
      <c r="JF64" s="15">
        <f t="shared" si="30"/>
        <v>6792.6424518538242</v>
      </c>
      <c r="JG64" s="14">
        <f t="shared" si="2113"/>
        <v>5205.8417499999996</v>
      </c>
      <c r="JH64" s="14">
        <f t="shared" si="2113"/>
        <v>7532.5551748317484</v>
      </c>
      <c r="JI64" s="15">
        <f t="shared" si="1570"/>
        <v>5595.8757249999999</v>
      </c>
      <c r="JJ64" s="15">
        <f t="shared" si="1571"/>
        <v>8184.6541249033744</v>
      </c>
      <c r="JK64" s="14">
        <f t="shared" si="2113"/>
        <v>5985.9097000000002</v>
      </c>
      <c r="JL64" s="14">
        <f t="shared" si="2113"/>
        <v>8836.7530749750003</v>
      </c>
      <c r="JM64" s="14">
        <f t="shared" si="2113"/>
        <v>6412.4712499999996</v>
      </c>
      <c r="JN64" s="14">
        <f t="shared" si="2113"/>
        <v>9303.8103028242749</v>
      </c>
      <c r="JO64" s="14">
        <f t="shared" si="2113"/>
        <v>6839.0328</v>
      </c>
      <c r="JP64" s="14">
        <f t="shared" si="2113"/>
        <v>9770.8675306735495</v>
      </c>
      <c r="JQ64" s="14">
        <f t="shared" ref="JQ64:JV64" si="2115">(JQ67-JQ61)/6*3+JQ61</f>
        <v>7263.3018499999998</v>
      </c>
      <c r="JR64" s="14">
        <f t="shared" si="2115"/>
        <v>10036.7461751956</v>
      </c>
      <c r="JS64" s="14">
        <f t="shared" si="2115"/>
        <v>0</v>
      </c>
      <c r="JT64" s="14">
        <f t="shared" si="2115"/>
        <v>0</v>
      </c>
      <c r="JU64" s="14">
        <f t="shared" si="2115"/>
        <v>0</v>
      </c>
      <c r="JV64" s="14">
        <f t="shared" si="2115"/>
        <v>0</v>
      </c>
      <c r="JW64" s="14">
        <f t="shared" si="2113"/>
        <v>4460.5812000000005</v>
      </c>
      <c r="JX64" s="14">
        <f t="shared" si="2113"/>
        <v>5826.3901856681496</v>
      </c>
      <c r="JY64" s="15">
        <f t="shared" si="43"/>
        <v>4815.306775</v>
      </c>
      <c r="JZ64" s="15">
        <f t="shared" si="44"/>
        <v>6539.6191513299491</v>
      </c>
      <c r="KA64" s="14">
        <f t="shared" si="2113"/>
        <v>5170.0323499999995</v>
      </c>
      <c r="KB64" s="14">
        <f t="shared" si="2113"/>
        <v>7252.8481169917495</v>
      </c>
      <c r="KC64" s="15">
        <f t="shared" si="1582"/>
        <v>5550.3259249999992</v>
      </c>
      <c r="KD64" s="15">
        <f t="shared" si="1583"/>
        <v>7880.8264363200742</v>
      </c>
      <c r="KE64" s="14">
        <f t="shared" si="2113"/>
        <v>5930.6194999999998</v>
      </c>
      <c r="KF64" s="14">
        <f t="shared" si="2113"/>
        <v>8508.804755648398</v>
      </c>
      <c r="KG64" s="14">
        <f t="shared" si="2113"/>
        <v>6349.1983249999994</v>
      </c>
      <c r="KH64" s="14">
        <f t="shared" si="2113"/>
        <v>8955.7556941466246</v>
      </c>
      <c r="KI64" s="14">
        <f t="shared" si="2113"/>
        <v>6767.7771499999999</v>
      </c>
      <c r="KJ64" s="14">
        <f t="shared" si="2113"/>
        <v>9402.7066326448494</v>
      </c>
      <c r="KK64" s="14">
        <f t="shared" ref="KK64:KP64" si="2116">(KK67-KK61)/6*3+KK61</f>
        <v>7184.6365999999998</v>
      </c>
      <c r="KL64" s="14">
        <f t="shared" si="2116"/>
        <v>9653.1597728894994</v>
      </c>
      <c r="KM64" s="14">
        <f t="shared" si="2116"/>
        <v>0</v>
      </c>
      <c r="KN64" s="14">
        <f t="shared" si="2116"/>
        <v>0</v>
      </c>
      <c r="KO64" s="14">
        <f t="shared" si="2116"/>
        <v>0</v>
      </c>
      <c r="KP64" s="14">
        <f t="shared" si="2116"/>
        <v>0</v>
      </c>
      <c r="KQ64" s="14">
        <f t="shared" si="2113"/>
        <v>4444.5473500000007</v>
      </c>
      <c r="KR64" s="14">
        <f t="shared" si="2113"/>
        <v>5606.9643362449497</v>
      </c>
      <c r="KS64" s="15">
        <f t="shared" si="57"/>
        <v>4790.6697500000009</v>
      </c>
      <c r="KT64" s="15">
        <f t="shared" si="58"/>
        <v>6294.0039555363246</v>
      </c>
      <c r="KU64" s="14">
        <f t="shared" si="2113"/>
        <v>5136.7921500000002</v>
      </c>
      <c r="KV64" s="14">
        <f t="shared" si="2113"/>
        <v>6981.0435748276996</v>
      </c>
      <c r="KW64" s="15">
        <f t="shared" si="1594"/>
        <v>5507.4877500000002</v>
      </c>
      <c r="KX64" s="15">
        <f t="shared" si="1595"/>
        <v>7585.3353017118243</v>
      </c>
      <c r="KY64" s="14">
        <f t="shared" si="2113"/>
        <v>5878.1833500000002</v>
      </c>
      <c r="KZ64" s="14">
        <f t="shared" si="2113"/>
        <v>8189.6270285959499</v>
      </c>
      <c r="LA64" s="14">
        <f t="shared" si="2113"/>
        <v>6288.8293249999997</v>
      </c>
      <c r="LB64" s="14">
        <f t="shared" si="2113"/>
        <v>8617.0561347842995</v>
      </c>
      <c r="LC64" s="14">
        <f t="shared" si="2113"/>
        <v>6699.4753000000001</v>
      </c>
      <c r="LD64" s="14">
        <f t="shared" si="2113"/>
        <v>9044.4852409726482</v>
      </c>
      <c r="LE64" s="14">
        <f t="shared" ref="LE64:LJ64" si="2117">(LE67-LE61)/6*3+LE61</f>
        <v>7108.8891000000003</v>
      </c>
      <c r="LF64" s="14">
        <f t="shared" si="2117"/>
        <v>9279.887421805699</v>
      </c>
      <c r="LG64" s="14">
        <f t="shared" si="2117"/>
        <v>0</v>
      </c>
      <c r="LH64" s="14">
        <f t="shared" si="2117"/>
        <v>0</v>
      </c>
      <c r="LI64" s="14">
        <f t="shared" si="2117"/>
        <v>0</v>
      </c>
      <c r="LJ64" s="14">
        <f t="shared" si="2117"/>
        <v>0</v>
      </c>
      <c r="LK64" s="14">
        <f t="shared" si="2113"/>
        <v>4428.7887000000001</v>
      </c>
      <c r="LL64" s="14">
        <f t="shared" ref="LL64:OM64" si="2118">(LL67-LL61)/6*3+LL61</f>
        <v>5393.3254687623503</v>
      </c>
      <c r="LM64" s="14">
        <f t="shared" si="71"/>
        <v>4767.3539999999994</v>
      </c>
      <c r="LN64" s="14">
        <f t="shared" si="72"/>
        <v>6054.3257208187242</v>
      </c>
      <c r="LO64" s="14">
        <f t="shared" si="2118"/>
        <v>5105.9192999999996</v>
      </c>
      <c r="LP64" s="14">
        <f t="shared" si="2118"/>
        <v>6715.3259728750991</v>
      </c>
      <c r="LQ64" s="14">
        <f t="shared" si="1606"/>
        <v>5467.3099999999995</v>
      </c>
      <c r="LR64" s="14">
        <f t="shared" si="1607"/>
        <v>7296.4795166108997</v>
      </c>
      <c r="LS64" s="14">
        <f t="shared" si="2118"/>
        <v>5828.7006999999994</v>
      </c>
      <c r="LT64" s="14">
        <f t="shared" si="2118"/>
        <v>7877.6330603466995</v>
      </c>
      <c r="LU64" s="14">
        <f t="shared" si="2118"/>
        <v>6231.2686999999996</v>
      </c>
      <c r="LV64" s="14">
        <f t="shared" si="2118"/>
        <v>8286.139518089125</v>
      </c>
      <c r="LW64" s="14">
        <f t="shared" si="2118"/>
        <v>6633.8366999999998</v>
      </c>
      <c r="LX64" s="14">
        <f t="shared" si="2118"/>
        <v>8694.6459758315505</v>
      </c>
      <c r="LY64" s="14">
        <f t="shared" ref="LY64:MD64" si="2119">(LY67-LY61)/6*3+LY61</f>
        <v>7035.8273499999996</v>
      </c>
      <c r="LZ64" s="14">
        <f t="shared" si="2119"/>
        <v>8915.4060314374983</v>
      </c>
      <c r="MA64" s="14">
        <f t="shared" si="2119"/>
        <v>0</v>
      </c>
      <c r="MB64" s="14">
        <f t="shared" si="2119"/>
        <v>0</v>
      </c>
      <c r="MC64" s="14">
        <f t="shared" si="2119"/>
        <v>0</v>
      </c>
      <c r="MD64" s="14">
        <f t="shared" si="2119"/>
        <v>0</v>
      </c>
      <c r="ME64" s="14">
        <f t="shared" si="2118"/>
        <v>4414.1260499999999</v>
      </c>
      <c r="MF64" s="14">
        <f t="shared" si="2118"/>
        <v>5186.058992742599</v>
      </c>
      <c r="MG64" s="6">
        <f t="shared" si="1616"/>
        <v>4745.8081499999998</v>
      </c>
      <c r="MH64" s="6">
        <f t="shared" si="1617"/>
        <v>5821.5485778283746</v>
      </c>
      <c r="MI64" s="14">
        <f t="shared" si="2118"/>
        <v>5077.4902499999998</v>
      </c>
      <c r="MJ64" s="14">
        <f t="shared" si="2118"/>
        <v>6457.0381629141493</v>
      </c>
      <c r="MK64" s="6">
        <f t="shared" si="1620"/>
        <v>5429.7377749999996</v>
      </c>
      <c r="ML64" s="6">
        <f t="shared" si="1621"/>
        <v>7015.5831762470989</v>
      </c>
      <c r="MM64" s="14">
        <f t="shared" si="2118"/>
        <v>5781.9853000000003</v>
      </c>
      <c r="MN64" s="14">
        <f t="shared" si="2118"/>
        <v>7574.1281895800494</v>
      </c>
      <c r="MO64" s="14">
        <f t="shared" si="2118"/>
        <v>6176.5984250000001</v>
      </c>
      <c r="MP64" s="14">
        <f t="shared" si="2118"/>
        <v>7964.114458764624</v>
      </c>
      <c r="MQ64" s="14">
        <f t="shared" si="2118"/>
        <v>6571.21155</v>
      </c>
      <c r="MR64" s="14">
        <f t="shared" si="2118"/>
        <v>8354.1007279492005</v>
      </c>
      <c r="MS64" s="14">
        <f t="shared" ref="MS64:MT64" si="2120">(MS67-MS61)/6*3+MS61</f>
        <v>6965.8117000000002</v>
      </c>
      <c r="MT64" s="14">
        <f t="shared" si="2120"/>
        <v>8560.7939568973488</v>
      </c>
      <c r="MU64" s="14">
        <f t="shared" si="2118"/>
        <v>0</v>
      </c>
      <c r="MV64" s="14">
        <f t="shared" si="2118"/>
        <v>0</v>
      </c>
      <c r="MW64" s="14"/>
      <c r="MX64" s="14"/>
      <c r="MY64" s="14">
        <f t="shared" si="2118"/>
        <v>4400.1438500000004</v>
      </c>
      <c r="MZ64" s="14">
        <f t="shared" si="2118"/>
        <v>4985.4207592559997</v>
      </c>
      <c r="NA64" s="15">
        <f t="shared" si="1632"/>
        <v>4725.3839750000006</v>
      </c>
      <c r="NB64" s="15">
        <f t="shared" si="1633"/>
        <v>5595.9929998131247</v>
      </c>
      <c r="NC64" s="14">
        <f t="shared" si="2118"/>
        <v>5050.6241</v>
      </c>
      <c r="ND64" s="14">
        <f t="shared" si="2118"/>
        <v>6206.5652403702497</v>
      </c>
      <c r="NE64" s="15">
        <f t="shared" si="1636"/>
        <v>5394.4114750000008</v>
      </c>
      <c r="NF64" s="15">
        <f t="shared" si="1637"/>
        <v>6742.8166281972999</v>
      </c>
      <c r="NG64" s="14">
        <f t="shared" si="2118"/>
        <v>5738.1988500000007</v>
      </c>
      <c r="NH64" s="14">
        <f t="shared" si="2118"/>
        <v>7279.0680160243501</v>
      </c>
      <c r="NI64" s="14">
        <f t="shared" si="2118"/>
        <v>6125.0110249999998</v>
      </c>
      <c r="NJ64" s="14">
        <f t="shared" si="2118"/>
        <v>7651.1262468086243</v>
      </c>
      <c r="NK64" s="14">
        <f t="shared" si="2118"/>
        <v>6511.8231999999998</v>
      </c>
      <c r="NL64" s="14">
        <f t="shared" si="2118"/>
        <v>8023.1844775928985</v>
      </c>
      <c r="NM64" s="14">
        <f t="shared" ref="NM64:NN64" si="2121">(NM67-NM61)/6*3+NM61</f>
        <v>6898.9836500000001</v>
      </c>
      <c r="NN64" s="14">
        <f t="shared" si="2121"/>
        <v>8216.2528311020487</v>
      </c>
      <c r="NO64" s="14">
        <f t="shared" si="2118"/>
        <v>0</v>
      </c>
      <c r="NP64" s="14">
        <f t="shared" si="2118"/>
        <v>0</v>
      </c>
      <c r="NQ64" s="14"/>
      <c r="NR64" s="14"/>
      <c r="NS64" s="14">
        <f t="shared" si="2118"/>
        <v>4386.9058000000005</v>
      </c>
      <c r="NT64" s="14">
        <f t="shared" si="2118"/>
        <v>4791.1735272470996</v>
      </c>
      <c r="NU64" s="15">
        <f t="shared" si="1648"/>
        <v>4706.2874000000002</v>
      </c>
      <c r="NV64" s="15">
        <f t="shared" si="1649"/>
        <v>5377.5064432654244</v>
      </c>
      <c r="NW64" s="14">
        <f t="shared" si="2118"/>
        <v>5025.6689999999999</v>
      </c>
      <c r="NX64" s="14">
        <f t="shared" si="2118"/>
        <v>5963.8393592837492</v>
      </c>
      <c r="NY64" s="15">
        <f t="shared" si="1652"/>
        <v>5361.5542999999998</v>
      </c>
      <c r="NZ64" s="15">
        <f t="shared" si="1653"/>
        <v>6478.2549719308745</v>
      </c>
      <c r="OA64" s="14">
        <f t="shared" si="2118"/>
        <v>5697.4395999999997</v>
      </c>
      <c r="OB64" s="14">
        <f t="shared" si="2118"/>
        <v>6992.6705845779998</v>
      </c>
      <c r="OC64" s="14">
        <f t="shared" si="2118"/>
        <v>6076.5489250000001</v>
      </c>
      <c r="OD64" s="14">
        <f t="shared" si="2118"/>
        <v>7347.2471242472739</v>
      </c>
      <c r="OE64" s="14">
        <f t="shared" si="2118"/>
        <v>6455.6582500000004</v>
      </c>
      <c r="OF64" s="14">
        <f t="shared" si="2118"/>
        <v>7701.8236639165489</v>
      </c>
      <c r="OG64" s="14">
        <f t="shared" ref="OG64:OH64" si="2122">(OG67-OG61)/6*3+OG61</f>
        <v>6835.4506499999998</v>
      </c>
      <c r="OH64" s="14">
        <f t="shared" si="2122"/>
        <v>7881.7077743855498</v>
      </c>
      <c r="OI64" s="14">
        <f t="shared" si="2118"/>
        <v>0</v>
      </c>
      <c r="OJ64" s="14">
        <f t="shared" si="2118"/>
        <v>0</v>
      </c>
      <c r="OK64" s="14"/>
      <c r="OL64" s="14"/>
      <c r="OM64" s="14">
        <f t="shared" si="2118"/>
        <v>4374.0844999999999</v>
      </c>
      <c r="ON64" s="14">
        <f t="shared" ref="ON64:QB64" si="2123">(ON67-ON61)/6*3+ON61</f>
        <v>4603.210911906599</v>
      </c>
      <c r="OO64" s="15">
        <f t="shared" si="1664"/>
        <v>4687.8870499999994</v>
      </c>
      <c r="OP64" s="15">
        <f t="shared" si="1665"/>
        <v>5166.0424564159239</v>
      </c>
      <c r="OQ64" s="14">
        <f t="shared" si="2123"/>
        <v>5001.6895999999997</v>
      </c>
      <c r="OR64" s="14">
        <f t="shared" si="2123"/>
        <v>5728.8740009252488</v>
      </c>
      <c r="OS64" s="15">
        <f t="shared" si="1668"/>
        <v>5330.4743500000004</v>
      </c>
      <c r="OT64" s="15">
        <f t="shared" si="1669"/>
        <v>6221.7702819126735</v>
      </c>
      <c r="OU64" s="14">
        <f t="shared" si="2123"/>
        <v>5659.2591000000002</v>
      </c>
      <c r="OV64" s="14">
        <f t="shared" si="2123"/>
        <v>6714.6665629000991</v>
      </c>
      <c r="OW64" s="14">
        <f t="shared" si="2123"/>
        <v>6030.8981000000003</v>
      </c>
      <c r="OX64" s="14">
        <f t="shared" si="2123"/>
        <v>7052.2247568634739</v>
      </c>
      <c r="OY64" s="14">
        <f t="shared" si="2123"/>
        <v>6402.5370999999996</v>
      </c>
      <c r="OZ64" s="14">
        <f t="shared" si="2123"/>
        <v>7389.7829508268496</v>
      </c>
      <c r="PA64" s="14">
        <f t="shared" ref="PA64:PF64" si="2124">(PA67-PA61)/6*3+PA61</f>
        <v>6775.22145</v>
      </c>
      <c r="PB64" s="14">
        <f t="shared" si="2124"/>
        <v>7556.8465194907985</v>
      </c>
      <c r="PC64" s="14">
        <f t="shared" si="2124"/>
        <v>0</v>
      </c>
      <c r="PD64" s="14">
        <f t="shared" si="2124"/>
        <v>0</v>
      </c>
      <c r="PE64" s="14">
        <f t="shared" si="2124"/>
        <v>0</v>
      </c>
      <c r="PF64" s="14">
        <f t="shared" si="2124"/>
        <v>0</v>
      </c>
      <c r="PG64" s="14">
        <f t="shared" si="2123"/>
        <v>4362.2819499999996</v>
      </c>
      <c r="PH64" s="14">
        <f t="shared" si="2123"/>
        <v>4420.9589334851498</v>
      </c>
      <c r="PI64" s="15">
        <f t="shared" si="1678"/>
        <v>4670.3769499999999</v>
      </c>
      <c r="PJ64" s="15">
        <f t="shared" si="1679"/>
        <v>4961.0469150822992</v>
      </c>
      <c r="PK64" s="14">
        <f t="shared" si="2123"/>
        <v>4978.4719499999992</v>
      </c>
      <c r="PL64" s="14">
        <f t="shared" si="2123"/>
        <v>5501.1348966794494</v>
      </c>
      <c r="PM64" s="15">
        <f t="shared" si="1682"/>
        <v>5301.2353750000002</v>
      </c>
      <c r="PN64" s="15">
        <f t="shared" si="1683"/>
        <v>5972.8309271672988</v>
      </c>
      <c r="PO64" s="14">
        <f t="shared" si="2123"/>
        <v>5623.9988000000003</v>
      </c>
      <c r="PP64" s="14">
        <f t="shared" si="2123"/>
        <v>6444.5269576551491</v>
      </c>
      <c r="PQ64" s="14">
        <f t="shared" si="2123"/>
        <v>5988.3833250000007</v>
      </c>
      <c r="PR64" s="14">
        <f t="shared" si="2123"/>
        <v>6765.4634776464736</v>
      </c>
      <c r="PS64" s="14">
        <f t="shared" si="2123"/>
        <v>6352.7678500000002</v>
      </c>
      <c r="PT64" s="14">
        <f t="shared" si="2123"/>
        <v>7086.3999976377991</v>
      </c>
      <c r="PU64" s="14"/>
      <c r="PV64" s="14"/>
      <c r="PW64" s="14">
        <f t="shared" si="2123"/>
        <v>0</v>
      </c>
      <c r="PX64" s="14">
        <f t="shared" si="2123"/>
        <v>0</v>
      </c>
      <c r="PY64" s="14"/>
      <c r="PZ64" s="14"/>
      <c r="QA64" s="14">
        <f t="shared" si="2123"/>
        <v>4351.0898500000003</v>
      </c>
      <c r="QB64" s="14">
        <f t="shared" si="2123"/>
        <v>4243.8651529592498</v>
      </c>
      <c r="QC64" s="14">
        <f t="shared" ref="QC64:QI64" si="2125">(QC67-QC61)/6*3+QC61</f>
        <v>4653.7474999999995</v>
      </c>
      <c r="QD64" s="14">
        <f t="shared" si="2125"/>
        <v>4761.8092683825998</v>
      </c>
      <c r="QE64" s="14">
        <f t="shared" si="2125"/>
        <v>4956.4051500000005</v>
      </c>
      <c r="QF64" s="14">
        <f t="shared" si="2125"/>
        <v>5279.7533838059499</v>
      </c>
      <c r="QG64" s="14">
        <f t="shared" si="2125"/>
        <v>5273.5888000000004</v>
      </c>
      <c r="QH64" s="14">
        <f t="shared" si="2125"/>
        <v>5730.728628113824</v>
      </c>
      <c r="QI64" s="14">
        <f t="shared" si="2125"/>
        <v>5590.7724500000004</v>
      </c>
      <c r="QJ64" s="14">
        <f t="shared" ref="QJ64:RV64" si="2126">(QJ67-QJ61)/6*3+QJ61</f>
        <v>6181.7038724216991</v>
      </c>
      <c r="QK64" s="14">
        <f t="shared" si="2126"/>
        <v>5948.7132249999995</v>
      </c>
      <c r="QL64" s="14">
        <f t="shared" si="2126"/>
        <v>6486.2449693301751</v>
      </c>
      <c r="QM64" s="14">
        <f t="shared" si="2126"/>
        <v>6306.6540000000005</v>
      </c>
      <c r="QN64" s="14">
        <f t="shared" si="2126"/>
        <v>6790.7860662386502</v>
      </c>
      <c r="QO64" s="14">
        <f t="shared" si="2126"/>
        <v>6665.3124499999994</v>
      </c>
      <c r="QP64" s="14">
        <f t="shared" si="2126"/>
        <v>6933.4170299733496</v>
      </c>
      <c r="QQ64" s="14">
        <f t="shared" si="2126"/>
        <v>0</v>
      </c>
      <c r="QR64" s="14">
        <f t="shared" si="2126"/>
        <v>0</v>
      </c>
      <c r="QS64" s="14">
        <f t="shared" si="2126"/>
        <v>0</v>
      </c>
      <c r="QT64" s="14">
        <f t="shared" si="2126"/>
        <v>0</v>
      </c>
      <c r="QU64" s="14">
        <f t="shared" si="2126"/>
        <v>4340.4314000000004</v>
      </c>
      <c r="QV64" s="14">
        <f t="shared" si="2126"/>
        <v>4072.8142054442496</v>
      </c>
      <c r="QW64" s="14">
        <f t="shared" si="2126"/>
        <v>4637.6361749999996</v>
      </c>
      <c r="QX64" s="14">
        <f t="shared" si="2126"/>
        <v>4569.3597345011003</v>
      </c>
      <c r="QY64" s="14">
        <f t="shared" si="2126"/>
        <v>4934.8409499999998</v>
      </c>
      <c r="QZ64" s="14">
        <f t="shared" si="2126"/>
        <v>5065.9052635579501</v>
      </c>
      <c r="RA64" s="14">
        <f t="shared" si="2126"/>
        <v>5246.9261000000006</v>
      </c>
      <c r="RB64" s="14">
        <f t="shared" si="2126"/>
        <v>5496.7582461398251</v>
      </c>
      <c r="RC64" s="14">
        <f t="shared" si="2126"/>
        <v>5559.0112499999996</v>
      </c>
      <c r="RD64" s="14">
        <f t="shared" si="2126"/>
        <v>5927.6112287217002</v>
      </c>
      <c r="RE64" s="14">
        <f t="shared" si="2126"/>
        <v>5910.8832499999999</v>
      </c>
      <c r="RF64" s="14">
        <f t="shared" si="2126"/>
        <v>6216.1771665047254</v>
      </c>
      <c r="RG64" s="14">
        <f t="shared" si="2126"/>
        <v>6262.7552500000002</v>
      </c>
      <c r="RH64" s="14">
        <f t="shared" si="2126"/>
        <v>6504.7431042877497</v>
      </c>
      <c r="RI64" s="14">
        <f t="shared" si="2126"/>
        <v>6614.8673500000004</v>
      </c>
      <c r="RJ64" s="14">
        <f t="shared" si="2126"/>
        <v>6635.6824360945993</v>
      </c>
      <c r="RK64" s="14">
        <f t="shared" si="2126"/>
        <v>0</v>
      </c>
      <c r="RL64" s="14">
        <f t="shared" si="2126"/>
        <v>0</v>
      </c>
      <c r="RM64" s="14">
        <f t="shared" si="2126"/>
        <v>0</v>
      </c>
      <c r="RN64" s="14">
        <f t="shared" si="2126"/>
        <v>0</v>
      </c>
      <c r="RO64" s="14">
        <f t="shared" si="2126"/>
        <v>4311.2888999999996</v>
      </c>
      <c r="RP64" s="14">
        <f t="shared" si="2126"/>
        <v>3592.9161406162498</v>
      </c>
      <c r="RQ64" s="14">
        <f t="shared" si="2126"/>
        <v>4594.0976749999991</v>
      </c>
      <c r="RR64" s="14">
        <f t="shared" si="2126"/>
        <v>4029.2049326931501</v>
      </c>
      <c r="RS64" s="14">
        <f t="shared" si="2126"/>
        <v>4876.9064500000004</v>
      </c>
      <c r="RT64" s="14">
        <f t="shared" si="2126"/>
        <v>4465.49372477005</v>
      </c>
      <c r="RU64" s="14">
        <f t="shared" si="2126"/>
        <v>5173.8651749999999</v>
      </c>
      <c r="RV64" s="14">
        <f t="shared" si="2126"/>
        <v>4840.0961790411993</v>
      </c>
      <c r="RW64" s="14">
        <f t="shared" ref="RW64:SF64" si="2127">(RW67-RW61)/6*3+RW61</f>
        <v>5470.8238999999994</v>
      </c>
      <c r="RX64" s="14">
        <f t="shared" si="2127"/>
        <v>5214.6986333123496</v>
      </c>
      <c r="RY64" s="14">
        <f t="shared" si="2127"/>
        <v>5807.3675499999999</v>
      </c>
      <c r="RZ64" s="14">
        <f t="shared" si="2127"/>
        <v>5457.8583328946243</v>
      </c>
      <c r="SA64" s="14">
        <f t="shared" si="2127"/>
        <v>6143.9112000000005</v>
      </c>
      <c r="SB64" s="14">
        <f t="shared" si="2127"/>
        <v>5701.0180324768999</v>
      </c>
      <c r="SC64" s="14">
        <f t="shared" ref="SC64:SD64" si="2128">(SC67-SC61)/6*3+SC61</f>
        <v>6477.4190500000004</v>
      </c>
      <c r="SD64" s="14">
        <f t="shared" si="2128"/>
        <v>5799.2478453483</v>
      </c>
      <c r="SE64" s="14">
        <f t="shared" si="2127"/>
        <v>0</v>
      </c>
      <c r="SF64" s="14">
        <f t="shared" si="2127"/>
        <v>0</v>
      </c>
      <c r="SG64" s="14"/>
      <c r="SH64" s="14"/>
    </row>
    <row r="65" spans="1:502" s="11" customFormat="1" x14ac:dyDescent="0.25">
      <c r="A65" s="241"/>
      <c r="B65" s="4">
        <v>36</v>
      </c>
      <c r="C65" s="14">
        <f>(C67-C61)/6*4+C61</f>
        <v>5403.0858333333335</v>
      </c>
      <c r="D65" s="14">
        <f t="shared" ref="D65:CE65" si="2129">(D67-D61)/6*4+D61</f>
        <v>12732.347918926998</v>
      </c>
      <c r="E65" s="4">
        <f t="shared" si="1373"/>
        <v>6043.1073166666665</v>
      </c>
      <c r="F65" s="4">
        <f t="shared" si="1374"/>
        <v>14201.332371822748</v>
      </c>
      <c r="G65" s="14">
        <f t="shared" si="2129"/>
        <v>6683.1287999999995</v>
      </c>
      <c r="H65" s="14">
        <f t="shared" si="2129"/>
        <v>15670.316824718499</v>
      </c>
      <c r="I65" s="15">
        <f t="shared" si="1375"/>
        <v>7324.5945999999994</v>
      </c>
      <c r="J65" s="15">
        <f t="shared" si="1376"/>
        <v>16995.580773220114</v>
      </c>
      <c r="K65" s="14">
        <f t="shared" si="2129"/>
        <v>7966.0603999999994</v>
      </c>
      <c r="L65" s="14">
        <f t="shared" si="2129"/>
        <v>18320.844721721733</v>
      </c>
      <c r="M65" s="14">
        <f t="shared" si="2129"/>
        <v>8613.7914833333343</v>
      </c>
      <c r="N65" s="14">
        <f t="shared" si="2129"/>
        <v>19342.512800880151</v>
      </c>
      <c r="O65" s="14">
        <f t="shared" si="2129"/>
        <v>9261.5225666666665</v>
      </c>
      <c r="P65" s="14">
        <f t="shared" si="2129"/>
        <v>20364.180880038566</v>
      </c>
      <c r="Q65" s="14">
        <f t="shared" ref="Q65:V65" si="2130">(Q67-Q61)/6*4+Q61</f>
        <v>9888.3273666666664</v>
      </c>
      <c r="R65" s="14">
        <f t="shared" si="2130"/>
        <v>21064.509832782031</v>
      </c>
      <c r="S65" s="14">
        <f t="shared" si="2130"/>
        <v>0</v>
      </c>
      <c r="T65" s="14">
        <f t="shared" si="2130"/>
        <v>0</v>
      </c>
      <c r="U65" s="14">
        <f t="shared" si="2130"/>
        <v>0</v>
      </c>
      <c r="V65" s="14">
        <f t="shared" si="2130"/>
        <v>0</v>
      </c>
      <c r="W65" s="14">
        <f t="shared" si="2129"/>
        <v>5348.6786999999995</v>
      </c>
      <c r="X65" s="14">
        <f t="shared" si="2129"/>
        <v>12349.756932612048</v>
      </c>
      <c r="Y65" s="4">
        <f t="shared" si="1382"/>
        <v>5973.740425</v>
      </c>
      <c r="Z65" s="4">
        <f t="shared" si="1383"/>
        <v>13779.123667870925</v>
      </c>
      <c r="AA65" s="14">
        <f t="shared" si="2129"/>
        <v>6598.8021499999995</v>
      </c>
      <c r="AB65" s="14">
        <f t="shared" si="2129"/>
        <v>15208.490403129799</v>
      </c>
      <c r="AC65" s="4">
        <f t="shared" si="1385"/>
        <v>7226.4947833333335</v>
      </c>
      <c r="AD65" s="4">
        <f t="shared" si="1386"/>
        <v>16498.130655790526</v>
      </c>
      <c r="AE65" s="14">
        <f t="shared" si="2129"/>
        <v>7854.1874166666666</v>
      </c>
      <c r="AF65" s="14">
        <f t="shared" si="2129"/>
        <v>17787.77090845125</v>
      </c>
      <c r="AG65" s="14">
        <f t="shared" si="2129"/>
        <v>8489.9071750000003</v>
      </c>
      <c r="AH65" s="14">
        <f t="shared" si="2129"/>
        <v>18780.698286355597</v>
      </c>
      <c r="AI65" s="14">
        <f t="shared" si="2129"/>
        <v>9125.6269333333348</v>
      </c>
      <c r="AJ65" s="14">
        <f t="shared" si="2129"/>
        <v>19773.625664259947</v>
      </c>
      <c r="AK65" s="14"/>
      <c r="AL65" s="14"/>
      <c r="AM65" s="14">
        <f t="shared" si="2129"/>
        <v>0</v>
      </c>
      <c r="AN65" s="14">
        <f t="shared" si="2129"/>
        <v>0</v>
      </c>
      <c r="AO65" s="14">
        <f t="shared" si="2129"/>
        <v>0</v>
      </c>
      <c r="AP65" s="14">
        <f t="shared" si="2129"/>
        <v>0</v>
      </c>
      <c r="AQ65" s="14">
        <f t="shared" si="2129"/>
        <v>5294.2715666666663</v>
      </c>
      <c r="AR65" s="14">
        <f t="shared" si="2129"/>
        <v>11967.165946297098</v>
      </c>
      <c r="AS65" s="4">
        <f t="shared" si="1392"/>
        <v>5904.3735333333334</v>
      </c>
      <c r="AT65" s="4">
        <f t="shared" si="1393"/>
        <v>13356.914963919098</v>
      </c>
      <c r="AU65" s="14">
        <f t="shared" si="2129"/>
        <v>6514.4754999999996</v>
      </c>
      <c r="AV65" s="14">
        <f t="shared" si="2129"/>
        <v>14746.663981541098</v>
      </c>
      <c r="AW65" s="4">
        <f t="shared" si="1395"/>
        <v>7128.3949666666667</v>
      </c>
      <c r="AX65" s="4">
        <f t="shared" si="1396"/>
        <v>16000.680538360932</v>
      </c>
      <c r="AY65" s="14">
        <f t="shared" si="2129"/>
        <v>7742.3144333333339</v>
      </c>
      <c r="AZ65" s="14">
        <f t="shared" si="2129"/>
        <v>17254.697095180763</v>
      </c>
      <c r="BA65" s="14">
        <f t="shared" si="2129"/>
        <v>8366.0228666666662</v>
      </c>
      <c r="BB65" s="14">
        <f t="shared" si="2129"/>
        <v>18218.88377183105</v>
      </c>
      <c r="BC65" s="14">
        <f t="shared" si="2129"/>
        <v>8989.7312999999995</v>
      </c>
      <c r="BD65" s="14">
        <f t="shared" si="2129"/>
        <v>19183.070448481332</v>
      </c>
      <c r="BE65" s="14"/>
      <c r="BF65" s="14"/>
      <c r="BG65" s="14">
        <f t="shared" si="2129"/>
        <v>0</v>
      </c>
      <c r="BH65" s="14">
        <f t="shared" si="2129"/>
        <v>0</v>
      </c>
      <c r="BI65" s="14">
        <f t="shared" si="2129"/>
        <v>0</v>
      </c>
      <c r="BJ65" s="14">
        <f t="shared" si="2129"/>
        <v>0</v>
      </c>
      <c r="BK65" s="14">
        <f t="shared" si="2129"/>
        <v>5243.6726444444448</v>
      </c>
      <c r="BL65" s="14">
        <f t="shared" si="2129"/>
        <v>11605.112291794387</v>
      </c>
      <c r="BM65" s="4">
        <f t="shared" si="1407"/>
        <v>5839.9088666666667</v>
      </c>
      <c r="BN65" s="4">
        <f t="shared" si="1408"/>
        <v>12956.504733708858</v>
      </c>
      <c r="BO65" s="14">
        <f t="shared" si="2129"/>
        <v>6436.1450888888894</v>
      </c>
      <c r="BP65" s="14">
        <f t="shared" si="2129"/>
        <v>14307.897175623331</v>
      </c>
      <c r="BQ65" s="4">
        <f t="shared" si="1411"/>
        <v>7037.1071666666667</v>
      </c>
      <c r="BR65" s="4">
        <f t="shared" si="1412"/>
        <v>15527.216230827777</v>
      </c>
      <c r="BS65" s="14">
        <f t="shared" si="2129"/>
        <v>7638.0692444444448</v>
      </c>
      <c r="BT65" s="14">
        <f t="shared" si="2129"/>
        <v>16746.53528603222</v>
      </c>
      <c r="BU65" s="14">
        <f t="shared" si="2129"/>
        <v>8250.5746388888892</v>
      </c>
      <c r="BV65" s="14">
        <f t="shared" si="2129"/>
        <v>17681.95786458562</v>
      </c>
      <c r="BW65" s="14">
        <f t="shared" si="2129"/>
        <v>8863.0800333333336</v>
      </c>
      <c r="BX65" s="14">
        <f t="shared" si="2129"/>
        <v>18617.38044313902</v>
      </c>
      <c r="BY65" s="14"/>
      <c r="BZ65" s="14"/>
      <c r="CA65" s="14">
        <f t="shared" si="2129"/>
        <v>0</v>
      </c>
      <c r="CB65" s="14">
        <f t="shared" si="2129"/>
        <v>0</v>
      </c>
      <c r="CC65" s="14"/>
      <c r="CD65" s="14"/>
      <c r="CE65" s="14">
        <f t="shared" si="2129"/>
        <v>5193.0737222222224</v>
      </c>
      <c r="CF65" s="14">
        <f t="shared" ref="CF65:FG65" si="2131">(CF67-CF61)/6*4+CF61</f>
        <v>11243.058637291675</v>
      </c>
      <c r="CG65" s="4">
        <f t="shared" si="1423"/>
        <v>5775.4441999999999</v>
      </c>
      <c r="CH65" s="4">
        <f t="shared" si="1424"/>
        <v>12556.09450349862</v>
      </c>
      <c r="CI65" s="14">
        <f t="shared" si="2131"/>
        <v>6357.8146777777774</v>
      </c>
      <c r="CJ65" s="14">
        <f t="shared" si="2131"/>
        <v>13869.130369705565</v>
      </c>
      <c r="CK65" s="4">
        <f t="shared" si="1427"/>
        <v>6945.8193666666666</v>
      </c>
      <c r="CL65" s="4">
        <f t="shared" si="1428"/>
        <v>15053.751923294622</v>
      </c>
      <c r="CM65" s="14">
        <f t="shared" si="2131"/>
        <v>7533.8240555555558</v>
      </c>
      <c r="CN65" s="14">
        <f t="shared" si="2131"/>
        <v>16238.373476883677</v>
      </c>
      <c r="CO65" s="14">
        <f t="shared" si="2131"/>
        <v>8135.1264111111104</v>
      </c>
      <c r="CP65" s="14">
        <f t="shared" si="2131"/>
        <v>17145.031957340194</v>
      </c>
      <c r="CQ65" s="14">
        <f t="shared" si="2131"/>
        <v>8736.428766666666</v>
      </c>
      <c r="CR65" s="14">
        <f t="shared" si="2131"/>
        <v>18051.690437796711</v>
      </c>
      <c r="CS65" s="14"/>
      <c r="CT65" s="14"/>
      <c r="CU65" s="14">
        <f t="shared" si="2131"/>
        <v>0</v>
      </c>
      <c r="CV65" s="14">
        <f t="shared" si="2131"/>
        <v>0</v>
      </c>
      <c r="CW65" s="14"/>
      <c r="CX65" s="14"/>
      <c r="CY65" s="14">
        <f t="shared" si="2131"/>
        <v>5142.4748</v>
      </c>
      <c r="CZ65" s="14">
        <f t="shared" si="2131"/>
        <v>10881.004982788965</v>
      </c>
      <c r="DA65" s="4">
        <f t="shared" si="1439"/>
        <v>5710.9795333333332</v>
      </c>
      <c r="DB65" s="4">
        <f t="shared" si="1440"/>
        <v>12155.684273288382</v>
      </c>
      <c r="DC65" s="14">
        <f t="shared" si="2131"/>
        <v>6279.4842666666664</v>
      </c>
      <c r="DD65" s="14">
        <f t="shared" si="2131"/>
        <v>13430.363563787798</v>
      </c>
      <c r="DE65" s="4">
        <f t="shared" si="1443"/>
        <v>6854.5315666666665</v>
      </c>
      <c r="DF65" s="4">
        <f t="shared" si="1444"/>
        <v>14580.287615761465</v>
      </c>
      <c r="DG65" s="14">
        <f t="shared" si="2131"/>
        <v>7429.5788666666667</v>
      </c>
      <c r="DH65" s="14">
        <f t="shared" si="2131"/>
        <v>15730.211667735131</v>
      </c>
      <c r="DI65" s="14">
        <f t="shared" si="2131"/>
        <v>8019.6781833333325</v>
      </c>
      <c r="DJ65" s="14">
        <f t="shared" si="2131"/>
        <v>16608.106050094764</v>
      </c>
      <c r="DK65" s="14">
        <f t="shared" si="2131"/>
        <v>8609.7775000000001</v>
      </c>
      <c r="DL65" s="14">
        <f t="shared" si="2131"/>
        <v>17486.000432454399</v>
      </c>
      <c r="DM65" s="14"/>
      <c r="DN65" s="14"/>
      <c r="DO65" s="14">
        <f t="shared" si="2131"/>
        <v>0</v>
      </c>
      <c r="DP65" s="14">
        <f t="shared" si="2131"/>
        <v>0</v>
      </c>
      <c r="DQ65" s="14">
        <f t="shared" si="2131"/>
        <v>0</v>
      </c>
      <c r="DR65" s="14">
        <f t="shared" si="2131"/>
        <v>0</v>
      </c>
      <c r="DS65" s="14">
        <f t="shared" si="2131"/>
        <v>5098.6063866666664</v>
      </c>
      <c r="DT65" s="14">
        <f t="shared" si="2131"/>
        <v>10550.961967082225</v>
      </c>
      <c r="DU65" s="4">
        <f t="shared" si="1457"/>
        <v>5654.3402299999998</v>
      </c>
      <c r="DV65" s="4">
        <f t="shared" si="1458"/>
        <v>11789.827519785955</v>
      </c>
      <c r="DW65" s="14">
        <f t="shared" si="2131"/>
        <v>6210.0740733333332</v>
      </c>
      <c r="DX65" s="14">
        <f t="shared" si="2131"/>
        <v>13028.693072489685</v>
      </c>
      <c r="DY65" s="4">
        <f t="shared" si="1461"/>
        <v>6773.2485400000005</v>
      </c>
      <c r="DZ65" s="4">
        <f t="shared" si="1462"/>
        <v>14145.310189859589</v>
      </c>
      <c r="EA65" s="14">
        <f t="shared" si="2131"/>
        <v>7336.4230066666669</v>
      </c>
      <c r="EB65" s="14">
        <f t="shared" si="2131"/>
        <v>15261.927307229491</v>
      </c>
      <c r="EC65" s="14">
        <f t="shared" si="2131"/>
        <v>7916.2519833333326</v>
      </c>
      <c r="ED65" s="14">
        <f t="shared" si="2131"/>
        <v>16112.465309675908</v>
      </c>
      <c r="EE65" s="14">
        <f t="shared" si="2131"/>
        <v>8496.0809599999993</v>
      </c>
      <c r="EF65" s="14">
        <f t="shared" si="2131"/>
        <v>16963.003312122324</v>
      </c>
      <c r="EG65" s="14"/>
      <c r="EH65" s="14"/>
      <c r="EI65" s="14">
        <f t="shared" si="2131"/>
        <v>0</v>
      </c>
      <c r="EJ65" s="14">
        <f t="shared" si="2131"/>
        <v>0</v>
      </c>
      <c r="EK65" s="14">
        <f t="shared" si="2131"/>
        <v>0</v>
      </c>
      <c r="EL65" s="14">
        <f t="shared" si="2131"/>
        <v>0</v>
      </c>
      <c r="EM65" s="14">
        <f t="shared" si="2131"/>
        <v>5054.7379733333337</v>
      </c>
      <c r="EN65" s="14">
        <f t="shared" si="2131"/>
        <v>10220.918951375486</v>
      </c>
      <c r="EO65" s="4">
        <f t="shared" si="1475"/>
        <v>5597.7009266666664</v>
      </c>
      <c r="EP65" s="4">
        <f t="shared" si="1476"/>
        <v>11423.970766283528</v>
      </c>
      <c r="EQ65" s="14">
        <f t="shared" si="2131"/>
        <v>6140.6638800000001</v>
      </c>
      <c r="ER65" s="14">
        <f t="shared" si="2131"/>
        <v>12627.022581191572</v>
      </c>
      <c r="ES65" s="4">
        <f t="shared" si="1479"/>
        <v>6691.9655133333335</v>
      </c>
      <c r="ET65" s="4">
        <f t="shared" si="1480"/>
        <v>13710.332763957711</v>
      </c>
      <c r="EU65" s="14">
        <f t="shared" si="2131"/>
        <v>7243.267146666667</v>
      </c>
      <c r="EV65" s="14">
        <f t="shared" si="2131"/>
        <v>14793.64294672385</v>
      </c>
      <c r="EW65" s="14">
        <f t="shared" si="2131"/>
        <v>7812.8257833333337</v>
      </c>
      <c r="EX65" s="14">
        <f t="shared" si="2131"/>
        <v>15616.824569257051</v>
      </c>
      <c r="EY65" s="14">
        <f t="shared" si="2131"/>
        <v>8382.3844200000003</v>
      </c>
      <c r="EZ65" s="14">
        <f t="shared" si="2131"/>
        <v>16440.006191790253</v>
      </c>
      <c r="FA65" s="14"/>
      <c r="FB65" s="14"/>
      <c r="FC65" s="14">
        <f t="shared" si="2131"/>
        <v>0</v>
      </c>
      <c r="FD65" s="14">
        <f t="shared" si="2131"/>
        <v>0</v>
      </c>
      <c r="FE65" s="14">
        <f t="shared" si="2131"/>
        <v>0</v>
      </c>
      <c r="FF65" s="14">
        <f t="shared" si="2131"/>
        <v>0</v>
      </c>
      <c r="FG65" s="14">
        <f t="shared" si="2131"/>
        <v>4923.1327333333338</v>
      </c>
      <c r="FH65" s="14">
        <f t="shared" ref="FH65:II65" si="2132">(FH67-FH61)/6*4+FH61</f>
        <v>9230.7899042552654</v>
      </c>
      <c r="FI65" s="4">
        <f t="shared" si="1493"/>
        <v>5427.7830166666663</v>
      </c>
      <c r="FJ65" s="4">
        <f t="shared" si="1494"/>
        <v>10326.400505776248</v>
      </c>
      <c r="FK65" s="14">
        <f t="shared" si="2132"/>
        <v>5932.4332999999997</v>
      </c>
      <c r="FL65" s="14">
        <f t="shared" si="2132"/>
        <v>11422.011107297232</v>
      </c>
      <c r="FM65" s="4">
        <f t="shared" si="1497"/>
        <v>6448.1164333333327</v>
      </c>
      <c r="FN65" s="4">
        <f t="shared" si="1498"/>
        <v>12405.400486252081</v>
      </c>
      <c r="FO65" s="14">
        <f t="shared" si="2132"/>
        <v>6963.7995666666666</v>
      </c>
      <c r="FP65" s="14">
        <f t="shared" si="2132"/>
        <v>13388.789865206933</v>
      </c>
      <c r="FQ65" s="14">
        <f t="shared" si="2132"/>
        <v>7502.5471833333331</v>
      </c>
      <c r="FR65" s="14">
        <f t="shared" si="2132"/>
        <v>14129.902348000482</v>
      </c>
      <c r="FS65" s="14">
        <f t="shared" si="2132"/>
        <v>8041.2948000000006</v>
      </c>
      <c r="FT65" s="14">
        <f t="shared" si="2132"/>
        <v>14871.014830794031</v>
      </c>
      <c r="FU65" s="14"/>
      <c r="FV65" s="14"/>
      <c r="FW65" s="14">
        <f t="shared" si="2132"/>
        <v>0</v>
      </c>
      <c r="FX65" s="14">
        <f t="shared" si="2132"/>
        <v>0</v>
      </c>
      <c r="FY65" s="14">
        <f t="shared" si="2132"/>
        <v>0</v>
      </c>
      <c r="FZ65" s="14">
        <f t="shared" si="2132"/>
        <v>0</v>
      </c>
      <c r="GA65" s="14">
        <f t="shared" si="2132"/>
        <v>4748.4572666666663</v>
      </c>
      <c r="GB65" s="14">
        <f t="shared" si="2132"/>
        <v>7766.476272015766</v>
      </c>
      <c r="GC65" s="4">
        <f t="shared" si="1511"/>
        <v>5193.1608999999999</v>
      </c>
      <c r="GD65" s="4">
        <f t="shared" si="1512"/>
        <v>8699.2472409467318</v>
      </c>
      <c r="GE65" s="14">
        <f t="shared" si="2132"/>
        <v>5637.8645333333334</v>
      </c>
      <c r="GF65" s="14">
        <f t="shared" si="2132"/>
        <v>9632.0182098776986</v>
      </c>
      <c r="GG65" s="4">
        <f t="shared" si="1515"/>
        <v>6100.4424666666673</v>
      </c>
      <c r="GH65" s="4">
        <f t="shared" si="1516"/>
        <v>10463.29343044405</v>
      </c>
      <c r="GI65" s="14">
        <f t="shared" si="2132"/>
        <v>6563.0204000000003</v>
      </c>
      <c r="GJ65" s="14">
        <f t="shared" si="2132"/>
        <v>11294.568651010399</v>
      </c>
      <c r="GK65" s="14">
        <f t="shared" si="2132"/>
        <v>7055.3436000000002</v>
      </c>
      <c r="GL65" s="14">
        <f t="shared" si="2132"/>
        <v>11909.56697343268</v>
      </c>
      <c r="GM65" s="14">
        <f t="shared" si="2132"/>
        <v>7547.6668</v>
      </c>
      <c r="GN65" s="14">
        <f t="shared" si="2132"/>
        <v>12524.565295854964</v>
      </c>
      <c r="GO65" s="14"/>
      <c r="GP65" s="14"/>
      <c r="GQ65" s="14">
        <f t="shared" si="2132"/>
        <v>0</v>
      </c>
      <c r="GR65" s="14">
        <f t="shared" si="2132"/>
        <v>0</v>
      </c>
      <c r="GS65" s="14">
        <f t="shared" si="2132"/>
        <v>0</v>
      </c>
      <c r="GT65" s="14">
        <f t="shared" si="2132"/>
        <v>0</v>
      </c>
      <c r="GU65" s="14">
        <f t="shared" si="2132"/>
        <v>4668.3301000000001</v>
      </c>
      <c r="GV65" s="14">
        <f t="shared" si="2132"/>
        <v>6969.6916611499328</v>
      </c>
      <c r="GW65" s="4">
        <f t="shared" si="1529"/>
        <v>5077.7170500000002</v>
      </c>
      <c r="GX65" s="4">
        <f t="shared" si="1530"/>
        <v>7813.4028165477657</v>
      </c>
      <c r="GY65" s="14">
        <f t="shared" si="2132"/>
        <v>5487.1040000000003</v>
      </c>
      <c r="GZ65" s="14">
        <f t="shared" si="2132"/>
        <v>8657.1139719455987</v>
      </c>
      <c r="HA65" s="4">
        <f t="shared" si="1533"/>
        <v>5919.3113666666668</v>
      </c>
      <c r="HB65" s="4">
        <f t="shared" si="1534"/>
        <v>9404.858849112883</v>
      </c>
      <c r="HC65" s="14">
        <f t="shared" si="2132"/>
        <v>6351.5187333333333</v>
      </c>
      <c r="HD65" s="14">
        <f t="shared" si="2132"/>
        <v>10152.603726280166</v>
      </c>
      <c r="HE65" s="14">
        <f t="shared" si="2132"/>
        <v>6818.2318500000001</v>
      </c>
      <c r="HF65" s="14">
        <f t="shared" si="2132"/>
        <v>10697.884927769317</v>
      </c>
      <c r="HG65" s="14">
        <f t="shared" si="2132"/>
        <v>7284.9449666666669</v>
      </c>
      <c r="HH65" s="14">
        <f t="shared" si="2132"/>
        <v>11243.166129258467</v>
      </c>
      <c r="HI65" s="14"/>
      <c r="HJ65" s="14"/>
      <c r="HK65" s="14">
        <f t="shared" si="2132"/>
        <v>0</v>
      </c>
      <c r="HL65" s="14">
        <f t="shared" si="2132"/>
        <v>0</v>
      </c>
      <c r="HM65" s="14">
        <f t="shared" si="2132"/>
        <v>0</v>
      </c>
      <c r="HN65" s="14"/>
      <c r="HO65" s="14">
        <f t="shared" si="2132"/>
        <v>4625.4300666666668</v>
      </c>
      <c r="HP65" s="14">
        <f t="shared" si="2132"/>
        <v>6473.2253101352662</v>
      </c>
      <c r="HQ65" s="14">
        <f t="shared" si="2"/>
        <v>5011.7366000000002</v>
      </c>
      <c r="HR65" s="14">
        <f t="shared" si="3"/>
        <v>7260.7872665551995</v>
      </c>
      <c r="HS65" s="14">
        <f t="shared" si="2132"/>
        <v>5398.0431333333336</v>
      </c>
      <c r="HT65" s="14">
        <f t="shared" si="2132"/>
        <v>8048.3492229751328</v>
      </c>
      <c r="HU65" s="14">
        <f t="shared" si="6"/>
        <v>5810.7777166666665</v>
      </c>
      <c r="HV65" s="14">
        <f t="shared" si="7"/>
        <v>8743.9939714821157</v>
      </c>
      <c r="HW65" s="14">
        <f t="shared" si="2132"/>
        <v>6223.5122999999994</v>
      </c>
      <c r="HX65" s="14">
        <f t="shared" si="2132"/>
        <v>9439.6387199890996</v>
      </c>
      <c r="HY65" s="14">
        <f t="shared" si="2132"/>
        <v>6673.2275333333328</v>
      </c>
      <c r="HZ65" s="14">
        <f t="shared" si="2132"/>
        <v>9941.2121768375491</v>
      </c>
      <c r="IA65" s="14">
        <f t="shared" si="2132"/>
        <v>7122.942766666667</v>
      </c>
      <c r="IB65" s="14">
        <f t="shared" si="2132"/>
        <v>10442.785633685999</v>
      </c>
      <c r="IC65" s="14">
        <f t="shared" ref="IC65:IH65" si="2133">(IC67-IC61)/6*4+IC61</f>
        <v>7572.3828999999996</v>
      </c>
      <c r="ID65" s="14">
        <f t="shared" si="2133"/>
        <v>10733.9379971943</v>
      </c>
      <c r="IE65" s="14">
        <f t="shared" si="2133"/>
        <v>0</v>
      </c>
      <c r="IF65" s="14">
        <f t="shared" si="2133"/>
        <v>0</v>
      </c>
      <c r="IG65" s="14">
        <f t="shared" si="2133"/>
        <v>0</v>
      </c>
      <c r="IH65" s="14">
        <f t="shared" si="2133"/>
        <v>0</v>
      </c>
      <c r="II65" s="14">
        <f t="shared" si="2132"/>
        <v>4606.3415000000005</v>
      </c>
      <c r="IJ65" s="14">
        <f t="shared" ref="IJ65:LK65" si="2134">(IJ67-IJ61)/6*4+IJ61</f>
        <v>6235.1787976120995</v>
      </c>
      <c r="IK65" s="14">
        <f t="shared" si="16"/>
        <v>4981.7832333333336</v>
      </c>
      <c r="IL65" s="14">
        <f t="shared" si="17"/>
        <v>6995.7040169985494</v>
      </c>
      <c r="IM65" s="14">
        <f t="shared" si="2134"/>
        <v>5357.2249666666667</v>
      </c>
      <c r="IN65" s="14">
        <f t="shared" si="2134"/>
        <v>7756.2292363849992</v>
      </c>
      <c r="IO65" s="15">
        <f t="shared" si="1558"/>
        <v>5760.1634666666669</v>
      </c>
      <c r="IP65" s="15">
        <f t="shared" si="1559"/>
        <v>8426.429307764065</v>
      </c>
      <c r="IQ65" s="14">
        <f t="shared" si="2134"/>
        <v>6163.1019666666662</v>
      </c>
      <c r="IR65" s="14">
        <f t="shared" si="2134"/>
        <v>9096.6293791431326</v>
      </c>
      <c r="IS65" s="14">
        <f t="shared" si="2134"/>
        <v>6604.6914166666666</v>
      </c>
      <c r="IT65" s="14">
        <f t="shared" si="2134"/>
        <v>9577.249717697081</v>
      </c>
      <c r="IU65" s="14">
        <f t="shared" si="2134"/>
        <v>7046.280866666667</v>
      </c>
      <c r="IV65" s="14">
        <f t="shared" si="2134"/>
        <v>10057.870056251033</v>
      </c>
      <c r="IW65" s="14">
        <f t="shared" ref="IW65:JB65" si="2135">(IW67-IW61)/6*4+IW61</f>
        <v>7487.9406333333327</v>
      </c>
      <c r="IX65" s="14">
        <f t="shared" si="2135"/>
        <v>10332.801715897265</v>
      </c>
      <c r="IY65" s="14">
        <f t="shared" si="2135"/>
        <v>0</v>
      </c>
      <c r="IZ65" s="14">
        <f t="shared" si="2135"/>
        <v>0</v>
      </c>
      <c r="JA65" s="14">
        <f t="shared" si="2135"/>
        <v>0</v>
      </c>
      <c r="JB65" s="14">
        <f t="shared" si="2135"/>
        <v>0</v>
      </c>
      <c r="JC65" s="14">
        <f t="shared" si="2134"/>
        <v>4588.5310333333337</v>
      </c>
      <c r="JD65" s="14">
        <f t="shared" si="2134"/>
        <v>6003.9838966454663</v>
      </c>
      <c r="JE65" s="15">
        <f t="shared" si="29"/>
        <v>4953.8249166666665</v>
      </c>
      <c r="JF65" s="15">
        <f t="shared" si="30"/>
        <v>6737.7585629275827</v>
      </c>
      <c r="JG65" s="14">
        <f t="shared" si="2134"/>
        <v>5319.1187999999993</v>
      </c>
      <c r="JH65" s="14">
        <f t="shared" si="2134"/>
        <v>7471.5332292096991</v>
      </c>
      <c r="JI65" s="15">
        <f t="shared" si="1570"/>
        <v>5712.1710666666659</v>
      </c>
      <c r="JJ65" s="15">
        <f t="shared" si="1571"/>
        <v>8117.0012258404995</v>
      </c>
      <c r="JK65" s="14">
        <f t="shared" si="2134"/>
        <v>6105.2233333333334</v>
      </c>
      <c r="JL65" s="14">
        <f t="shared" si="2134"/>
        <v>8762.4692224712999</v>
      </c>
      <c r="JM65" s="14">
        <f t="shared" si="2134"/>
        <v>6538.7741166666665</v>
      </c>
      <c r="JN65" s="14">
        <f t="shared" si="2134"/>
        <v>9222.7576069272</v>
      </c>
      <c r="JO65" s="14">
        <f t="shared" si="2134"/>
        <v>6972.3248999999996</v>
      </c>
      <c r="JP65" s="14">
        <f t="shared" si="2134"/>
        <v>9683.0459913831</v>
      </c>
      <c r="JQ65" s="14">
        <f t="shared" ref="JQ65:JV65" si="2136">(JQ67-JQ61)/6*4+JQ61</f>
        <v>7406.2135666666672</v>
      </c>
      <c r="JR65" s="14">
        <f t="shared" si="2136"/>
        <v>9942.2490135441658</v>
      </c>
      <c r="JS65" s="14">
        <f t="shared" si="2136"/>
        <v>0</v>
      </c>
      <c r="JT65" s="14">
        <f t="shared" si="2136"/>
        <v>0</v>
      </c>
      <c r="JU65" s="14">
        <f t="shared" si="2136"/>
        <v>0</v>
      </c>
      <c r="JV65" s="14">
        <f t="shared" si="2136"/>
        <v>0</v>
      </c>
      <c r="JW65" s="14">
        <f t="shared" si="2134"/>
        <v>4572.0733666666665</v>
      </c>
      <c r="JX65" s="14">
        <f t="shared" si="2134"/>
        <v>5779.6090532469334</v>
      </c>
      <c r="JY65" s="15">
        <f t="shared" si="43"/>
        <v>4927.7809999999999</v>
      </c>
      <c r="JZ65" s="15">
        <f t="shared" si="44"/>
        <v>6486.9017660878662</v>
      </c>
      <c r="KA65" s="14">
        <f t="shared" si="2134"/>
        <v>5283.4886333333334</v>
      </c>
      <c r="KB65" s="14">
        <f t="shared" si="2134"/>
        <v>7194.1944789287991</v>
      </c>
      <c r="KC65" s="15">
        <f t="shared" si="1582"/>
        <v>5666.7118833333334</v>
      </c>
      <c r="KD65" s="15">
        <f t="shared" si="1583"/>
        <v>7815.8147428555822</v>
      </c>
      <c r="KE65" s="14">
        <f t="shared" si="2134"/>
        <v>6049.9351333333334</v>
      </c>
      <c r="KF65" s="14">
        <f t="shared" si="2134"/>
        <v>8437.4350067823652</v>
      </c>
      <c r="KG65" s="14">
        <f t="shared" si="2134"/>
        <v>6475.3661999999995</v>
      </c>
      <c r="KH65" s="14">
        <f t="shared" si="2134"/>
        <v>8877.8946402189158</v>
      </c>
      <c r="KI65" s="14">
        <f t="shared" si="2134"/>
        <v>6900.7972666666665</v>
      </c>
      <c r="KJ65" s="14">
        <f t="shared" si="2134"/>
        <v>9318.3542736554664</v>
      </c>
      <c r="KK65" s="14">
        <f t="shared" ref="KK65:KP65" si="2137">(KK67-KK61)/6*4+KK61</f>
        <v>7327.0758666666661</v>
      </c>
      <c r="KL65" s="14">
        <f t="shared" si="2137"/>
        <v>9562.4275979693994</v>
      </c>
      <c r="KM65" s="14">
        <f t="shared" si="2137"/>
        <v>0</v>
      </c>
      <c r="KN65" s="14">
        <f t="shared" si="2137"/>
        <v>0</v>
      </c>
      <c r="KO65" s="14">
        <f t="shared" si="2137"/>
        <v>0</v>
      </c>
      <c r="KP65" s="14">
        <f t="shared" si="2137"/>
        <v>0</v>
      </c>
      <c r="KQ65" s="14">
        <f t="shared" si="2134"/>
        <v>4556.2222666666667</v>
      </c>
      <c r="KR65" s="14">
        <f t="shared" si="2134"/>
        <v>5562.0529974417332</v>
      </c>
      <c r="KS65" s="15">
        <f t="shared" si="57"/>
        <v>4903.3422333333328</v>
      </c>
      <c r="KT65" s="15">
        <f t="shared" si="58"/>
        <v>6243.3174309042824</v>
      </c>
      <c r="KU65" s="14">
        <f t="shared" si="2134"/>
        <v>5250.4621999999999</v>
      </c>
      <c r="KV65" s="14">
        <f t="shared" si="2134"/>
        <v>6924.5818643668326</v>
      </c>
      <c r="KW65" s="15">
        <f t="shared" si="1594"/>
        <v>5624.0056666666669</v>
      </c>
      <c r="KX65" s="15">
        <f t="shared" si="1595"/>
        <v>7522.8187667475495</v>
      </c>
      <c r="KY65" s="14">
        <f t="shared" si="2134"/>
        <v>5997.5491333333339</v>
      </c>
      <c r="KZ65" s="14">
        <f t="shared" si="2134"/>
        <v>8121.0556691282663</v>
      </c>
      <c r="LA65" s="14">
        <f t="shared" si="2134"/>
        <v>6414.9148333333333</v>
      </c>
      <c r="LB65" s="14">
        <f t="shared" si="2134"/>
        <v>8542.2650738968659</v>
      </c>
      <c r="LC65" s="14">
        <f t="shared" si="2134"/>
        <v>6832.2805333333326</v>
      </c>
      <c r="LD65" s="14">
        <f t="shared" si="2134"/>
        <v>8963.4744786654664</v>
      </c>
      <c r="LE65" s="14">
        <f t="shared" ref="LE65:LJ65" si="2138">(LE67-LE61)/6*4+LE61</f>
        <v>7250.9683333333332</v>
      </c>
      <c r="LF65" s="14">
        <f t="shared" si="2138"/>
        <v>9192.711078541899</v>
      </c>
      <c r="LG65" s="14">
        <f t="shared" si="2138"/>
        <v>0</v>
      </c>
      <c r="LH65" s="14">
        <f t="shared" si="2138"/>
        <v>0</v>
      </c>
      <c r="LI65" s="14">
        <f t="shared" si="2138"/>
        <v>0</v>
      </c>
      <c r="LJ65" s="14">
        <f t="shared" si="2138"/>
        <v>0</v>
      </c>
      <c r="LK65" s="14">
        <f t="shared" si="2134"/>
        <v>4540.8199333333341</v>
      </c>
      <c r="LL65" s="14">
        <f t="shared" ref="LL65:OM65" si="2139">(LL67-LL61)/6*4+LL61</f>
        <v>5350.2020590498669</v>
      </c>
      <c r="LM65" s="14">
        <f t="shared" si="71"/>
        <v>4880.3249500000002</v>
      </c>
      <c r="LN65" s="14">
        <f t="shared" si="72"/>
        <v>6005.642532535916</v>
      </c>
      <c r="LO65" s="14">
        <f t="shared" si="2139"/>
        <v>5219.8299666666671</v>
      </c>
      <c r="LP65" s="14">
        <f t="shared" si="2139"/>
        <v>6661.083006021966</v>
      </c>
      <c r="LQ65" s="14">
        <f t="shared" si="1606"/>
        <v>5584.0196500000002</v>
      </c>
      <c r="LR65" s="14">
        <f t="shared" si="1607"/>
        <v>7236.4122012519165</v>
      </c>
      <c r="LS65" s="14">
        <f t="shared" si="2139"/>
        <v>5948.2093333333332</v>
      </c>
      <c r="LT65" s="14">
        <f t="shared" si="2139"/>
        <v>7811.7413964818661</v>
      </c>
      <c r="LU65" s="14">
        <f t="shared" si="2139"/>
        <v>6357.3429499999993</v>
      </c>
      <c r="LV65" s="14">
        <f t="shared" si="2139"/>
        <v>8214.2824164063823</v>
      </c>
      <c r="LW65" s="14">
        <f t="shared" si="2139"/>
        <v>6766.4765666666663</v>
      </c>
      <c r="LX65" s="14">
        <f t="shared" si="2139"/>
        <v>8616.8234363309002</v>
      </c>
      <c r="LY65" s="14">
        <f t="shared" ref="LY65:MD65" si="2140">(LY67-LY61)/6*4+LY61</f>
        <v>7177.5505666666668</v>
      </c>
      <c r="LZ65" s="14">
        <f t="shared" si="2140"/>
        <v>8831.7097121054667</v>
      </c>
      <c r="MA65" s="14">
        <f t="shared" si="2140"/>
        <v>0</v>
      </c>
      <c r="MB65" s="14">
        <f t="shared" si="2140"/>
        <v>0</v>
      </c>
      <c r="MC65" s="14">
        <f t="shared" si="2140"/>
        <v>0</v>
      </c>
      <c r="MD65" s="14">
        <f t="shared" si="2140"/>
        <v>0</v>
      </c>
      <c r="ME65" s="14">
        <f t="shared" si="2139"/>
        <v>4526.1035999999995</v>
      </c>
      <c r="MF65" s="14">
        <f t="shared" si="2139"/>
        <v>5144.697477638133</v>
      </c>
      <c r="MG65" s="6">
        <f t="shared" si="1616"/>
        <v>4858.9215833333328</v>
      </c>
      <c r="MH65" s="6">
        <f t="shared" si="1617"/>
        <v>5774.8330689109662</v>
      </c>
      <c r="MI65" s="14">
        <f t="shared" si="2139"/>
        <v>5191.7395666666662</v>
      </c>
      <c r="MJ65" s="14">
        <f t="shared" si="2139"/>
        <v>6404.9686601837993</v>
      </c>
      <c r="MK65" s="6">
        <f t="shared" si="1620"/>
        <v>5546.6864499999992</v>
      </c>
      <c r="ML65" s="6">
        <f t="shared" si="1621"/>
        <v>6957.9255891626826</v>
      </c>
      <c r="MM65" s="14">
        <f t="shared" si="2139"/>
        <v>5901.6333333333332</v>
      </c>
      <c r="MN65" s="14">
        <f t="shared" si="2139"/>
        <v>7510.8825181415659</v>
      </c>
      <c r="MO65" s="14">
        <f t="shared" si="2139"/>
        <v>6302.7012500000001</v>
      </c>
      <c r="MP65" s="14">
        <f t="shared" si="2139"/>
        <v>7895.122029394016</v>
      </c>
      <c r="MQ65" s="14">
        <f t="shared" si="2139"/>
        <v>6703.7691666666669</v>
      </c>
      <c r="MR65" s="14">
        <f t="shared" si="2139"/>
        <v>8279.3615406464669</v>
      </c>
      <c r="MS65" s="14">
        <f t="shared" ref="MS65:MT65" si="2141">(MS67-MS61)/6*4+MS61</f>
        <v>7107.3355666666666</v>
      </c>
      <c r="MT65" s="14">
        <f t="shared" si="2141"/>
        <v>8480.3295768109328</v>
      </c>
      <c r="MU65" s="14">
        <f t="shared" si="2139"/>
        <v>0</v>
      </c>
      <c r="MV65" s="14">
        <f t="shared" si="2139"/>
        <v>0</v>
      </c>
      <c r="MW65" s="14"/>
      <c r="MX65" s="14"/>
      <c r="MY65" s="14">
        <f t="shared" si="2139"/>
        <v>4512.1599333333334</v>
      </c>
      <c r="MZ65" s="14">
        <f t="shared" si="2139"/>
        <v>4945.8143492790659</v>
      </c>
      <c r="NA65" s="15">
        <f t="shared" si="1632"/>
        <v>4838.6044000000002</v>
      </c>
      <c r="NB65" s="15">
        <f t="shared" si="1633"/>
        <v>5551.2197219205991</v>
      </c>
      <c r="NC65" s="14">
        <f t="shared" si="2139"/>
        <v>5165.048866666667</v>
      </c>
      <c r="ND65" s="14">
        <f t="shared" si="2139"/>
        <v>6156.6250945621332</v>
      </c>
      <c r="NE65" s="15">
        <f t="shared" si="1636"/>
        <v>5511.5203666666675</v>
      </c>
      <c r="NF65" s="15">
        <f t="shared" si="1637"/>
        <v>6687.4783081079167</v>
      </c>
      <c r="NG65" s="14">
        <f t="shared" si="2139"/>
        <v>5857.9918666666672</v>
      </c>
      <c r="NH65" s="14">
        <f t="shared" si="2139"/>
        <v>7218.3315216536994</v>
      </c>
      <c r="NI65" s="14">
        <f t="shared" si="2139"/>
        <v>6251.1899000000003</v>
      </c>
      <c r="NJ65" s="14">
        <f t="shared" si="2139"/>
        <v>7584.8556664340822</v>
      </c>
      <c r="NK65" s="14">
        <f t="shared" si="2139"/>
        <v>6644.3879333333334</v>
      </c>
      <c r="NL65" s="14">
        <f t="shared" si="2139"/>
        <v>7951.3798112144659</v>
      </c>
      <c r="NM65" s="14">
        <f t="shared" ref="NM65:NN65" si="2142">(NM67-NM61)/6*4+NM61</f>
        <v>7040.3285000000005</v>
      </c>
      <c r="NN65" s="14">
        <f t="shared" si="2142"/>
        <v>8138.966318643299</v>
      </c>
      <c r="NO65" s="14">
        <f t="shared" si="2139"/>
        <v>0</v>
      </c>
      <c r="NP65" s="14">
        <f t="shared" si="2139"/>
        <v>0</v>
      </c>
      <c r="NQ65" s="14"/>
      <c r="NR65" s="14"/>
      <c r="NS65" s="14">
        <f t="shared" si="2139"/>
        <v>4498.9208333333336</v>
      </c>
      <c r="NT65" s="14">
        <f t="shared" si="2139"/>
        <v>4753.2693719093331</v>
      </c>
      <c r="NU65" s="15">
        <f t="shared" si="1648"/>
        <v>4819.523133333334</v>
      </c>
      <c r="NV65" s="15">
        <f t="shared" si="1649"/>
        <v>5334.6173194747998</v>
      </c>
      <c r="NW65" s="14">
        <f t="shared" si="2139"/>
        <v>5140.1254333333336</v>
      </c>
      <c r="NX65" s="14">
        <f t="shared" si="2139"/>
        <v>5915.9652670402666</v>
      </c>
      <c r="NY65" s="15">
        <f t="shared" si="1652"/>
        <v>5478.7752</v>
      </c>
      <c r="NZ65" s="15">
        <f t="shared" si="1653"/>
        <v>6425.1249670025827</v>
      </c>
      <c r="OA65" s="14">
        <f t="shared" si="2139"/>
        <v>5817.4249666666665</v>
      </c>
      <c r="OB65" s="14">
        <f t="shared" si="2139"/>
        <v>6934.2846669648989</v>
      </c>
      <c r="OC65" s="14">
        <f t="shared" si="2139"/>
        <v>6202.8316333333332</v>
      </c>
      <c r="OD65" s="14">
        <f t="shared" si="2139"/>
        <v>7283.5701254173655</v>
      </c>
      <c r="OE65" s="14">
        <f t="shared" si="2139"/>
        <v>6588.2383</v>
      </c>
      <c r="OF65" s="14">
        <f t="shared" si="2139"/>
        <v>7632.8555838698321</v>
      </c>
      <c r="OG65" s="14">
        <f t="shared" ref="OG65:OH65" si="2143">(OG67-OG61)/6*4+OG61</f>
        <v>6976.7096999999994</v>
      </c>
      <c r="OH65" s="14">
        <f t="shared" si="2143"/>
        <v>7807.4420434448657</v>
      </c>
      <c r="OI65" s="14">
        <f t="shared" si="2139"/>
        <v>0</v>
      </c>
      <c r="OJ65" s="14">
        <f t="shared" si="2139"/>
        <v>0</v>
      </c>
      <c r="OK65" s="14"/>
      <c r="OL65" s="14"/>
      <c r="OM65" s="14">
        <f t="shared" si="2139"/>
        <v>4486.2028333333337</v>
      </c>
      <c r="ON65" s="14">
        <f t="shared" ref="ON65:QB65" si="2144">(ON67-ON61)/6*4+ON61</f>
        <v>4566.9490293228664</v>
      </c>
      <c r="OO65" s="15">
        <f t="shared" si="1664"/>
        <v>4801.2375000000002</v>
      </c>
      <c r="OP65" s="15">
        <f t="shared" si="1665"/>
        <v>5124.9744764406996</v>
      </c>
      <c r="OQ65" s="14">
        <f t="shared" si="2144"/>
        <v>5116.2721666666666</v>
      </c>
      <c r="OR65" s="14">
        <f t="shared" si="2144"/>
        <v>5682.9999235585328</v>
      </c>
      <c r="OS65" s="15">
        <f t="shared" si="1668"/>
        <v>5447.8453833333333</v>
      </c>
      <c r="OT65" s="15">
        <f t="shared" si="1669"/>
        <v>6170.8186744706827</v>
      </c>
      <c r="OU65" s="14">
        <f t="shared" si="2144"/>
        <v>5779.4186</v>
      </c>
      <c r="OV65" s="14">
        <f t="shared" si="2144"/>
        <v>6658.6374253828326</v>
      </c>
      <c r="OW65" s="14">
        <f t="shared" si="2144"/>
        <v>6157.2891500000005</v>
      </c>
      <c r="OX65" s="14">
        <f t="shared" si="2144"/>
        <v>6991.1001630886485</v>
      </c>
      <c r="OY65" s="14">
        <f t="shared" si="2144"/>
        <v>6535.1597000000002</v>
      </c>
      <c r="OZ65" s="14">
        <f t="shared" si="2144"/>
        <v>7323.5629007944663</v>
      </c>
      <c r="PA65" s="14">
        <f t="shared" ref="PA65:PF65" si="2145">(PA67-PA61)/6*4+PA61</f>
        <v>6916.3494333333338</v>
      </c>
      <c r="PB65" s="14">
        <f t="shared" si="2145"/>
        <v>7485.5304026360654</v>
      </c>
      <c r="PC65" s="14">
        <f t="shared" si="2145"/>
        <v>0</v>
      </c>
      <c r="PD65" s="14">
        <f t="shared" si="2145"/>
        <v>0</v>
      </c>
      <c r="PE65" s="14">
        <f t="shared" si="2145"/>
        <v>0</v>
      </c>
      <c r="PF65" s="14">
        <f t="shared" si="2145"/>
        <v>0</v>
      </c>
      <c r="PG65" s="14">
        <f t="shared" si="2144"/>
        <v>4474.4098999999997</v>
      </c>
      <c r="PH65" s="14">
        <f t="shared" si="2144"/>
        <v>4386.2778275696328</v>
      </c>
      <c r="PI65" s="15">
        <f t="shared" si="1678"/>
        <v>4783.8568500000001</v>
      </c>
      <c r="PJ65" s="15">
        <f t="shared" si="1679"/>
        <v>4921.7127681572656</v>
      </c>
      <c r="PK65" s="14">
        <f t="shared" si="2144"/>
        <v>5093.3037999999997</v>
      </c>
      <c r="PL65" s="14">
        <f t="shared" si="2144"/>
        <v>5457.1477087448993</v>
      </c>
      <c r="PM65" s="15">
        <f t="shared" si="1682"/>
        <v>5418.8827833333335</v>
      </c>
      <c r="PN65" s="15">
        <f t="shared" si="1683"/>
        <v>5923.9699668397488</v>
      </c>
      <c r="PO65" s="14">
        <f t="shared" si="2144"/>
        <v>5744.4617666666672</v>
      </c>
      <c r="PP65" s="14">
        <f t="shared" si="2144"/>
        <v>6390.7922249345984</v>
      </c>
      <c r="PQ65" s="14">
        <f t="shared" si="2144"/>
        <v>6114.9411666666665</v>
      </c>
      <c r="PR65" s="14">
        <f t="shared" si="2144"/>
        <v>6706.8075682824992</v>
      </c>
      <c r="PS65" s="14">
        <f t="shared" si="2144"/>
        <v>6485.4205666666667</v>
      </c>
      <c r="PT65" s="14">
        <f t="shared" si="2144"/>
        <v>7022.8229116303992</v>
      </c>
      <c r="PU65" s="14"/>
      <c r="PV65" s="14"/>
      <c r="PW65" s="14">
        <f t="shared" si="2144"/>
        <v>0</v>
      </c>
      <c r="PX65" s="14">
        <f t="shared" si="2144"/>
        <v>0</v>
      </c>
      <c r="PY65" s="14"/>
      <c r="PZ65" s="14"/>
      <c r="QA65" s="14">
        <f t="shared" si="2144"/>
        <v>4463.2293666666665</v>
      </c>
      <c r="QB65" s="14">
        <f t="shared" si="2144"/>
        <v>4210.7096774999663</v>
      </c>
      <c r="QC65" s="14">
        <f t="shared" ref="QC65:QI65" si="2146">(QC67-QC61)/6*4+QC61</f>
        <v>4767.3429333333324</v>
      </c>
      <c r="QD65" s="14">
        <f t="shared" si="2146"/>
        <v>4724.1587172366999</v>
      </c>
      <c r="QE65" s="14">
        <f t="shared" si="2146"/>
        <v>5071.4565000000002</v>
      </c>
      <c r="QF65" s="14">
        <f t="shared" si="2146"/>
        <v>5237.6077569734334</v>
      </c>
      <c r="QG65" s="14">
        <f t="shared" si="2146"/>
        <v>5391.3515333333335</v>
      </c>
      <c r="QH65" s="14">
        <f t="shared" si="2146"/>
        <v>5683.9215833228491</v>
      </c>
      <c r="QI65" s="14">
        <f t="shared" si="2146"/>
        <v>5711.2465666666667</v>
      </c>
      <c r="QJ65" s="14">
        <f t="shared" ref="QJ65:RV65" si="2147">(QJ67-QJ61)/6*4+QJ61</f>
        <v>6130.2354096722656</v>
      </c>
      <c r="QK65" s="14">
        <f t="shared" si="2147"/>
        <v>6075.3968333333332</v>
      </c>
      <c r="QL65" s="14">
        <f t="shared" si="2147"/>
        <v>6430.0072384574833</v>
      </c>
      <c r="QM65" s="14">
        <f t="shared" si="2147"/>
        <v>6439.5470999999998</v>
      </c>
      <c r="QN65" s="14">
        <f t="shared" si="2147"/>
        <v>6729.7790672427</v>
      </c>
      <c r="QO65" s="14">
        <f t="shared" si="2147"/>
        <v>6806.4913666666662</v>
      </c>
      <c r="QP65" s="14">
        <f t="shared" si="2147"/>
        <v>6867.666870604633</v>
      </c>
      <c r="QQ65" s="14">
        <f t="shared" si="2147"/>
        <v>0</v>
      </c>
      <c r="QR65" s="14">
        <f t="shared" si="2147"/>
        <v>0</v>
      </c>
      <c r="QS65" s="14">
        <f t="shared" si="2147"/>
        <v>0</v>
      </c>
      <c r="QT65" s="14">
        <f t="shared" si="2147"/>
        <v>0</v>
      </c>
      <c r="QU65" s="14">
        <f t="shared" si="2147"/>
        <v>4452.5995666666668</v>
      </c>
      <c r="QV65" s="14">
        <f t="shared" si="2147"/>
        <v>4041.1240854849661</v>
      </c>
      <c r="QW65" s="14">
        <f t="shared" si="2147"/>
        <v>4751.2103999999999</v>
      </c>
      <c r="QX65" s="14">
        <f t="shared" si="2147"/>
        <v>4533.3639116309832</v>
      </c>
      <c r="QY65" s="14">
        <f t="shared" si="2147"/>
        <v>5049.8212333333331</v>
      </c>
      <c r="QZ65" s="14">
        <f t="shared" si="2147"/>
        <v>5025.6037377769999</v>
      </c>
      <c r="RA65" s="14">
        <f t="shared" si="2147"/>
        <v>5364.6858666666667</v>
      </c>
      <c r="RB65" s="14">
        <f t="shared" si="2147"/>
        <v>5451.9720242737167</v>
      </c>
      <c r="RC65" s="14">
        <f t="shared" si="2147"/>
        <v>5679.5505000000003</v>
      </c>
      <c r="RD65" s="14">
        <f t="shared" si="2147"/>
        <v>5878.3403107704335</v>
      </c>
      <c r="RE65" s="14">
        <f t="shared" si="2147"/>
        <v>6037.6328333333331</v>
      </c>
      <c r="RF65" s="14">
        <f t="shared" si="2147"/>
        <v>6162.300465258817</v>
      </c>
      <c r="RG65" s="14">
        <f t="shared" si="2147"/>
        <v>6395.7151666666668</v>
      </c>
      <c r="RH65" s="14">
        <f t="shared" si="2147"/>
        <v>6446.2606197471996</v>
      </c>
      <c r="RI65" s="14">
        <f t="shared" si="2147"/>
        <v>6756.0005333333329</v>
      </c>
      <c r="RJ65" s="14">
        <f t="shared" si="2147"/>
        <v>6572.6265281933665</v>
      </c>
      <c r="RK65" s="14">
        <f t="shared" si="2147"/>
        <v>0</v>
      </c>
      <c r="RL65" s="14">
        <f t="shared" si="2147"/>
        <v>0</v>
      </c>
      <c r="RM65" s="14">
        <f t="shared" si="2147"/>
        <v>0</v>
      </c>
      <c r="RN65" s="14">
        <f t="shared" si="2147"/>
        <v>0</v>
      </c>
      <c r="RO65" s="14">
        <f t="shared" si="2147"/>
        <v>4423.5844999999999</v>
      </c>
      <c r="RP65" s="14">
        <f t="shared" si="2147"/>
        <v>3565.2948244286331</v>
      </c>
      <c r="RQ65" s="14">
        <f t="shared" si="2147"/>
        <v>4707.7615999999998</v>
      </c>
      <c r="RR65" s="14">
        <f t="shared" si="2147"/>
        <v>3997.8427104495836</v>
      </c>
      <c r="RS65" s="14">
        <f t="shared" si="2147"/>
        <v>4991.9386999999997</v>
      </c>
      <c r="RT65" s="14">
        <f t="shared" si="2147"/>
        <v>4430.3905964705336</v>
      </c>
      <c r="RU65" s="14">
        <f t="shared" si="2147"/>
        <v>5291.8488833333331</v>
      </c>
      <c r="RV65" s="14">
        <f t="shared" si="2147"/>
        <v>4800.9494022394329</v>
      </c>
      <c r="RW65" s="14">
        <f t="shared" ref="RW65:SF65" si="2148">(RW67-RW61)/6*4+RW61</f>
        <v>5591.7590666666665</v>
      </c>
      <c r="RX65" s="14">
        <f t="shared" si="2148"/>
        <v>5171.5082080083321</v>
      </c>
      <c r="RY65" s="14">
        <f t="shared" si="2148"/>
        <v>5934.1409666666668</v>
      </c>
      <c r="RZ65" s="14">
        <f t="shared" si="2148"/>
        <v>5410.6433331324497</v>
      </c>
      <c r="SA65" s="14">
        <f t="shared" si="2148"/>
        <v>6276.5228666666662</v>
      </c>
      <c r="SB65" s="14">
        <f t="shared" si="2148"/>
        <v>5649.7784582565664</v>
      </c>
      <c r="SC65" s="14">
        <f t="shared" ref="SC65:SD65" si="2149">(SC67-SC61)/6*4+SC61</f>
        <v>6617.7416000000003</v>
      </c>
      <c r="SD65" s="14">
        <f t="shared" si="2149"/>
        <v>5743.9777619800325</v>
      </c>
      <c r="SE65" s="14">
        <f t="shared" si="2148"/>
        <v>0</v>
      </c>
      <c r="SF65" s="14">
        <f t="shared" si="2148"/>
        <v>0</v>
      </c>
      <c r="SG65" s="14"/>
      <c r="SH65" s="14"/>
    </row>
    <row r="66" spans="1:502" s="11" customFormat="1" x14ac:dyDescent="0.25">
      <c r="A66" s="241"/>
      <c r="B66" s="4">
        <v>37</v>
      </c>
      <c r="C66" s="14">
        <f>(C67-C61)/6*5+C61</f>
        <v>5513.9988666666668</v>
      </c>
      <c r="D66" s="14">
        <f t="shared" ref="D66:CE66" si="2150">(D67-D61)/6*5+D61</f>
        <v>12619.060112937597</v>
      </c>
      <c r="E66" s="4">
        <f t="shared" si="1373"/>
        <v>6156.3391333333329</v>
      </c>
      <c r="F66" s="4">
        <f t="shared" si="1374"/>
        <v>14073.192381895324</v>
      </c>
      <c r="G66" s="14">
        <f t="shared" si="2150"/>
        <v>6798.6794</v>
      </c>
      <c r="H66" s="14">
        <f t="shared" si="2150"/>
        <v>15527.32465085305</v>
      </c>
      <c r="I66" s="15">
        <f t="shared" si="1375"/>
        <v>7444.5880999999999</v>
      </c>
      <c r="J66" s="15">
        <f t="shared" si="1376"/>
        <v>16837.23550806156</v>
      </c>
      <c r="K66" s="14">
        <f t="shared" si="2150"/>
        <v>8090.4967999999999</v>
      </c>
      <c r="L66" s="14">
        <f t="shared" si="2150"/>
        <v>18147.146365270066</v>
      </c>
      <c r="M66" s="14">
        <f t="shared" si="2150"/>
        <v>8747.0166916666676</v>
      </c>
      <c r="N66" s="14">
        <f t="shared" si="2150"/>
        <v>19154.048154745349</v>
      </c>
      <c r="O66" s="14">
        <f t="shared" si="2150"/>
        <v>9403.5365833333344</v>
      </c>
      <c r="P66" s="14">
        <f t="shared" si="2150"/>
        <v>20160.949944220632</v>
      </c>
      <c r="Q66" s="14">
        <f t="shared" ref="Q66:V66" si="2151">(Q67-Q61)/6*5+Q61</f>
        <v>10042.565683333334</v>
      </c>
      <c r="R66" s="14">
        <f t="shared" si="2151"/>
        <v>20847.832452979812</v>
      </c>
      <c r="S66" s="14">
        <f t="shared" si="2151"/>
        <v>0</v>
      </c>
      <c r="T66" s="14">
        <f t="shared" si="2151"/>
        <v>0</v>
      </c>
      <c r="U66" s="14">
        <f t="shared" si="2151"/>
        <v>0</v>
      </c>
      <c r="V66" s="14">
        <f t="shared" si="2151"/>
        <v>0</v>
      </c>
      <c r="W66" s="14">
        <f t="shared" si="2150"/>
        <v>5459.4188249999997</v>
      </c>
      <c r="X66" s="14">
        <f t="shared" si="2150"/>
        <v>12240.576518089147</v>
      </c>
      <c r="Y66" s="4">
        <f t="shared" si="1382"/>
        <v>6086.8174499999996</v>
      </c>
      <c r="Z66" s="4">
        <f t="shared" si="1383"/>
        <v>13655.609255748685</v>
      </c>
      <c r="AA66" s="14">
        <f t="shared" si="2150"/>
        <v>6714.2160749999994</v>
      </c>
      <c r="AB66" s="14">
        <f t="shared" si="2150"/>
        <v>15070.641993408224</v>
      </c>
      <c r="AC66" s="4">
        <f t="shared" si="1385"/>
        <v>7346.3434541666666</v>
      </c>
      <c r="AD66" s="4">
        <f t="shared" si="1386"/>
        <v>16345.39932629931</v>
      </c>
      <c r="AE66" s="14">
        <f t="shared" si="2150"/>
        <v>7978.4708333333328</v>
      </c>
      <c r="AF66" s="14">
        <f t="shared" si="2150"/>
        <v>17620.156659190397</v>
      </c>
      <c r="AG66" s="14">
        <f t="shared" si="2150"/>
        <v>8622.8651750000008</v>
      </c>
      <c r="AH66" s="14">
        <f t="shared" si="2150"/>
        <v>18598.825029063122</v>
      </c>
      <c r="AI66" s="14">
        <f t="shared" si="2150"/>
        <v>9267.259516666667</v>
      </c>
      <c r="AJ66" s="14">
        <f t="shared" si="2150"/>
        <v>19577.493398935847</v>
      </c>
      <c r="AK66" s="14"/>
      <c r="AL66" s="14"/>
      <c r="AM66" s="14">
        <f t="shared" si="2150"/>
        <v>0</v>
      </c>
      <c r="AN66" s="14">
        <f t="shared" si="2150"/>
        <v>0</v>
      </c>
      <c r="AO66" s="14">
        <f t="shared" si="2150"/>
        <v>0</v>
      </c>
      <c r="AP66" s="14">
        <f t="shared" si="2150"/>
        <v>0</v>
      </c>
      <c r="AQ66" s="14">
        <f t="shared" si="2150"/>
        <v>5404.8387833333336</v>
      </c>
      <c r="AR66" s="14">
        <f t="shared" si="2150"/>
        <v>11862.092923240698</v>
      </c>
      <c r="AS66" s="4">
        <f t="shared" si="1392"/>
        <v>6017.2957666666662</v>
      </c>
      <c r="AT66" s="4">
        <f t="shared" si="1393"/>
        <v>13238.026129602047</v>
      </c>
      <c r="AU66" s="14">
        <f t="shared" si="2150"/>
        <v>6629.7527499999997</v>
      </c>
      <c r="AV66" s="14">
        <f t="shared" si="2150"/>
        <v>14613.959335963398</v>
      </c>
      <c r="AW66" s="4">
        <f t="shared" si="1395"/>
        <v>7248.0988083333332</v>
      </c>
      <c r="AX66" s="4">
        <f t="shared" si="1396"/>
        <v>15853.563144537065</v>
      </c>
      <c r="AY66" s="14">
        <f t="shared" si="2150"/>
        <v>7866.4448666666667</v>
      </c>
      <c r="AZ66" s="14">
        <f t="shared" si="2150"/>
        <v>17093.166953110733</v>
      </c>
      <c r="BA66" s="14">
        <f t="shared" si="2150"/>
        <v>8498.713658333334</v>
      </c>
      <c r="BB66" s="14">
        <f t="shared" si="2150"/>
        <v>18043.601903380899</v>
      </c>
      <c r="BC66" s="14">
        <f t="shared" si="2150"/>
        <v>9130.9824499999995</v>
      </c>
      <c r="BD66" s="14">
        <f t="shared" si="2150"/>
        <v>18994.036853651065</v>
      </c>
      <c r="BE66" s="14"/>
      <c r="BF66" s="14"/>
      <c r="BG66" s="14">
        <f t="shared" si="2150"/>
        <v>0</v>
      </c>
      <c r="BH66" s="14">
        <f t="shared" si="2150"/>
        <v>0</v>
      </c>
      <c r="BI66" s="14">
        <f t="shared" si="2150"/>
        <v>0</v>
      </c>
      <c r="BJ66" s="14">
        <f t="shared" si="2150"/>
        <v>0</v>
      </c>
      <c r="BK66" s="14">
        <f t="shared" si="2150"/>
        <v>5354.0623222222221</v>
      </c>
      <c r="BL66" s="14">
        <f t="shared" si="2150"/>
        <v>11503.818941587777</v>
      </c>
      <c r="BM66" s="4">
        <f t="shared" si="1407"/>
        <v>5952.6024083333332</v>
      </c>
      <c r="BN66" s="4">
        <f t="shared" si="1408"/>
        <v>12841.89126130293</v>
      </c>
      <c r="BO66" s="14">
        <f t="shared" si="2150"/>
        <v>6551.1424944444443</v>
      </c>
      <c r="BP66" s="14">
        <f t="shared" si="2150"/>
        <v>14179.963581018083</v>
      </c>
      <c r="BQ66" s="4">
        <f t="shared" si="1411"/>
        <v>7156.4844750000002</v>
      </c>
      <c r="BR66" s="4">
        <f t="shared" si="1412"/>
        <v>15385.360554124672</v>
      </c>
      <c r="BS66" s="14">
        <f t="shared" si="2150"/>
        <v>7761.8264555555561</v>
      </c>
      <c r="BT66" s="14">
        <f t="shared" si="2150"/>
        <v>16590.757527231261</v>
      </c>
      <c r="BU66" s="14">
        <f t="shared" si="2150"/>
        <v>8382.8802694444439</v>
      </c>
      <c r="BV66" s="14">
        <f t="shared" si="2150"/>
        <v>17512.820093352282</v>
      </c>
      <c r="BW66" s="14">
        <f t="shared" si="2150"/>
        <v>9003.9340833333335</v>
      </c>
      <c r="BX66" s="14">
        <f t="shared" si="2150"/>
        <v>18434.882659473311</v>
      </c>
      <c r="BY66" s="14"/>
      <c r="BZ66" s="14"/>
      <c r="CA66" s="14">
        <f t="shared" si="2150"/>
        <v>0</v>
      </c>
      <c r="CB66" s="14">
        <f t="shared" si="2150"/>
        <v>0</v>
      </c>
      <c r="CC66" s="14"/>
      <c r="CD66" s="14"/>
      <c r="CE66" s="14">
        <f t="shared" si="2150"/>
        <v>5303.2858611111105</v>
      </c>
      <c r="CF66" s="14">
        <f t="shared" ref="CF66:FG66" si="2152">(CF67-CF61)/6*5+CF61</f>
        <v>11145.544959934854</v>
      </c>
      <c r="CG66" s="4">
        <f t="shared" si="1423"/>
        <v>5887.9090500000002</v>
      </c>
      <c r="CH66" s="4">
        <f t="shared" si="1424"/>
        <v>12445.756393003809</v>
      </c>
      <c r="CI66" s="14">
        <f t="shared" si="2152"/>
        <v>6472.532238888889</v>
      </c>
      <c r="CJ66" s="14">
        <f t="shared" si="2152"/>
        <v>13745.967826072763</v>
      </c>
      <c r="CK66" s="4">
        <f t="shared" si="1427"/>
        <v>7064.8701416666663</v>
      </c>
      <c r="CL66" s="4">
        <f t="shared" si="1428"/>
        <v>14917.157963712276</v>
      </c>
      <c r="CM66" s="14">
        <f t="shared" si="2152"/>
        <v>7657.2080444444446</v>
      </c>
      <c r="CN66" s="14">
        <f t="shared" si="2152"/>
        <v>16088.348101351789</v>
      </c>
      <c r="CO66" s="14">
        <f t="shared" si="2152"/>
        <v>8267.0468805555538</v>
      </c>
      <c r="CP66" s="14">
        <f t="shared" si="2152"/>
        <v>16982.038283323669</v>
      </c>
      <c r="CQ66" s="14">
        <f t="shared" si="2152"/>
        <v>8876.8857166666658</v>
      </c>
      <c r="CR66" s="14">
        <f t="shared" si="2152"/>
        <v>17875.728465295553</v>
      </c>
      <c r="CS66" s="14"/>
      <c r="CT66" s="14"/>
      <c r="CU66" s="14">
        <f t="shared" si="2152"/>
        <v>0</v>
      </c>
      <c r="CV66" s="14">
        <f t="shared" si="2152"/>
        <v>0</v>
      </c>
      <c r="CW66" s="14"/>
      <c r="CX66" s="14"/>
      <c r="CY66" s="14">
        <f t="shared" si="2152"/>
        <v>5252.5093999999999</v>
      </c>
      <c r="CZ66" s="14">
        <f t="shared" si="2152"/>
        <v>10787.270978281933</v>
      </c>
      <c r="DA66" s="4">
        <f t="shared" si="1439"/>
        <v>5823.2156916666663</v>
      </c>
      <c r="DB66" s="4">
        <f t="shared" si="1440"/>
        <v>12049.621524704689</v>
      </c>
      <c r="DC66" s="14">
        <f t="shared" si="2152"/>
        <v>6393.9219833333336</v>
      </c>
      <c r="DD66" s="14">
        <f t="shared" si="2152"/>
        <v>13311.972071127448</v>
      </c>
      <c r="DE66" s="4">
        <f t="shared" si="1443"/>
        <v>6973.2558083333333</v>
      </c>
      <c r="DF66" s="4">
        <f t="shared" si="1444"/>
        <v>14448.955373299881</v>
      </c>
      <c r="DG66" s="14">
        <f t="shared" si="2152"/>
        <v>7552.589633333333</v>
      </c>
      <c r="DH66" s="14">
        <f t="shared" si="2152"/>
        <v>15585.938675472315</v>
      </c>
      <c r="DI66" s="14">
        <f t="shared" si="2152"/>
        <v>8151.2134916666664</v>
      </c>
      <c r="DJ66" s="14">
        <f t="shared" si="2152"/>
        <v>16451.256473295056</v>
      </c>
      <c r="DK66" s="14">
        <f t="shared" si="2152"/>
        <v>8749.8373499999998</v>
      </c>
      <c r="DL66" s="14">
        <f t="shared" si="2152"/>
        <v>17316.574271117799</v>
      </c>
      <c r="DM66" s="14"/>
      <c r="DN66" s="14"/>
      <c r="DO66" s="14">
        <f t="shared" si="2152"/>
        <v>0</v>
      </c>
      <c r="DP66" s="14">
        <f t="shared" si="2152"/>
        <v>0</v>
      </c>
      <c r="DQ66" s="14">
        <f t="shared" si="2152"/>
        <v>0</v>
      </c>
      <c r="DR66" s="14">
        <f t="shared" si="2152"/>
        <v>0</v>
      </c>
      <c r="DS66" s="14">
        <f t="shared" si="2152"/>
        <v>5208.5629333333336</v>
      </c>
      <c r="DT66" s="14">
        <f t="shared" si="2152"/>
        <v>10460.566452703732</v>
      </c>
      <c r="DU66" s="4">
        <f t="shared" si="1457"/>
        <v>5766.4419049999997</v>
      </c>
      <c r="DV66" s="4">
        <f t="shared" si="1458"/>
        <v>11687.498047640576</v>
      </c>
      <c r="DW66" s="14">
        <f t="shared" si="2152"/>
        <v>6324.3208766666667</v>
      </c>
      <c r="DX66" s="14">
        <f t="shared" si="2152"/>
        <v>12914.429642577421</v>
      </c>
      <c r="DY66" s="4">
        <f t="shared" si="1461"/>
        <v>6891.7336999999998</v>
      </c>
      <c r="DZ66" s="4">
        <f t="shared" si="1462"/>
        <v>14018.538651472947</v>
      </c>
      <c r="EA66" s="14">
        <f t="shared" si="2152"/>
        <v>7459.1465233333329</v>
      </c>
      <c r="EB66" s="14">
        <f t="shared" si="2152"/>
        <v>15122.647660368475</v>
      </c>
      <c r="EC66" s="14">
        <f t="shared" si="2152"/>
        <v>8047.4303966666666</v>
      </c>
      <c r="ED66" s="14">
        <f t="shared" si="2152"/>
        <v>15960.995145722547</v>
      </c>
      <c r="EE66" s="14">
        <f t="shared" si="2152"/>
        <v>8635.7142700000004</v>
      </c>
      <c r="EF66" s="14">
        <f t="shared" si="2152"/>
        <v>16799.342631076623</v>
      </c>
      <c r="EG66" s="14"/>
      <c r="EH66" s="14"/>
      <c r="EI66" s="14">
        <f t="shared" si="2152"/>
        <v>0</v>
      </c>
      <c r="EJ66" s="14">
        <f t="shared" si="2152"/>
        <v>0</v>
      </c>
      <c r="EK66" s="14">
        <f t="shared" si="2152"/>
        <v>0</v>
      </c>
      <c r="EL66" s="14">
        <f t="shared" si="2152"/>
        <v>0</v>
      </c>
      <c r="EM66" s="14">
        <f t="shared" si="2152"/>
        <v>5164.6164666666664</v>
      </c>
      <c r="EN66" s="14">
        <f t="shared" si="2152"/>
        <v>10133.861927125532</v>
      </c>
      <c r="EO66" s="4">
        <f t="shared" si="1475"/>
        <v>5709.668118333333</v>
      </c>
      <c r="EP66" s="4">
        <f t="shared" si="1476"/>
        <v>11325.374570576463</v>
      </c>
      <c r="EQ66" s="14">
        <f t="shared" si="2152"/>
        <v>6254.7197699999997</v>
      </c>
      <c r="ER66" s="14">
        <f t="shared" si="2152"/>
        <v>12516.887214027396</v>
      </c>
      <c r="ES66" s="4">
        <f t="shared" si="1479"/>
        <v>6810.2115916666662</v>
      </c>
      <c r="ET66" s="4">
        <f t="shared" si="1480"/>
        <v>13588.121929646015</v>
      </c>
      <c r="EU66" s="14">
        <f t="shared" si="2152"/>
        <v>7365.7034133333336</v>
      </c>
      <c r="EV66" s="14">
        <f t="shared" si="2152"/>
        <v>14659.356645264634</v>
      </c>
      <c r="EW66" s="14">
        <f t="shared" si="2152"/>
        <v>7943.6473016666669</v>
      </c>
      <c r="EX66" s="14">
        <f t="shared" si="2152"/>
        <v>15470.733818150038</v>
      </c>
      <c r="EY66" s="14">
        <f t="shared" si="2152"/>
        <v>8521.5911899999992</v>
      </c>
      <c r="EZ66" s="14">
        <f t="shared" si="2152"/>
        <v>16282.110991035446</v>
      </c>
      <c r="FA66" s="14"/>
      <c r="FB66" s="14"/>
      <c r="FC66" s="14">
        <f t="shared" si="2152"/>
        <v>0</v>
      </c>
      <c r="FD66" s="14">
        <f t="shared" si="2152"/>
        <v>0</v>
      </c>
      <c r="FE66" s="14">
        <f t="shared" si="2152"/>
        <v>0</v>
      </c>
      <c r="FF66" s="14">
        <f t="shared" si="2152"/>
        <v>0</v>
      </c>
      <c r="FG66" s="14">
        <f t="shared" si="2152"/>
        <v>5032.7770666666665</v>
      </c>
      <c r="FH66" s="14">
        <f t="shared" ref="FH66:II66" si="2153">(FH67-FH61)/6*5+FH61</f>
        <v>9153.7483503909334</v>
      </c>
      <c r="FI66" s="4">
        <f t="shared" si="1493"/>
        <v>5539.3467583333331</v>
      </c>
      <c r="FJ66" s="4">
        <f t="shared" si="1494"/>
        <v>10239.004139384124</v>
      </c>
      <c r="FK66" s="14">
        <f t="shared" si="2153"/>
        <v>6045.9164499999997</v>
      </c>
      <c r="FL66" s="14">
        <f t="shared" si="2153"/>
        <v>11324.259928377316</v>
      </c>
      <c r="FM66" s="4">
        <f t="shared" si="1497"/>
        <v>6565.6452666666664</v>
      </c>
      <c r="FN66" s="4">
        <f t="shared" si="1498"/>
        <v>12296.871764165215</v>
      </c>
      <c r="FO66" s="14">
        <f t="shared" si="2153"/>
        <v>7085.3740833333331</v>
      </c>
      <c r="FP66" s="14">
        <f t="shared" si="2153"/>
        <v>13269.483599953115</v>
      </c>
      <c r="FQ66" s="14">
        <f t="shared" si="2153"/>
        <v>7632.2980166666666</v>
      </c>
      <c r="FR66" s="14">
        <f t="shared" si="2153"/>
        <v>13999.949835432513</v>
      </c>
      <c r="FS66" s="14">
        <f t="shared" si="2153"/>
        <v>8179.2219500000001</v>
      </c>
      <c r="FT66" s="14">
        <f t="shared" si="2153"/>
        <v>14730.416070911915</v>
      </c>
      <c r="FU66" s="14"/>
      <c r="FV66" s="14"/>
      <c r="FW66" s="14">
        <f t="shared" si="2153"/>
        <v>0</v>
      </c>
      <c r="FX66" s="14">
        <f t="shared" si="2153"/>
        <v>0</v>
      </c>
      <c r="FY66" s="14">
        <f t="shared" si="2153"/>
        <v>0</v>
      </c>
      <c r="FZ66" s="14">
        <f t="shared" si="2153"/>
        <v>0</v>
      </c>
      <c r="GA66" s="14">
        <f t="shared" si="2153"/>
        <v>4858.3819833333337</v>
      </c>
      <c r="GB66" s="14">
        <f t="shared" si="2153"/>
        <v>7702.4894237653834</v>
      </c>
      <c r="GC66" s="4">
        <f t="shared" si="1511"/>
        <v>5304.5658750000002</v>
      </c>
      <c r="GD66" s="4">
        <f t="shared" si="1512"/>
        <v>8627.0377212662406</v>
      </c>
      <c r="GE66" s="14">
        <f t="shared" si="2153"/>
        <v>5750.7497666666668</v>
      </c>
      <c r="GF66" s="14">
        <f t="shared" si="2153"/>
        <v>9551.5860187670987</v>
      </c>
      <c r="GG66" s="4">
        <f t="shared" si="1515"/>
        <v>6217.0540083333335</v>
      </c>
      <c r="GH66" s="4">
        <f t="shared" si="1516"/>
        <v>10373.979499844623</v>
      </c>
      <c r="GI66" s="14">
        <f t="shared" si="2153"/>
        <v>6683.3582500000002</v>
      </c>
      <c r="GJ66" s="14">
        <f t="shared" si="2153"/>
        <v>11196.372980922148</v>
      </c>
      <c r="GK66" s="14">
        <f t="shared" si="2153"/>
        <v>7183.4096250000002</v>
      </c>
      <c r="GL66" s="14">
        <f t="shared" si="2153"/>
        <v>11802.492543411789</v>
      </c>
      <c r="GM66" s="14">
        <f t="shared" si="2153"/>
        <v>7683.4609999999993</v>
      </c>
      <c r="GN66" s="14">
        <f t="shared" si="2153"/>
        <v>12408.612105901431</v>
      </c>
      <c r="GO66" s="14"/>
      <c r="GP66" s="14"/>
      <c r="GQ66" s="14">
        <f t="shared" si="2153"/>
        <v>0</v>
      </c>
      <c r="GR66" s="14">
        <f t="shared" si="2153"/>
        <v>0</v>
      </c>
      <c r="GS66" s="14">
        <f t="shared" si="2153"/>
        <v>0</v>
      </c>
      <c r="GT66" s="14">
        <f t="shared" si="2153"/>
        <v>0</v>
      </c>
      <c r="GU66" s="14">
        <f t="shared" si="2153"/>
        <v>4778.9208499999995</v>
      </c>
      <c r="GV66" s="14">
        <f t="shared" si="2153"/>
        <v>6912.6109845258661</v>
      </c>
      <c r="GW66" s="4">
        <f t="shared" si="1529"/>
        <v>5189.3879249999991</v>
      </c>
      <c r="GX66" s="4">
        <f t="shared" si="1530"/>
        <v>7749.2675277852322</v>
      </c>
      <c r="GY66" s="14">
        <f t="shared" si="2153"/>
        <v>5599.8549999999996</v>
      </c>
      <c r="GZ66" s="14">
        <f t="shared" si="2153"/>
        <v>8585.9240710445993</v>
      </c>
      <c r="HA66" s="4">
        <f t="shared" si="1533"/>
        <v>6035.5730083333328</v>
      </c>
      <c r="HB66" s="4">
        <f t="shared" si="1534"/>
        <v>9325.7783507606655</v>
      </c>
      <c r="HC66" s="14">
        <f t="shared" si="2153"/>
        <v>6471.2910166666661</v>
      </c>
      <c r="HD66" s="14">
        <f t="shared" si="2153"/>
        <v>10065.632630476734</v>
      </c>
      <c r="HE66" s="14">
        <f t="shared" si="2153"/>
        <v>6945.3824000000004</v>
      </c>
      <c r="HF66" s="14">
        <f t="shared" si="2153"/>
        <v>10602.890131390082</v>
      </c>
      <c r="HG66" s="14">
        <f t="shared" si="2153"/>
        <v>7419.4737833333329</v>
      </c>
      <c r="HH66" s="14">
        <f t="shared" si="2153"/>
        <v>11140.147632303433</v>
      </c>
      <c r="HI66" s="14"/>
      <c r="HJ66" s="14"/>
      <c r="HK66" s="14">
        <f t="shared" si="2153"/>
        <v>0</v>
      </c>
      <c r="HL66" s="14">
        <f t="shared" si="2153"/>
        <v>0</v>
      </c>
      <c r="HM66" s="14">
        <f t="shared" si="2153"/>
        <v>0</v>
      </c>
      <c r="HN66" s="14"/>
      <c r="HO66" s="14">
        <f t="shared" si="2153"/>
        <v>4736.4445333333333</v>
      </c>
      <c r="HP66" s="14">
        <f t="shared" si="2153"/>
        <v>6420.4120906434828</v>
      </c>
      <c r="HQ66" s="14">
        <f t="shared" si="2"/>
        <v>5123.6961499999998</v>
      </c>
      <c r="HR66" s="14">
        <f t="shared" si="3"/>
        <v>7201.3634376414502</v>
      </c>
      <c r="HS66" s="14">
        <f t="shared" si="2153"/>
        <v>5510.9477666666662</v>
      </c>
      <c r="HT66" s="14">
        <f t="shared" si="2153"/>
        <v>7982.3147846394168</v>
      </c>
      <c r="HU66" s="14">
        <f t="shared" si="6"/>
        <v>5926.9615083333329</v>
      </c>
      <c r="HV66" s="14">
        <f t="shared" si="7"/>
        <v>8670.7424863507586</v>
      </c>
      <c r="HW66" s="14">
        <f t="shared" si="2153"/>
        <v>6342.9752499999995</v>
      </c>
      <c r="HX66" s="14">
        <f t="shared" si="2153"/>
        <v>9359.1701880620985</v>
      </c>
      <c r="HY66" s="14">
        <f t="shared" si="2153"/>
        <v>6799.911591666666</v>
      </c>
      <c r="HZ66" s="14">
        <f t="shared" si="2153"/>
        <v>9853.4095406330489</v>
      </c>
      <c r="IA66" s="14">
        <f t="shared" si="2153"/>
        <v>7256.8479333333335</v>
      </c>
      <c r="IB66" s="14">
        <f t="shared" si="2153"/>
        <v>10347.648893203997</v>
      </c>
      <c r="IC66" s="14">
        <f t="shared" ref="IC66:IH66" si="2154">(IC67-IC61)/6*5+IC61</f>
        <v>7716.0632999999998</v>
      </c>
      <c r="ID66" s="14">
        <f t="shared" si="2154"/>
        <v>10631.671276455949</v>
      </c>
      <c r="IE66" s="14">
        <f t="shared" si="2154"/>
        <v>0</v>
      </c>
      <c r="IF66" s="14">
        <f t="shared" si="2154"/>
        <v>0</v>
      </c>
      <c r="IG66" s="14">
        <f t="shared" si="2154"/>
        <v>0</v>
      </c>
      <c r="IH66" s="14">
        <f t="shared" si="2154"/>
        <v>0</v>
      </c>
      <c r="II66" s="14">
        <f t="shared" si="2153"/>
        <v>4717.6476000000002</v>
      </c>
      <c r="IJ66" s="14">
        <f t="shared" ref="IJ66:LK66" si="2155">(IJ67-IJ61)/6*5+IJ61</f>
        <v>6184.4285544383993</v>
      </c>
      <c r="IK66" s="14">
        <f t="shared" si="16"/>
        <v>5093.9802166666668</v>
      </c>
      <c r="IL66" s="14">
        <f t="shared" si="17"/>
        <v>6938.5631386860241</v>
      </c>
      <c r="IM66" s="14">
        <f t="shared" si="2155"/>
        <v>5470.3128333333334</v>
      </c>
      <c r="IN66" s="14">
        <f t="shared" si="2155"/>
        <v>7692.6977229336499</v>
      </c>
      <c r="IO66" s="15">
        <f t="shared" si="1558"/>
        <v>5876.4017333333331</v>
      </c>
      <c r="IP66" s="15">
        <f t="shared" si="1559"/>
        <v>8356.022370729308</v>
      </c>
      <c r="IQ66" s="14">
        <f t="shared" si="2155"/>
        <v>6282.4906333333329</v>
      </c>
      <c r="IR66" s="14">
        <f t="shared" si="2155"/>
        <v>9019.3470185249662</v>
      </c>
      <c r="IS66" s="14">
        <f t="shared" si="2155"/>
        <v>6731.180758333333</v>
      </c>
      <c r="IT66" s="14">
        <f t="shared" si="2155"/>
        <v>9492.8965039169907</v>
      </c>
      <c r="IU66" s="14">
        <f t="shared" si="2155"/>
        <v>7179.870883333333</v>
      </c>
      <c r="IV66" s="14">
        <f t="shared" si="2155"/>
        <v>9966.4459893090152</v>
      </c>
      <c r="IW66" s="14">
        <f t="shared" ref="IW66:JB66" si="2156">(IW67-IW61)/6*5+IW61</f>
        <v>7631.2517166666667</v>
      </c>
      <c r="IX66" s="14">
        <f t="shared" si="2156"/>
        <v>10234.477924893132</v>
      </c>
      <c r="IY66" s="14">
        <f t="shared" si="2156"/>
        <v>0</v>
      </c>
      <c r="IZ66" s="14">
        <f t="shared" si="2156"/>
        <v>0</v>
      </c>
      <c r="JA66" s="14">
        <f t="shared" si="2156"/>
        <v>0</v>
      </c>
      <c r="JB66" s="14">
        <f t="shared" si="2156"/>
        <v>0</v>
      </c>
      <c r="JC66" s="14">
        <f t="shared" si="2155"/>
        <v>4700.0178166666665</v>
      </c>
      <c r="JD66" s="14">
        <f t="shared" si="2155"/>
        <v>5955.2380644150326</v>
      </c>
      <c r="JE66" s="15">
        <f t="shared" si="29"/>
        <v>5066.2068333333336</v>
      </c>
      <c r="JF66" s="15">
        <f t="shared" si="30"/>
        <v>6682.8746740013412</v>
      </c>
      <c r="JG66" s="14">
        <f t="shared" si="2155"/>
        <v>5432.3958499999999</v>
      </c>
      <c r="JH66" s="14">
        <f t="shared" si="2155"/>
        <v>7410.5112835876489</v>
      </c>
      <c r="JI66" s="15">
        <f t="shared" si="1570"/>
        <v>5828.4664083333337</v>
      </c>
      <c r="JJ66" s="15">
        <f t="shared" si="1571"/>
        <v>8049.3483267776246</v>
      </c>
      <c r="JK66" s="14">
        <f t="shared" si="2155"/>
        <v>6224.5369666666666</v>
      </c>
      <c r="JL66" s="14">
        <f t="shared" si="2155"/>
        <v>8688.1853699675994</v>
      </c>
      <c r="JM66" s="14">
        <f t="shared" si="2155"/>
        <v>6665.0769833333325</v>
      </c>
      <c r="JN66" s="14">
        <f t="shared" si="2155"/>
        <v>9141.704911030125</v>
      </c>
      <c r="JO66" s="14">
        <f t="shared" si="2155"/>
        <v>7105.6170000000002</v>
      </c>
      <c r="JP66" s="14">
        <f t="shared" si="2155"/>
        <v>9595.2244520926488</v>
      </c>
      <c r="JQ66" s="14">
        <f t="shared" ref="JQ66:JV66" si="2157">(JQ67-JQ61)/6*5+JQ61</f>
        <v>7549.1252833333338</v>
      </c>
      <c r="JR66" s="14">
        <f t="shared" si="2157"/>
        <v>9847.7518518927318</v>
      </c>
      <c r="JS66" s="14">
        <f t="shared" si="2157"/>
        <v>0</v>
      </c>
      <c r="JT66" s="14">
        <f t="shared" si="2157"/>
        <v>0</v>
      </c>
      <c r="JU66" s="14">
        <f t="shared" si="2157"/>
        <v>0</v>
      </c>
      <c r="JV66" s="14">
        <f t="shared" si="2157"/>
        <v>0</v>
      </c>
      <c r="JW66" s="14">
        <f t="shared" si="2155"/>
        <v>4683.5655333333334</v>
      </c>
      <c r="JX66" s="14">
        <f t="shared" si="2155"/>
        <v>5732.8279208257163</v>
      </c>
      <c r="JY66" s="15">
        <f t="shared" si="43"/>
        <v>5040.2552250000008</v>
      </c>
      <c r="JZ66" s="15">
        <f t="shared" si="44"/>
        <v>6434.1843808457834</v>
      </c>
      <c r="KA66" s="14">
        <f t="shared" si="2155"/>
        <v>5396.9449166666673</v>
      </c>
      <c r="KB66" s="14">
        <f t="shared" si="2155"/>
        <v>7135.5408408658495</v>
      </c>
      <c r="KC66" s="15">
        <f t="shared" si="1582"/>
        <v>5783.0978416666667</v>
      </c>
      <c r="KD66" s="15">
        <f t="shared" si="1583"/>
        <v>7750.803049391091</v>
      </c>
      <c r="KE66" s="14">
        <f t="shared" si="2155"/>
        <v>6169.2507666666661</v>
      </c>
      <c r="KF66" s="14">
        <f t="shared" si="2155"/>
        <v>8366.0652579163325</v>
      </c>
      <c r="KG66" s="14">
        <f t="shared" si="2155"/>
        <v>6601.5340749999996</v>
      </c>
      <c r="KH66" s="14">
        <f t="shared" si="2155"/>
        <v>8800.0335862912088</v>
      </c>
      <c r="KI66" s="14">
        <f t="shared" si="2155"/>
        <v>7033.8173833333331</v>
      </c>
      <c r="KJ66" s="14">
        <f t="shared" si="2155"/>
        <v>9234.0019146660816</v>
      </c>
      <c r="KK66" s="14">
        <f t="shared" ref="KK66:KP66" si="2158">(KK67-KK61)/6*5+KK61</f>
        <v>7469.5151333333333</v>
      </c>
      <c r="KL66" s="14">
        <f t="shared" si="2158"/>
        <v>9471.6954230492993</v>
      </c>
      <c r="KM66" s="14">
        <f t="shared" si="2158"/>
        <v>0</v>
      </c>
      <c r="KN66" s="14">
        <f t="shared" si="2158"/>
        <v>0</v>
      </c>
      <c r="KO66" s="14">
        <f t="shared" si="2158"/>
        <v>0</v>
      </c>
      <c r="KP66" s="14">
        <f t="shared" si="2158"/>
        <v>0</v>
      </c>
      <c r="KQ66" s="14">
        <f t="shared" si="2155"/>
        <v>4667.8971833333335</v>
      </c>
      <c r="KR66" s="14">
        <f t="shared" si="2155"/>
        <v>5517.1416586385167</v>
      </c>
      <c r="KS66" s="15">
        <f t="shared" si="57"/>
        <v>5016.0147166666666</v>
      </c>
      <c r="KT66" s="15">
        <f t="shared" si="58"/>
        <v>6192.6309062722412</v>
      </c>
      <c r="KU66" s="14">
        <f t="shared" si="2155"/>
        <v>5364.1322500000006</v>
      </c>
      <c r="KV66" s="14">
        <f t="shared" si="2155"/>
        <v>6868.1201539059666</v>
      </c>
      <c r="KW66" s="15">
        <f t="shared" si="1594"/>
        <v>5740.5235833333336</v>
      </c>
      <c r="KX66" s="15">
        <f t="shared" si="1595"/>
        <v>7460.3022317832747</v>
      </c>
      <c r="KY66" s="14">
        <f t="shared" si="2155"/>
        <v>6116.9149166666666</v>
      </c>
      <c r="KZ66" s="14">
        <f t="shared" si="2155"/>
        <v>8052.4843096605837</v>
      </c>
      <c r="LA66" s="14">
        <f t="shared" si="2155"/>
        <v>6541.0003416666659</v>
      </c>
      <c r="LB66" s="14">
        <f t="shared" si="2155"/>
        <v>8467.4740130094324</v>
      </c>
      <c r="LC66" s="14">
        <f t="shared" si="2155"/>
        <v>6965.0857666666661</v>
      </c>
      <c r="LD66" s="14">
        <f t="shared" si="2155"/>
        <v>8882.4637163582829</v>
      </c>
      <c r="LE66" s="14">
        <f t="shared" ref="LE66:LJ66" si="2159">(LE67-LE61)/6*5+LE61</f>
        <v>7393.0475666666662</v>
      </c>
      <c r="LF66" s="14">
        <f t="shared" si="2159"/>
        <v>9105.5347352780991</v>
      </c>
      <c r="LG66" s="14">
        <f t="shared" si="2159"/>
        <v>0</v>
      </c>
      <c r="LH66" s="14">
        <f t="shared" si="2159"/>
        <v>0</v>
      </c>
      <c r="LI66" s="14">
        <f t="shared" si="2159"/>
        <v>0</v>
      </c>
      <c r="LJ66" s="14">
        <f t="shared" si="2159"/>
        <v>0</v>
      </c>
      <c r="LK66" s="14">
        <f t="shared" si="2155"/>
        <v>4652.8511666666673</v>
      </c>
      <c r="LL66" s="14">
        <f t="shared" ref="LL66:OM66" si="2160">(LL67-LL61)/6*5+LL61</f>
        <v>5307.0786493373835</v>
      </c>
      <c r="LM66" s="14">
        <f t="shared" si="71"/>
        <v>4993.295900000001</v>
      </c>
      <c r="LN66" s="14">
        <f t="shared" si="72"/>
        <v>5956.9593442531077</v>
      </c>
      <c r="LO66" s="14">
        <f t="shared" si="2160"/>
        <v>5333.7406333333338</v>
      </c>
      <c r="LP66" s="14">
        <f t="shared" si="2160"/>
        <v>6606.8400391688319</v>
      </c>
      <c r="LQ66" s="14">
        <f t="shared" si="1606"/>
        <v>5700.7293000000009</v>
      </c>
      <c r="LR66" s="14">
        <f t="shared" si="1607"/>
        <v>7176.3448858929323</v>
      </c>
      <c r="LS66" s="14">
        <f t="shared" si="2160"/>
        <v>6067.7179666666671</v>
      </c>
      <c r="LT66" s="14">
        <f t="shared" si="2160"/>
        <v>7745.8497326170327</v>
      </c>
      <c r="LU66" s="14">
        <f t="shared" si="2160"/>
        <v>6483.4171999999999</v>
      </c>
      <c r="LV66" s="14">
        <f t="shared" si="2160"/>
        <v>8142.4253147236413</v>
      </c>
      <c r="LW66" s="14">
        <f t="shared" si="2160"/>
        <v>6899.1164333333336</v>
      </c>
      <c r="LX66" s="14">
        <f t="shared" si="2160"/>
        <v>8539.00089683025</v>
      </c>
      <c r="LY66" s="14">
        <f t="shared" ref="LY66:MD66" si="2161">(LY67-LY61)/6*5+LY61</f>
        <v>7319.273783333334</v>
      </c>
      <c r="LZ66" s="14">
        <f t="shared" si="2161"/>
        <v>8748.0133927734332</v>
      </c>
      <c r="MA66" s="14">
        <f t="shared" si="2161"/>
        <v>0</v>
      </c>
      <c r="MB66" s="14">
        <f t="shared" si="2161"/>
        <v>0</v>
      </c>
      <c r="MC66" s="14">
        <f t="shared" si="2161"/>
        <v>0</v>
      </c>
      <c r="MD66" s="14">
        <f t="shared" si="2161"/>
        <v>0</v>
      </c>
      <c r="ME66" s="14">
        <f t="shared" si="2160"/>
        <v>4638.08115</v>
      </c>
      <c r="MF66" s="14">
        <f t="shared" si="2160"/>
        <v>5103.3359625336661</v>
      </c>
      <c r="MG66" s="6">
        <f t="shared" si="1616"/>
        <v>4972.0350166666667</v>
      </c>
      <c r="MH66" s="6">
        <f t="shared" si="1617"/>
        <v>5728.1175599935577</v>
      </c>
      <c r="MI66" s="14">
        <f t="shared" si="2160"/>
        <v>5305.9888833333334</v>
      </c>
      <c r="MJ66" s="14">
        <f t="shared" si="2160"/>
        <v>6352.8991574534493</v>
      </c>
      <c r="MK66" s="6">
        <f t="shared" si="1620"/>
        <v>5663.6351249999998</v>
      </c>
      <c r="ML66" s="6">
        <f t="shared" si="1621"/>
        <v>6900.2680020782664</v>
      </c>
      <c r="MM66" s="14">
        <f t="shared" si="2160"/>
        <v>6021.2813666666661</v>
      </c>
      <c r="MN66" s="14">
        <f t="shared" si="2160"/>
        <v>7447.6368467030825</v>
      </c>
      <c r="MO66" s="14">
        <f t="shared" si="2160"/>
        <v>6428.804075</v>
      </c>
      <c r="MP66" s="14">
        <f t="shared" si="2160"/>
        <v>7826.129600023407</v>
      </c>
      <c r="MQ66" s="14">
        <f t="shared" si="2160"/>
        <v>6836.326783333333</v>
      </c>
      <c r="MR66" s="14">
        <f t="shared" si="2160"/>
        <v>8204.6223533437333</v>
      </c>
      <c r="MS66" s="14">
        <f t="shared" ref="MS66:MT66" si="2162">(MS67-MS61)/6*5+MS61</f>
        <v>7248.859433333334</v>
      </c>
      <c r="MT66" s="14">
        <f t="shared" si="2162"/>
        <v>8399.865196724515</v>
      </c>
      <c r="MU66" s="14">
        <f t="shared" si="2160"/>
        <v>0</v>
      </c>
      <c r="MV66" s="14">
        <f t="shared" si="2160"/>
        <v>0</v>
      </c>
      <c r="MW66" s="14"/>
      <c r="MX66" s="14"/>
      <c r="MY66" s="14">
        <f t="shared" si="2160"/>
        <v>4624.1760166666672</v>
      </c>
      <c r="MZ66" s="14">
        <f t="shared" si="2160"/>
        <v>4906.2079393021322</v>
      </c>
      <c r="NA66" s="15">
        <f t="shared" si="1632"/>
        <v>4951.8248249999997</v>
      </c>
      <c r="NB66" s="15">
        <f t="shared" si="1633"/>
        <v>5506.4464440280744</v>
      </c>
      <c r="NC66" s="14">
        <f t="shared" si="2160"/>
        <v>5279.4736333333331</v>
      </c>
      <c r="ND66" s="14">
        <f t="shared" si="2160"/>
        <v>6106.6849487540167</v>
      </c>
      <c r="NE66" s="15">
        <f t="shared" si="1636"/>
        <v>5628.6292583333334</v>
      </c>
      <c r="NF66" s="15">
        <f t="shared" si="1637"/>
        <v>6632.1399880185327</v>
      </c>
      <c r="NG66" s="14">
        <f t="shared" si="2160"/>
        <v>5977.7848833333337</v>
      </c>
      <c r="NH66" s="14">
        <f t="shared" si="2160"/>
        <v>7157.5950272830496</v>
      </c>
      <c r="NI66" s="14">
        <f t="shared" si="2160"/>
        <v>6377.3687750000008</v>
      </c>
      <c r="NJ66" s="14">
        <f t="shared" si="2160"/>
        <v>7518.585086059541</v>
      </c>
      <c r="NK66" s="14">
        <f t="shared" si="2160"/>
        <v>6776.9526666666661</v>
      </c>
      <c r="NL66" s="14">
        <f t="shared" si="2160"/>
        <v>7879.5751448360325</v>
      </c>
      <c r="NM66" s="14">
        <f t="shared" ref="NM66:NN66" si="2163">(NM67-NM61)/6*5+NM61</f>
        <v>7181.67335</v>
      </c>
      <c r="NN66" s="14">
        <f t="shared" si="2163"/>
        <v>8061.6798061845493</v>
      </c>
      <c r="NO66" s="14">
        <f t="shared" si="2160"/>
        <v>0</v>
      </c>
      <c r="NP66" s="14">
        <f t="shared" si="2160"/>
        <v>0</v>
      </c>
      <c r="NQ66" s="14"/>
      <c r="NR66" s="14"/>
      <c r="NS66" s="14">
        <f t="shared" si="2160"/>
        <v>4610.9358666666667</v>
      </c>
      <c r="NT66" s="14">
        <f t="shared" si="2160"/>
        <v>4715.3652165715657</v>
      </c>
      <c r="NU66" s="15">
        <f t="shared" si="1648"/>
        <v>4932.758866666667</v>
      </c>
      <c r="NV66" s="15">
        <f t="shared" si="1649"/>
        <v>5291.7281956841744</v>
      </c>
      <c r="NW66" s="14">
        <f t="shared" si="2160"/>
        <v>5254.5818666666664</v>
      </c>
      <c r="NX66" s="14">
        <f t="shared" si="2160"/>
        <v>5868.091174796783</v>
      </c>
      <c r="NY66" s="15">
        <f t="shared" si="1652"/>
        <v>5595.9961000000003</v>
      </c>
      <c r="NZ66" s="15">
        <f t="shared" si="1653"/>
        <v>6371.9949620742909</v>
      </c>
      <c r="OA66" s="14">
        <f t="shared" si="2160"/>
        <v>5937.4103333333333</v>
      </c>
      <c r="OB66" s="14">
        <f t="shared" si="2160"/>
        <v>6875.8987493517989</v>
      </c>
      <c r="OC66" s="14">
        <f t="shared" si="2160"/>
        <v>6329.1143416666664</v>
      </c>
      <c r="OD66" s="14">
        <f t="shared" si="2160"/>
        <v>7219.8931265874571</v>
      </c>
      <c r="OE66" s="14">
        <f t="shared" si="2160"/>
        <v>6720.8183499999996</v>
      </c>
      <c r="OF66" s="14">
        <f t="shared" si="2160"/>
        <v>7563.8875038231154</v>
      </c>
      <c r="OG66" s="14">
        <f t="shared" ref="OG66:OH66" si="2164">(OG67-OG61)/6*5+OG61</f>
        <v>7117.96875</v>
      </c>
      <c r="OH66" s="14">
        <f t="shared" si="2164"/>
        <v>7733.1763125041825</v>
      </c>
      <c r="OI66" s="14">
        <f t="shared" si="2160"/>
        <v>0</v>
      </c>
      <c r="OJ66" s="14">
        <f t="shared" si="2160"/>
        <v>0</v>
      </c>
      <c r="OK66" s="14"/>
      <c r="OL66" s="14"/>
      <c r="OM66" s="14">
        <f t="shared" si="2160"/>
        <v>4598.3211666666666</v>
      </c>
      <c r="ON66" s="14">
        <f t="shared" ref="ON66:QB66" si="2165">(ON67-ON61)/6*5+ON61</f>
        <v>4530.6871467391329</v>
      </c>
      <c r="OO66" s="15">
        <f t="shared" si="1664"/>
        <v>4914.5879499999992</v>
      </c>
      <c r="OP66" s="15">
        <f t="shared" si="1665"/>
        <v>5083.9064964654744</v>
      </c>
      <c r="OQ66" s="14">
        <f t="shared" si="2165"/>
        <v>5230.8547333333327</v>
      </c>
      <c r="OR66" s="14">
        <f t="shared" si="2165"/>
        <v>5637.125846191816</v>
      </c>
      <c r="OS66" s="15">
        <f t="shared" si="1668"/>
        <v>5565.2164166666662</v>
      </c>
      <c r="OT66" s="15">
        <f t="shared" si="1669"/>
        <v>6119.8670670286901</v>
      </c>
      <c r="OU66" s="14">
        <f t="shared" si="2165"/>
        <v>5899.5781000000006</v>
      </c>
      <c r="OV66" s="14">
        <f t="shared" si="2165"/>
        <v>6602.6082878655652</v>
      </c>
      <c r="OW66" s="14">
        <f t="shared" si="2165"/>
        <v>6283.6802000000007</v>
      </c>
      <c r="OX66" s="14">
        <f t="shared" si="2165"/>
        <v>6929.9755693138241</v>
      </c>
      <c r="OY66" s="14">
        <f t="shared" si="2165"/>
        <v>6667.7823000000008</v>
      </c>
      <c r="OZ66" s="14">
        <f t="shared" si="2165"/>
        <v>7257.3428507620829</v>
      </c>
      <c r="PA66" s="14">
        <f t="shared" ref="PA66:PF66" si="2166">(PA67-PA61)/6*5+PA61</f>
        <v>7057.4774166666666</v>
      </c>
      <c r="PB66" s="14">
        <f t="shared" si="2166"/>
        <v>7414.2142857813324</v>
      </c>
      <c r="PC66" s="14">
        <f t="shared" si="2166"/>
        <v>0</v>
      </c>
      <c r="PD66" s="14">
        <f t="shared" si="2166"/>
        <v>0</v>
      </c>
      <c r="PE66" s="14">
        <f t="shared" si="2166"/>
        <v>0</v>
      </c>
      <c r="PF66" s="14">
        <f t="shared" si="2166"/>
        <v>0</v>
      </c>
      <c r="PG66" s="14">
        <f t="shared" si="2165"/>
        <v>4586.5378499999997</v>
      </c>
      <c r="PH66" s="14">
        <f t="shared" si="2165"/>
        <v>4351.5967216541167</v>
      </c>
      <c r="PI66" s="15">
        <f t="shared" si="1678"/>
        <v>4897.3367500000004</v>
      </c>
      <c r="PJ66" s="15">
        <f t="shared" si="1679"/>
        <v>4882.3786212322339</v>
      </c>
      <c r="PK66" s="14">
        <f t="shared" si="2165"/>
        <v>5208.1356500000002</v>
      </c>
      <c r="PL66" s="14">
        <f t="shared" si="2165"/>
        <v>5413.1605208103501</v>
      </c>
      <c r="PM66" s="15">
        <f t="shared" si="1682"/>
        <v>5536.5301916666667</v>
      </c>
      <c r="PN66" s="15">
        <f t="shared" si="1683"/>
        <v>5875.1090065121989</v>
      </c>
      <c r="PO66" s="14">
        <f t="shared" si="2165"/>
        <v>5864.9247333333333</v>
      </c>
      <c r="PP66" s="14">
        <f t="shared" si="2165"/>
        <v>6337.0574922140486</v>
      </c>
      <c r="PQ66" s="14">
        <f t="shared" si="2165"/>
        <v>6241.4990083333332</v>
      </c>
      <c r="PR66" s="14">
        <f t="shared" si="2165"/>
        <v>6648.1516589185248</v>
      </c>
      <c r="PS66" s="14">
        <f t="shared" si="2165"/>
        <v>6618.0732833333332</v>
      </c>
      <c r="PT66" s="14">
        <f t="shared" si="2165"/>
        <v>6959.2458256229993</v>
      </c>
      <c r="PU66" s="14"/>
      <c r="PV66" s="14"/>
      <c r="PW66" s="14">
        <f t="shared" si="2165"/>
        <v>0</v>
      </c>
      <c r="PX66" s="14">
        <f t="shared" si="2165"/>
        <v>0</v>
      </c>
      <c r="PY66" s="14"/>
      <c r="PZ66" s="14"/>
      <c r="QA66" s="14">
        <f t="shared" si="2165"/>
        <v>4575.3688833333326</v>
      </c>
      <c r="QB66" s="14">
        <f t="shared" si="2165"/>
        <v>4177.5542020406829</v>
      </c>
      <c r="QC66" s="14">
        <f t="shared" ref="QC66:QI66" si="2167">(QC67-QC61)/6*5+QC61</f>
        <v>4880.9383666666663</v>
      </c>
      <c r="QD66" s="14">
        <f t="shared" si="2167"/>
        <v>4686.5081660907999</v>
      </c>
      <c r="QE66" s="14">
        <f t="shared" si="2167"/>
        <v>5186.50785</v>
      </c>
      <c r="QF66" s="14">
        <f t="shared" si="2167"/>
        <v>5195.4621301409161</v>
      </c>
      <c r="QG66" s="14">
        <f t="shared" si="2167"/>
        <v>5509.1142666666674</v>
      </c>
      <c r="QH66" s="14">
        <f t="shared" si="2167"/>
        <v>5637.1145385318741</v>
      </c>
      <c r="QI66" s="14">
        <f t="shared" si="2167"/>
        <v>5831.720683333333</v>
      </c>
      <c r="QJ66" s="14">
        <f t="shared" ref="QJ66:RV66" si="2168">(QJ67-QJ61)/6*5+QJ61</f>
        <v>6078.7669469228322</v>
      </c>
      <c r="QK66" s="14">
        <f t="shared" si="2168"/>
        <v>6202.080441666666</v>
      </c>
      <c r="QL66" s="14">
        <f t="shared" si="2168"/>
        <v>6373.7695075847914</v>
      </c>
      <c r="QM66" s="14">
        <f t="shared" si="2168"/>
        <v>6572.4402</v>
      </c>
      <c r="QN66" s="14">
        <f t="shared" si="2168"/>
        <v>6668.7720682467498</v>
      </c>
      <c r="QO66" s="14">
        <f t="shared" si="2168"/>
        <v>6947.6702833333329</v>
      </c>
      <c r="QP66" s="14">
        <f t="shared" si="2168"/>
        <v>6801.9167112359164</v>
      </c>
      <c r="QQ66" s="14">
        <f t="shared" si="2168"/>
        <v>0</v>
      </c>
      <c r="QR66" s="14">
        <f t="shared" si="2168"/>
        <v>0</v>
      </c>
      <c r="QS66" s="14">
        <f t="shared" si="2168"/>
        <v>0</v>
      </c>
      <c r="QT66" s="14">
        <f t="shared" si="2168"/>
        <v>0</v>
      </c>
      <c r="QU66" s="14">
        <f t="shared" si="2168"/>
        <v>4564.767733333334</v>
      </c>
      <c r="QV66" s="14">
        <f t="shared" si="2168"/>
        <v>4009.4339655256831</v>
      </c>
      <c r="QW66" s="14">
        <f t="shared" si="2168"/>
        <v>4864.7846250000002</v>
      </c>
      <c r="QX66" s="14">
        <f t="shared" si="2168"/>
        <v>4497.3680887608662</v>
      </c>
      <c r="QY66" s="14">
        <f t="shared" si="2168"/>
        <v>5164.8015166666664</v>
      </c>
      <c r="QZ66" s="14">
        <f t="shared" si="2168"/>
        <v>4985.3022119960497</v>
      </c>
      <c r="RA66" s="14">
        <f t="shared" si="2168"/>
        <v>5482.4456333333328</v>
      </c>
      <c r="RB66" s="14">
        <f t="shared" si="2168"/>
        <v>5407.1858024076082</v>
      </c>
      <c r="RC66" s="14">
        <f t="shared" si="2168"/>
        <v>5800.0897500000001</v>
      </c>
      <c r="RD66" s="14">
        <f t="shared" si="2168"/>
        <v>5829.0693928191668</v>
      </c>
      <c r="RE66" s="14">
        <f t="shared" si="2168"/>
        <v>6164.3824166666664</v>
      </c>
      <c r="RF66" s="14">
        <f t="shared" si="2168"/>
        <v>6108.4237640129086</v>
      </c>
      <c r="RG66" s="14">
        <f t="shared" si="2168"/>
        <v>6528.6750833333335</v>
      </c>
      <c r="RH66" s="14">
        <f t="shared" si="2168"/>
        <v>6387.7781352066495</v>
      </c>
      <c r="RI66" s="14">
        <f t="shared" si="2168"/>
        <v>6897.1337166666663</v>
      </c>
      <c r="RJ66" s="14">
        <f t="shared" si="2168"/>
        <v>6509.5706202921338</v>
      </c>
      <c r="RK66" s="14">
        <f t="shared" si="2168"/>
        <v>0</v>
      </c>
      <c r="RL66" s="14">
        <f t="shared" si="2168"/>
        <v>0</v>
      </c>
      <c r="RM66" s="14">
        <f t="shared" si="2168"/>
        <v>0</v>
      </c>
      <c r="RN66" s="14">
        <f t="shared" si="2168"/>
        <v>0</v>
      </c>
      <c r="RO66" s="14">
        <f t="shared" si="2168"/>
        <v>4535.8800999999994</v>
      </c>
      <c r="RP66" s="14">
        <f t="shared" si="2168"/>
        <v>3537.6735082410164</v>
      </c>
      <c r="RQ66" s="14">
        <f t="shared" si="2168"/>
        <v>4821.4255249999997</v>
      </c>
      <c r="RR66" s="14">
        <f t="shared" si="2168"/>
        <v>3966.4804882060166</v>
      </c>
      <c r="RS66" s="14">
        <f t="shared" si="2168"/>
        <v>5106.9709499999999</v>
      </c>
      <c r="RT66" s="14">
        <f t="shared" si="2168"/>
        <v>4395.2874681710164</v>
      </c>
      <c r="RU66" s="14">
        <f t="shared" si="2168"/>
        <v>5409.8325916666672</v>
      </c>
      <c r="RV66" s="14">
        <f t="shared" si="2168"/>
        <v>4761.8026254376655</v>
      </c>
      <c r="RW66" s="14">
        <f t="shared" ref="RW66:SF66" si="2169">(RW67-RW61)/6*5+RW61</f>
        <v>5712.6942333333336</v>
      </c>
      <c r="RX66" s="14">
        <f t="shared" si="2169"/>
        <v>5128.3177827043155</v>
      </c>
      <c r="RY66" s="14">
        <f t="shared" si="2169"/>
        <v>6060.9143833333328</v>
      </c>
      <c r="RZ66" s="14">
        <f t="shared" si="2169"/>
        <v>5363.4283333702751</v>
      </c>
      <c r="SA66" s="14">
        <f t="shared" si="2169"/>
        <v>6409.1345333333329</v>
      </c>
      <c r="SB66" s="14">
        <f t="shared" si="2169"/>
        <v>5598.5388840362339</v>
      </c>
      <c r="SC66" s="14">
        <f t="shared" ref="SC66:SD66" si="2170">(SC67-SC61)/6*5+SC61</f>
        <v>6758.0641500000002</v>
      </c>
      <c r="SD66" s="14">
        <f t="shared" si="2170"/>
        <v>5688.7076786117659</v>
      </c>
      <c r="SE66" s="14">
        <f t="shared" si="2169"/>
        <v>0</v>
      </c>
      <c r="SF66" s="14">
        <f t="shared" si="2169"/>
        <v>0</v>
      </c>
      <c r="SG66" s="14"/>
      <c r="SH66" s="14"/>
    </row>
    <row r="67" spans="1:502" s="11" customFormat="1" x14ac:dyDescent="0.25">
      <c r="A67" s="241"/>
      <c r="B67" s="4">
        <v>38</v>
      </c>
      <c r="C67" s="8">
        <f>低2.5—10HP!D281</f>
        <v>5624.9119000000001</v>
      </c>
      <c r="D67" s="8">
        <f>低2.5—10HP!E281</f>
        <v>12505.772306948198</v>
      </c>
      <c r="E67" s="8">
        <f>低2.5—10HP!F281</f>
        <v>6269.5709499999994</v>
      </c>
      <c r="F67" s="8">
        <f>低2.5—10HP!G281</f>
        <v>13945.0523919679</v>
      </c>
      <c r="G67" s="8">
        <f>低2.5—10HP!H281</f>
        <v>6914.23</v>
      </c>
      <c r="H67" s="8">
        <f>低2.5—10HP!I281</f>
        <v>15384.3324769876</v>
      </c>
      <c r="I67" s="8">
        <f>低2.5—10HP!J281</f>
        <v>7564.5815999999995</v>
      </c>
      <c r="J67" s="8">
        <f>低2.5—10HP!K281</f>
        <v>16678.890242902999</v>
      </c>
      <c r="K67" s="8">
        <f>低2.5—10HP!L281</f>
        <v>8214.9331999999995</v>
      </c>
      <c r="L67" s="8">
        <f>低2.5—10HP!M281</f>
        <v>17973.448008818399</v>
      </c>
      <c r="M67" s="8">
        <f>低2.5—10HP!N281</f>
        <v>8880.2419000000009</v>
      </c>
      <c r="N67" s="8">
        <f>低2.5—10HP!O281</f>
        <v>18965.583508610551</v>
      </c>
      <c r="O67" s="8">
        <f>低2.5—10HP!P281</f>
        <v>9545.5506000000005</v>
      </c>
      <c r="P67" s="8">
        <f>低2.5—10HP!Q281</f>
        <v>19957.719008402699</v>
      </c>
      <c r="Q67" s="8">
        <f>低2.5—10HP!R281</f>
        <v>10196.804</v>
      </c>
      <c r="R67" s="8">
        <f>低2.5—10HP!S281</f>
        <v>20631.155073177597</v>
      </c>
      <c r="S67" s="8">
        <f>低2.5—10HP!T281</f>
        <v>0</v>
      </c>
      <c r="T67" s="8">
        <f>低2.5—10HP!U281</f>
        <v>0</v>
      </c>
      <c r="U67" s="8">
        <f>低2.5—10HP!V281</f>
        <v>0</v>
      </c>
      <c r="V67" s="8">
        <f>低2.5—10HP!W281</f>
        <v>0</v>
      </c>
      <c r="W67" s="4">
        <f>(AQ67-C67)/2+C67</f>
        <v>5570.15895</v>
      </c>
      <c r="X67" s="4">
        <f>(AR67-D67)/2+D67</f>
        <v>12131.396103566247</v>
      </c>
      <c r="Y67" s="4">
        <f t="shared" si="1382"/>
        <v>6199.8944749999991</v>
      </c>
      <c r="Z67" s="4">
        <f t="shared" si="1383"/>
        <v>13532.094843626448</v>
      </c>
      <c r="AA67" s="4">
        <f t="shared" si="2008"/>
        <v>6829.6299999999992</v>
      </c>
      <c r="AB67" s="4">
        <f t="shared" si="2009"/>
        <v>14932.793583686649</v>
      </c>
      <c r="AC67" s="4">
        <f t="shared" si="1385"/>
        <v>7466.1921249999996</v>
      </c>
      <c r="AD67" s="4">
        <f t="shared" si="1386"/>
        <v>16192.667996808099</v>
      </c>
      <c r="AE67" s="4">
        <f t="shared" si="2010"/>
        <v>8102.75425</v>
      </c>
      <c r="AF67" s="4">
        <f t="shared" si="2011"/>
        <v>17452.542409929549</v>
      </c>
      <c r="AG67" s="4">
        <f t="shared" si="2012"/>
        <v>8755.8231750000014</v>
      </c>
      <c r="AH67" s="4">
        <f t="shared" si="2013"/>
        <v>18416.951771770648</v>
      </c>
      <c r="AI67" s="4">
        <f t="shared" si="2014"/>
        <v>9408.8921000000009</v>
      </c>
      <c r="AJ67" s="4">
        <f t="shared" si="2015"/>
        <v>19381.361133611746</v>
      </c>
      <c r="AK67" s="4"/>
      <c r="AL67" s="4"/>
      <c r="AM67" s="4">
        <f t="shared" si="2016"/>
        <v>0</v>
      </c>
      <c r="AN67" s="4">
        <f t="shared" si="2017"/>
        <v>0</v>
      </c>
      <c r="AO67" s="4"/>
      <c r="AP67" s="4"/>
      <c r="AQ67" s="8">
        <f>低2.5—10HP!D282</f>
        <v>5515.4059999999999</v>
      </c>
      <c r="AR67" s="8">
        <f>低2.5—10HP!E282</f>
        <v>11757.019900184298</v>
      </c>
      <c r="AS67" s="8">
        <f>低2.5—10HP!F282</f>
        <v>6130.2179999999998</v>
      </c>
      <c r="AT67" s="8">
        <f>低2.5—10HP!G282</f>
        <v>13119.137295284998</v>
      </c>
      <c r="AU67" s="8">
        <f>低2.5—10HP!H282</f>
        <v>6745.03</v>
      </c>
      <c r="AV67" s="8">
        <f>低2.5—10HP!I282</f>
        <v>14481.254690385698</v>
      </c>
      <c r="AW67" s="8">
        <f>低2.5—10HP!J282</f>
        <v>7367.8026499999996</v>
      </c>
      <c r="AX67" s="8">
        <f>低2.5—10HP!K282</f>
        <v>15706.445750713199</v>
      </c>
      <c r="AY67" s="8">
        <f>低2.5—10HP!L282</f>
        <v>7990.5753000000004</v>
      </c>
      <c r="AZ67" s="8">
        <f>低2.5—10HP!M282</f>
        <v>16931.636811040698</v>
      </c>
      <c r="BA67" s="8">
        <f>低2.5—10HP!N282</f>
        <v>8631.40445</v>
      </c>
      <c r="BB67" s="8">
        <f>低2.5—10HP!O282</f>
        <v>17868.320034930748</v>
      </c>
      <c r="BC67" s="8">
        <f>低2.5—10HP!P282</f>
        <v>9272.2335999999996</v>
      </c>
      <c r="BD67" s="8">
        <f>低2.5—10HP!Q282</f>
        <v>18805.003258820798</v>
      </c>
      <c r="BE67" s="8">
        <f>低2.5—10HP!R282</f>
        <v>9902.6070999999993</v>
      </c>
      <c r="BF67" s="8">
        <f>低2.5—10HP!S282</f>
        <v>19434.434111788498</v>
      </c>
      <c r="BG67" s="8">
        <f>低2.5—10HP!T282</f>
        <v>0</v>
      </c>
      <c r="BH67" s="8">
        <f>低2.5—10HP!U282</f>
        <v>0</v>
      </c>
      <c r="BI67" s="8">
        <f>低2.5—10HP!V282</f>
        <v>0</v>
      </c>
      <c r="BJ67" s="8">
        <f>低2.5—10HP!W282</f>
        <v>0</v>
      </c>
      <c r="BK67" s="4">
        <f t="shared" si="2018"/>
        <v>5464.4520000000002</v>
      </c>
      <c r="BL67" s="4">
        <f t="shared" si="2019"/>
        <v>11402.525591381165</v>
      </c>
      <c r="BM67" s="4">
        <f t="shared" si="1407"/>
        <v>6065.2959499999997</v>
      </c>
      <c r="BN67" s="4">
        <f t="shared" si="1408"/>
        <v>12727.277788896998</v>
      </c>
      <c r="BO67" s="4">
        <f t="shared" si="2020"/>
        <v>6666.1399000000001</v>
      </c>
      <c r="BP67" s="4">
        <f t="shared" si="2021"/>
        <v>14052.029986412832</v>
      </c>
      <c r="BQ67" s="4">
        <f t="shared" si="1411"/>
        <v>7275.8617833333337</v>
      </c>
      <c r="BR67" s="4">
        <f t="shared" si="1412"/>
        <v>15243.504877421565</v>
      </c>
      <c r="BS67" s="4">
        <f t="shared" si="2022"/>
        <v>7885.5836666666673</v>
      </c>
      <c r="BT67" s="4">
        <f t="shared" si="2023"/>
        <v>16434.979768430298</v>
      </c>
      <c r="BU67" s="4">
        <f t="shared" si="2024"/>
        <v>8515.1859000000004</v>
      </c>
      <c r="BV67" s="4">
        <f t="shared" si="2025"/>
        <v>17343.682322118948</v>
      </c>
      <c r="BW67" s="4">
        <f t="shared" si="2026"/>
        <v>9144.7881333333335</v>
      </c>
      <c r="BX67" s="4">
        <f t="shared" si="2027"/>
        <v>18252.384875807598</v>
      </c>
      <c r="BY67" s="4"/>
      <c r="BZ67" s="4"/>
      <c r="CA67" s="4">
        <f t="shared" si="2028"/>
        <v>0</v>
      </c>
      <c r="CB67" s="4">
        <f t="shared" si="2029"/>
        <v>0</v>
      </c>
      <c r="CC67" s="4"/>
      <c r="CD67" s="4"/>
      <c r="CE67" s="4">
        <f t="shared" si="2030"/>
        <v>5413.4979999999996</v>
      </c>
      <c r="CF67" s="4">
        <f t="shared" si="2031"/>
        <v>11048.031282578031</v>
      </c>
      <c r="CG67" s="4">
        <f t="shared" si="1423"/>
        <v>6000.3738999999996</v>
      </c>
      <c r="CH67" s="4">
        <f t="shared" si="1424"/>
        <v>12335.418282508997</v>
      </c>
      <c r="CI67" s="4">
        <f t="shared" si="2032"/>
        <v>6587.2497999999996</v>
      </c>
      <c r="CJ67" s="4">
        <f t="shared" si="2033"/>
        <v>13622.805282439964</v>
      </c>
      <c r="CK67" s="4">
        <f t="shared" si="1427"/>
        <v>7183.920916666666</v>
      </c>
      <c r="CL67" s="4">
        <f t="shared" si="1428"/>
        <v>14780.56400412993</v>
      </c>
      <c r="CM67" s="4">
        <f t="shared" si="2034"/>
        <v>7780.5920333333333</v>
      </c>
      <c r="CN67" s="4">
        <f t="shared" si="2035"/>
        <v>15938.322725819899</v>
      </c>
      <c r="CO67" s="4">
        <f t="shared" si="2036"/>
        <v>8398.967349999999</v>
      </c>
      <c r="CP67" s="4">
        <f t="shared" si="2037"/>
        <v>16819.044609307148</v>
      </c>
      <c r="CQ67" s="4">
        <f t="shared" si="2038"/>
        <v>9017.3426666666655</v>
      </c>
      <c r="CR67" s="4">
        <f t="shared" si="2039"/>
        <v>17699.766492794399</v>
      </c>
      <c r="CS67" s="4"/>
      <c r="CT67" s="4"/>
      <c r="CU67" s="4">
        <f t="shared" si="2040"/>
        <v>0</v>
      </c>
      <c r="CV67" s="4">
        <f t="shared" si="2041"/>
        <v>0</v>
      </c>
      <c r="CW67" s="4"/>
      <c r="CX67" s="4"/>
      <c r="CY67" s="8">
        <f>低2.5—10HP!D283</f>
        <v>5362.5439999999999</v>
      </c>
      <c r="CZ67" s="8">
        <f>低2.5—10HP!E283</f>
        <v>10693.536973774899</v>
      </c>
      <c r="DA67" s="8">
        <f>低2.5—10HP!F283</f>
        <v>5935.4518499999995</v>
      </c>
      <c r="DB67" s="8">
        <f>低2.5—10HP!G283</f>
        <v>11943.558776120997</v>
      </c>
      <c r="DC67" s="8">
        <f>低2.5—10HP!H283</f>
        <v>6508.3597</v>
      </c>
      <c r="DD67" s="8">
        <f>低2.5—10HP!I283</f>
        <v>13193.580578467097</v>
      </c>
      <c r="DE67" s="8">
        <f>低2.5—10HP!J283</f>
        <v>7091.9800500000001</v>
      </c>
      <c r="DF67" s="8">
        <f>低2.5—10HP!K283</f>
        <v>14317.623130838298</v>
      </c>
      <c r="DG67" s="8">
        <f>低2.5—10HP!L283</f>
        <v>7675.6004000000003</v>
      </c>
      <c r="DH67" s="8">
        <f>低2.5—10HP!M283</f>
        <v>15441.665683209498</v>
      </c>
      <c r="DI67" s="8">
        <f>低2.5—10HP!N283</f>
        <v>8282.7487999999994</v>
      </c>
      <c r="DJ67" s="8">
        <f>低2.5—10HP!O283</f>
        <v>16294.406896495348</v>
      </c>
      <c r="DK67" s="8">
        <f>低2.5—10HP!P283</f>
        <v>8889.8971999999994</v>
      </c>
      <c r="DL67" s="8">
        <f>低2.5—10HP!Q283</f>
        <v>17147.148109781199</v>
      </c>
      <c r="DM67" s="8">
        <f>低2.5—10HP!R283</f>
        <v>9489.9717999999993</v>
      </c>
      <c r="DN67" s="8">
        <f>低2.5—10HP!S283</f>
        <v>17710.4958257654</v>
      </c>
      <c r="DO67" s="8">
        <f>低2.5—10HP!T283</f>
        <v>0</v>
      </c>
      <c r="DP67" s="8">
        <f>低2.5—10HP!U283</f>
        <v>0</v>
      </c>
      <c r="DQ67" s="8">
        <f>低2.5—10HP!V283</f>
        <v>0</v>
      </c>
      <c r="DR67" s="8">
        <f>低2.5—10HP!W283</f>
        <v>0</v>
      </c>
      <c r="DS67" s="4">
        <f t="shared" si="2042"/>
        <v>5318.5194799999999</v>
      </c>
      <c r="DT67" s="4">
        <f t="shared" si="2043"/>
        <v>10370.170938325238</v>
      </c>
      <c r="DU67" s="4">
        <f t="shared" si="1457"/>
        <v>5878.5435799999996</v>
      </c>
      <c r="DV67" s="4">
        <f t="shared" si="1458"/>
        <v>11585.168575495198</v>
      </c>
      <c r="DW67" s="4">
        <f t="shared" si="2044"/>
        <v>6438.5676800000001</v>
      </c>
      <c r="DX67" s="4">
        <f t="shared" si="2045"/>
        <v>12800.166212665157</v>
      </c>
      <c r="DY67" s="4">
        <f t="shared" si="1461"/>
        <v>7010.2188599999999</v>
      </c>
      <c r="DZ67" s="4">
        <f t="shared" si="1462"/>
        <v>13891.767113086307</v>
      </c>
      <c r="EA67" s="4">
        <f t="shared" si="2046"/>
        <v>7581.8700399999998</v>
      </c>
      <c r="EB67" s="4">
        <f t="shared" si="2047"/>
        <v>14983.368013507457</v>
      </c>
      <c r="EC67" s="4">
        <f t="shared" si="2048"/>
        <v>8178.6088099999997</v>
      </c>
      <c r="ED67" s="4">
        <f t="shared" si="2049"/>
        <v>15809.524981769187</v>
      </c>
      <c r="EE67" s="4">
        <f t="shared" si="2050"/>
        <v>8775.3475799999997</v>
      </c>
      <c r="EF67" s="4">
        <f t="shared" si="2051"/>
        <v>16635.681950030918</v>
      </c>
      <c r="EG67" s="4"/>
      <c r="EH67" s="4"/>
      <c r="EI67" s="4">
        <f t="shared" si="2052"/>
        <v>0</v>
      </c>
      <c r="EJ67" s="4">
        <f t="shared" si="2053"/>
        <v>0</v>
      </c>
      <c r="EK67" s="4"/>
      <c r="EL67" s="4"/>
      <c r="EM67" s="4">
        <f t="shared" si="2054"/>
        <v>5274.49496</v>
      </c>
      <c r="EN67" s="4">
        <f t="shared" si="2055"/>
        <v>10046.80490287558</v>
      </c>
      <c r="EO67" s="4">
        <f t="shared" si="1475"/>
        <v>5821.6353099999997</v>
      </c>
      <c r="EP67" s="4">
        <f t="shared" si="1476"/>
        <v>11226.778374869398</v>
      </c>
      <c r="EQ67" s="4">
        <f t="shared" si="2056"/>
        <v>6368.7756600000002</v>
      </c>
      <c r="ER67" s="4">
        <f t="shared" si="2057"/>
        <v>12406.751846863219</v>
      </c>
      <c r="ES67" s="4">
        <f t="shared" si="1479"/>
        <v>6928.4576699999998</v>
      </c>
      <c r="ET67" s="4">
        <f t="shared" si="1480"/>
        <v>13465.911095334319</v>
      </c>
      <c r="EU67" s="4">
        <f t="shared" si="2058"/>
        <v>7488.1396800000002</v>
      </c>
      <c r="EV67" s="4">
        <f t="shared" si="2059"/>
        <v>14525.070343805417</v>
      </c>
      <c r="EW67" s="4">
        <f t="shared" si="2060"/>
        <v>8074.4688200000001</v>
      </c>
      <c r="EX67" s="4">
        <f t="shared" si="2061"/>
        <v>15324.643067043027</v>
      </c>
      <c r="EY67" s="4">
        <f t="shared" si="2062"/>
        <v>8660.7979599999999</v>
      </c>
      <c r="EZ67" s="4">
        <f t="shared" si="2063"/>
        <v>16124.215790280639</v>
      </c>
      <c r="FA67" s="4"/>
      <c r="FB67" s="4"/>
      <c r="FC67" s="4">
        <f t="shared" si="2064"/>
        <v>0</v>
      </c>
      <c r="FD67" s="4">
        <f t="shared" si="2065"/>
        <v>0</v>
      </c>
      <c r="FE67" s="4"/>
      <c r="FF67" s="4"/>
      <c r="FG67" s="8">
        <f>低2.5—10HP!D284</f>
        <v>5142.4214000000002</v>
      </c>
      <c r="FH67" s="8">
        <f>低2.5—10HP!E284</f>
        <v>9076.7067965265996</v>
      </c>
      <c r="FI67" s="8">
        <f>低2.5—10HP!F284</f>
        <v>5650.9105</v>
      </c>
      <c r="FJ67" s="8">
        <f>低2.5—10HP!G284</f>
        <v>10151.607772992</v>
      </c>
      <c r="FK67" s="8">
        <f>低2.5—10HP!H284</f>
        <v>6159.3995999999997</v>
      </c>
      <c r="FL67" s="8">
        <f>低2.5—10HP!I284</f>
        <v>11226.5087494574</v>
      </c>
      <c r="FM67" s="8">
        <f>低2.5—10HP!J284</f>
        <v>6683.1741000000002</v>
      </c>
      <c r="FN67" s="8">
        <f>低2.5—10HP!K284</f>
        <v>12188.343042078348</v>
      </c>
      <c r="FO67" s="8">
        <f>低2.5—10HP!L284</f>
        <v>7206.9485999999997</v>
      </c>
      <c r="FP67" s="8">
        <f>低2.5—10HP!M284</f>
        <v>13150.177334699298</v>
      </c>
      <c r="FQ67" s="8">
        <f>低2.5—10HP!N284</f>
        <v>7762.0488500000001</v>
      </c>
      <c r="FR67" s="8">
        <f>低2.5—10HP!O284</f>
        <v>13869.997322864547</v>
      </c>
      <c r="FS67" s="8">
        <f>低2.5—10HP!P284</f>
        <v>8317.1491000000005</v>
      </c>
      <c r="FT67" s="8">
        <f>低2.5—10HP!Q284</f>
        <v>14589.817311029798</v>
      </c>
      <c r="FU67" s="8">
        <f>低2.5—10HP!R284</f>
        <v>8870.6383999999998</v>
      </c>
      <c r="FV67" s="8">
        <f>低2.5—10HP!S284</f>
        <v>15048.297446798699</v>
      </c>
      <c r="FW67" s="8">
        <f>低2.5—10HP!T284</f>
        <v>0</v>
      </c>
      <c r="FX67" s="8">
        <f>低2.5—10HP!U284</f>
        <v>0</v>
      </c>
      <c r="FY67" s="8">
        <f>低2.5—10HP!V284</f>
        <v>0</v>
      </c>
      <c r="FZ67" s="8">
        <f>低2.5—10HP!W284</f>
        <v>0</v>
      </c>
      <c r="GA67" s="8">
        <f>低2.5—10HP!D285</f>
        <v>4968.3067000000001</v>
      </c>
      <c r="GB67" s="8">
        <f>低2.5—10HP!E285</f>
        <v>7638.502575515</v>
      </c>
      <c r="GC67" s="8">
        <f>低2.5—10HP!F285</f>
        <v>5415.9708499999997</v>
      </c>
      <c r="GD67" s="8">
        <f>低2.5—10HP!G285</f>
        <v>8554.8282015857494</v>
      </c>
      <c r="GE67" s="8">
        <f>低2.5—10HP!H285</f>
        <v>5863.6350000000002</v>
      </c>
      <c r="GF67" s="8">
        <f>低2.5—10HP!I285</f>
        <v>9471.1538276564988</v>
      </c>
      <c r="GG67" s="8">
        <f>低2.5—10HP!J285</f>
        <v>6333.6655499999997</v>
      </c>
      <c r="GH67" s="8">
        <f>低2.5—10HP!K285</f>
        <v>10284.665569245199</v>
      </c>
      <c r="GI67" s="8">
        <f>低2.5—10HP!L285</f>
        <v>6803.6961000000001</v>
      </c>
      <c r="GJ67" s="8">
        <f>低2.5—10HP!M285</f>
        <v>11098.177310833898</v>
      </c>
      <c r="GK67" s="8">
        <f>低2.5—10HP!N285</f>
        <v>7311.4756500000003</v>
      </c>
      <c r="GL67" s="8">
        <f>低2.5—10HP!O285</f>
        <v>11695.418113390897</v>
      </c>
      <c r="GM67" s="8">
        <f>低2.5—10HP!P285</f>
        <v>7819.2551999999996</v>
      </c>
      <c r="GN67" s="8">
        <f>低2.5—10HP!Q285</f>
        <v>12292.658915947897</v>
      </c>
      <c r="GO67" s="8">
        <f>低2.5—10HP!R285</f>
        <v>8329.2070999999996</v>
      </c>
      <c r="GP67" s="8">
        <f>低2.5—10HP!S285</f>
        <v>12655.139216845299</v>
      </c>
      <c r="GQ67" s="8">
        <f>低2.5—10HP!T285</f>
        <v>0</v>
      </c>
      <c r="GR67" s="8">
        <f>低2.5—10HP!U285</f>
        <v>0</v>
      </c>
      <c r="GS67" s="8">
        <f>低2.5—10HP!V285</f>
        <v>0</v>
      </c>
      <c r="GT67" s="8">
        <f>低2.5—10HP!W285</f>
        <v>0</v>
      </c>
      <c r="GU67" s="8">
        <f>低2.5—10HP!D286</f>
        <v>4889.5115999999998</v>
      </c>
      <c r="GV67" s="8">
        <f>低2.5—10HP!E286</f>
        <v>6855.5303079017995</v>
      </c>
      <c r="GW67" s="8">
        <f>低2.5—10HP!F286</f>
        <v>5301.0587999999998</v>
      </c>
      <c r="GX67" s="8">
        <f>低2.5—10HP!G286</f>
        <v>7685.1322390226987</v>
      </c>
      <c r="GY67" s="8">
        <f>低2.5—10HP!H286</f>
        <v>5712.6059999999998</v>
      </c>
      <c r="GZ67" s="8">
        <f>低2.5—10HP!I286</f>
        <v>8514.734170143598</v>
      </c>
      <c r="HA67" s="8">
        <f>低2.5—10HP!J286</f>
        <v>6151.8346499999998</v>
      </c>
      <c r="HB67" s="8">
        <f>低2.5—10HP!K286</f>
        <v>9246.6978524084479</v>
      </c>
      <c r="HC67" s="8">
        <f>低2.5—10HP!L286</f>
        <v>6591.0632999999998</v>
      </c>
      <c r="HD67" s="8">
        <f>低2.5—10HP!M286</f>
        <v>9978.6615346732997</v>
      </c>
      <c r="HE67" s="8">
        <f>低2.5—10HP!N286</f>
        <v>7072.5329499999998</v>
      </c>
      <c r="HF67" s="8">
        <f>低2.5—10HP!O286</f>
        <v>10507.89533501085</v>
      </c>
      <c r="HG67" s="8">
        <f>低2.5—10HP!P286</f>
        <v>7554.0025999999998</v>
      </c>
      <c r="HH67" s="8">
        <f>低2.5—10HP!Q286</f>
        <v>11037.129135348399</v>
      </c>
      <c r="HI67" s="8">
        <f>低2.5—10HP!R286</f>
        <v>8039.4872999999998</v>
      </c>
      <c r="HJ67" s="8">
        <f>低2.5—10HP!S286</f>
        <v>11346.930492162999</v>
      </c>
      <c r="HK67" s="8">
        <f>低2.5—10HP!T286</f>
        <v>0</v>
      </c>
      <c r="HL67" s="8">
        <f>低2.5—10HP!U286</f>
        <v>0</v>
      </c>
      <c r="HM67" s="8">
        <f>低2.5—10HP!V286</f>
        <v>0</v>
      </c>
      <c r="HN67" s="8">
        <f>低2.5—10HP!W286</f>
        <v>0</v>
      </c>
      <c r="HO67" s="8">
        <f>低2.5—10HP!D287</f>
        <v>4847.4589999999998</v>
      </c>
      <c r="HP67" s="8">
        <f>低2.5—10HP!E287</f>
        <v>6367.5988711516993</v>
      </c>
      <c r="HQ67" s="8">
        <f>低2.5—10HP!F287</f>
        <v>5235.6556999999993</v>
      </c>
      <c r="HR67" s="8">
        <f>低2.5—10HP!G287</f>
        <v>7141.9396087277</v>
      </c>
      <c r="HS67" s="8">
        <f>低2.5—10HP!H287</f>
        <v>5623.8523999999998</v>
      </c>
      <c r="HT67" s="8">
        <f>低2.5—10HP!I287</f>
        <v>7916.2803463036998</v>
      </c>
      <c r="HU67" s="8">
        <f>低2.5—10HP!J287</f>
        <v>6043.1453000000001</v>
      </c>
      <c r="HV67" s="8">
        <f>低2.5—10HP!K287</f>
        <v>8597.4910012193995</v>
      </c>
      <c r="HW67" s="8">
        <f>低2.5—10HP!L287</f>
        <v>6462.4381999999996</v>
      </c>
      <c r="HX67" s="8">
        <f>低2.5—10HP!M287</f>
        <v>9278.7016561350993</v>
      </c>
      <c r="HY67" s="8">
        <f>低2.5—10HP!N287</f>
        <v>6926.5956499999993</v>
      </c>
      <c r="HZ67" s="8">
        <f>低2.5—10HP!O287</f>
        <v>9765.6069044285487</v>
      </c>
      <c r="IA67" s="8">
        <f>低2.5—10HP!P287</f>
        <v>7390.7530999999999</v>
      </c>
      <c r="IB67" s="8">
        <f>低2.5—10HP!Q287</f>
        <v>10252.512152721998</v>
      </c>
      <c r="IC67" s="8">
        <f>低2.5—10HP!R287</f>
        <v>7859.7437</v>
      </c>
      <c r="ID67" s="8">
        <f>低2.5—10HP!S287</f>
        <v>10529.4045557176</v>
      </c>
      <c r="IE67" s="8">
        <f>低2.5—10HP!T287</f>
        <v>0</v>
      </c>
      <c r="IF67" s="8">
        <f>低2.5—10HP!U287</f>
        <v>0</v>
      </c>
      <c r="IG67" s="8">
        <f>低2.5—10HP!V287</f>
        <v>0</v>
      </c>
      <c r="IH67" s="8">
        <f>低2.5—10HP!W287</f>
        <v>0</v>
      </c>
      <c r="II67" s="8">
        <f>低2.5—10HP!D288</f>
        <v>4828.9537</v>
      </c>
      <c r="IJ67" s="8">
        <f>低2.5—10HP!E288</f>
        <v>6133.678311264699</v>
      </c>
      <c r="IK67" s="8">
        <f>低2.5—10HP!F288</f>
        <v>5206.1772000000001</v>
      </c>
      <c r="IL67" s="8">
        <f>低2.5—10HP!G288</f>
        <v>6881.4222603734997</v>
      </c>
      <c r="IM67" s="8">
        <f>低2.5—10HP!H288</f>
        <v>5583.4007000000001</v>
      </c>
      <c r="IN67" s="8">
        <f>低2.5—10HP!I288</f>
        <v>7629.1662094822996</v>
      </c>
      <c r="IO67" s="8">
        <f>低2.5—10HP!J288</f>
        <v>5992.6399999999994</v>
      </c>
      <c r="IP67" s="8">
        <f>低2.5—10HP!K288</f>
        <v>8285.6154336945492</v>
      </c>
      <c r="IQ67" s="8">
        <f>低2.5—10HP!L288</f>
        <v>6401.8792999999996</v>
      </c>
      <c r="IR67" s="8">
        <f>低2.5—10HP!M288</f>
        <v>8942.0646579067998</v>
      </c>
      <c r="IS67" s="8">
        <f>低2.5—10HP!N288</f>
        <v>6857.6700999999994</v>
      </c>
      <c r="IT67" s="8">
        <f>低2.5—10HP!O288</f>
        <v>9408.5432901368986</v>
      </c>
      <c r="IU67" s="8">
        <f>低2.5—10HP!P288</f>
        <v>7313.4609</v>
      </c>
      <c r="IV67" s="8">
        <f>低2.5—10HP!Q288</f>
        <v>9875.0219223669992</v>
      </c>
      <c r="IW67" s="8">
        <f>低2.5—10HP!R288</f>
        <v>7774.5627999999997</v>
      </c>
      <c r="IX67" s="8">
        <f>低2.5—10HP!S288</f>
        <v>10136.154133888998</v>
      </c>
      <c r="IY67" s="8">
        <f>低2.5—10HP!T288</f>
        <v>0</v>
      </c>
      <c r="IZ67" s="8">
        <f>低2.5—10HP!U288</f>
        <v>0</v>
      </c>
      <c r="JA67" s="8">
        <f>低2.5—10HP!V288</f>
        <v>0</v>
      </c>
      <c r="JB67" s="8">
        <f>低2.5—10HP!W288</f>
        <v>0</v>
      </c>
      <c r="JC67" s="8">
        <f>低2.5—10HP!D289</f>
        <v>4811.5046000000002</v>
      </c>
      <c r="JD67" s="8">
        <f>低2.5—10HP!E289</f>
        <v>5906.4922321845997</v>
      </c>
      <c r="JE67" s="8">
        <f>低2.5—10HP!F289</f>
        <v>5178.5887499999999</v>
      </c>
      <c r="JF67" s="8">
        <f>低2.5—10HP!G289</f>
        <v>6627.9907850750988</v>
      </c>
      <c r="JG67" s="8">
        <f>低2.5—10HP!H289</f>
        <v>5545.6728999999996</v>
      </c>
      <c r="JH67" s="8">
        <f>低2.5—10HP!I289</f>
        <v>7349.4893379655987</v>
      </c>
      <c r="JI67" s="8">
        <f>低2.5—10HP!J289</f>
        <v>5944.7617499999997</v>
      </c>
      <c r="JJ67" s="8">
        <f>低2.5—10HP!K289</f>
        <v>7981.6954277147488</v>
      </c>
      <c r="JK67" s="8">
        <f>低2.5—10HP!L289</f>
        <v>6343.8505999999998</v>
      </c>
      <c r="JL67" s="8">
        <f>低2.5—10HP!M289</f>
        <v>8613.9015174638989</v>
      </c>
      <c r="JM67" s="8">
        <f>低2.5—10HP!N289</f>
        <v>6791.3798499999994</v>
      </c>
      <c r="JN67" s="8">
        <f>低2.5—10HP!O289</f>
        <v>9060.65221513305</v>
      </c>
      <c r="JO67" s="8">
        <f>低2.5—10HP!P289</f>
        <v>7238.9090999999999</v>
      </c>
      <c r="JP67" s="8">
        <f>低2.5—10HP!Q289</f>
        <v>9507.4029128021994</v>
      </c>
      <c r="JQ67" s="8">
        <f>低2.5—10HP!R289</f>
        <v>7692.0370000000003</v>
      </c>
      <c r="JR67" s="8">
        <f>低2.5—10HP!S289</f>
        <v>9753.2546902412996</v>
      </c>
      <c r="JS67" s="8">
        <f>低2.5—10HP!T289</f>
        <v>0</v>
      </c>
      <c r="JT67" s="8">
        <f>低2.5—10HP!U289</f>
        <v>0</v>
      </c>
      <c r="JU67" s="8">
        <f>低2.5—10HP!V289</f>
        <v>0</v>
      </c>
      <c r="JV67" s="8">
        <f>低2.5—10HP!W289</f>
        <v>0</v>
      </c>
      <c r="JW67" s="8">
        <f>低2.5—10HP!D290</f>
        <v>4795.0577000000003</v>
      </c>
      <c r="JX67" s="8">
        <f>低2.5—10HP!E290</f>
        <v>5686.0467884045001</v>
      </c>
      <c r="JY67" s="8">
        <f>低2.5—10HP!F290</f>
        <v>5152.7294500000007</v>
      </c>
      <c r="JZ67" s="8">
        <f>低2.5—10HP!G290</f>
        <v>6381.4669956036996</v>
      </c>
      <c r="KA67" s="8">
        <f>低2.5—10HP!H290</f>
        <v>5510.4012000000002</v>
      </c>
      <c r="KB67" s="8">
        <f>低2.5—10HP!I290</f>
        <v>7076.8872028028991</v>
      </c>
      <c r="KC67" s="8">
        <f>低2.5—10HP!J290</f>
        <v>5899.4838</v>
      </c>
      <c r="KD67" s="8">
        <f>低2.5—10HP!K290</f>
        <v>7685.7913559265999</v>
      </c>
      <c r="KE67" s="8">
        <f>低2.5—10HP!L290</f>
        <v>6288.5663999999997</v>
      </c>
      <c r="KF67" s="8">
        <f>低2.5—10HP!M290</f>
        <v>8294.6955090502997</v>
      </c>
      <c r="KG67" s="8">
        <f>低2.5—10HP!N290</f>
        <v>6727.7019499999997</v>
      </c>
      <c r="KH67" s="8">
        <f>低2.5—10HP!O290</f>
        <v>8722.1725323635001</v>
      </c>
      <c r="KI67" s="8">
        <f>低2.5—10HP!P290</f>
        <v>7166.8374999999996</v>
      </c>
      <c r="KJ67" s="8">
        <f>低2.5—10HP!Q290</f>
        <v>9149.6495556766986</v>
      </c>
      <c r="KK67" s="8">
        <f>低2.5—10HP!R290</f>
        <v>7611.9543999999996</v>
      </c>
      <c r="KL67" s="8">
        <f>低2.5—10HP!S290</f>
        <v>9380.9632481291992</v>
      </c>
      <c r="KM67" s="8">
        <f>低2.5—10HP!T290</f>
        <v>0</v>
      </c>
      <c r="KN67" s="8">
        <f>低2.5—10HP!U290</f>
        <v>0</v>
      </c>
      <c r="KO67" s="8">
        <f>低2.5—10HP!V290</f>
        <v>0</v>
      </c>
      <c r="KP67" s="8">
        <f>低2.5—10HP!W290</f>
        <v>0</v>
      </c>
      <c r="KQ67" s="8">
        <f>低2.5—10HP!D291</f>
        <v>4779.5721000000003</v>
      </c>
      <c r="KR67" s="8">
        <f>低2.5—10HP!E291</f>
        <v>5472.2303198353002</v>
      </c>
      <c r="KS67" s="8">
        <f>低2.5—10HP!F291</f>
        <v>5128.6872000000003</v>
      </c>
      <c r="KT67" s="8">
        <f>低2.5—10HP!G291</f>
        <v>6141.9443816401999</v>
      </c>
      <c r="KU67" s="8">
        <f>低2.5—10HP!H291</f>
        <v>5477.8023000000003</v>
      </c>
      <c r="KV67" s="8">
        <f>低2.5—10HP!I291</f>
        <v>6811.6584434450997</v>
      </c>
      <c r="KW67" s="8">
        <f>低2.5—10HP!J291</f>
        <v>5857.0415000000003</v>
      </c>
      <c r="KX67" s="8">
        <f>低2.5—10HP!K291</f>
        <v>7397.7856968189999</v>
      </c>
      <c r="KY67" s="8">
        <f>低2.5—10HP!L291</f>
        <v>6236.2807000000003</v>
      </c>
      <c r="KZ67" s="8">
        <f>低2.5—10HP!M291</f>
        <v>7983.9129501929001</v>
      </c>
      <c r="LA67" s="8">
        <f>低2.5—10HP!N291</f>
        <v>6667.0858499999995</v>
      </c>
      <c r="LB67" s="8">
        <f>低2.5—10HP!O291</f>
        <v>8392.6829521219988</v>
      </c>
      <c r="LC67" s="8">
        <f>低2.5—10HP!P291</f>
        <v>7097.8909999999996</v>
      </c>
      <c r="LD67" s="8">
        <f>低2.5—10HP!Q291</f>
        <v>8801.4529540510994</v>
      </c>
      <c r="LE67" s="8">
        <f>低2.5—10HP!R291</f>
        <v>7535.1268</v>
      </c>
      <c r="LF67" s="8">
        <f>低2.5—10HP!S291</f>
        <v>9018.3583920142992</v>
      </c>
      <c r="LG67" s="8">
        <f>低2.5—10HP!T291</f>
        <v>0</v>
      </c>
      <c r="LH67" s="8">
        <f>低2.5—10HP!U291</f>
        <v>0</v>
      </c>
      <c r="LI67" s="8">
        <f>低2.5—10HP!V291</f>
        <v>0</v>
      </c>
      <c r="LJ67" s="8">
        <f>低2.5—10HP!W291</f>
        <v>0</v>
      </c>
      <c r="LK67" s="8">
        <f>低2.5—10HP!D292</f>
        <v>4764.8824000000004</v>
      </c>
      <c r="LL67" s="8">
        <f>低2.5—10HP!E292</f>
        <v>5263.9552396249001</v>
      </c>
      <c r="LM67" s="8">
        <f>低2.5—10HP!F292</f>
        <v>5106.26685</v>
      </c>
      <c r="LN67" s="8">
        <f>低2.5—10HP!G292</f>
        <v>5908.2761559702994</v>
      </c>
      <c r="LO67" s="8">
        <f>低2.5—10HP!H292</f>
        <v>5447.6513000000004</v>
      </c>
      <c r="LP67" s="8">
        <f>低2.5—10HP!I292</f>
        <v>6552.5970723156988</v>
      </c>
      <c r="LQ67" s="8">
        <f>低2.5—10HP!J292</f>
        <v>5817.4389499999997</v>
      </c>
      <c r="LR67" s="8">
        <f>低2.5—10HP!K292</f>
        <v>7116.2775705339491</v>
      </c>
      <c r="LS67" s="8">
        <f>低2.5—10HP!L292</f>
        <v>6187.2266</v>
      </c>
      <c r="LT67" s="8">
        <f>低2.5—10HP!M292</f>
        <v>7679.9580687521993</v>
      </c>
      <c r="LU67" s="8">
        <f>低2.5—10HP!N292</f>
        <v>6609.4914499999995</v>
      </c>
      <c r="LV67" s="8">
        <f>低2.5—10HP!O292</f>
        <v>8070.5682130408995</v>
      </c>
      <c r="LW67" s="8">
        <f>低2.5—10HP!P292</f>
        <v>7031.7563</v>
      </c>
      <c r="LX67" s="8">
        <f>低2.5—10HP!Q292</f>
        <v>8461.1783573295997</v>
      </c>
      <c r="LY67" s="8">
        <f>低2.5—10HP!R292</f>
        <v>7460.9970000000003</v>
      </c>
      <c r="LZ67" s="8">
        <f>低2.5—10HP!S292</f>
        <v>8664.3170734413998</v>
      </c>
      <c r="MA67" s="8">
        <f>低2.5—10HP!T292</f>
        <v>0</v>
      </c>
      <c r="MB67" s="8">
        <f>低2.5—10HP!U292</f>
        <v>0</v>
      </c>
      <c r="MC67" s="8">
        <f>低2.5—10HP!V292</f>
        <v>0</v>
      </c>
      <c r="MD67" s="8">
        <f>低2.5—10HP!W292</f>
        <v>0</v>
      </c>
      <c r="ME67" s="8">
        <f>低2.5—10HP!D293</f>
        <v>4750.0586999999996</v>
      </c>
      <c r="MF67" s="8">
        <f>低2.5—10HP!E293</f>
        <v>5061.9744474291992</v>
      </c>
      <c r="MG67" s="8">
        <f>低2.5—10HP!F293</f>
        <v>5085.1484499999997</v>
      </c>
      <c r="MH67" s="8">
        <f>低2.5—10HP!G293</f>
        <v>5681.4020510761493</v>
      </c>
      <c r="MI67" s="8">
        <f>低2.5—10HP!H293</f>
        <v>5420.2381999999998</v>
      </c>
      <c r="MJ67" s="8">
        <f>低2.5—10HP!I293</f>
        <v>6300.8296547230993</v>
      </c>
      <c r="MK67" s="8">
        <f>低2.5—10HP!J293</f>
        <v>5780.5838000000003</v>
      </c>
      <c r="ML67" s="8">
        <f>低2.5—10HP!K293</f>
        <v>6842.6104149938492</v>
      </c>
      <c r="MM67" s="8">
        <f>低2.5—10HP!L293</f>
        <v>6140.9294</v>
      </c>
      <c r="MN67" s="8">
        <f>低2.5—10HP!M293</f>
        <v>7384.391175264599</v>
      </c>
      <c r="MO67" s="8">
        <f>低2.5—10HP!N293</f>
        <v>6554.9069</v>
      </c>
      <c r="MP67" s="8">
        <f>低2.5—10HP!O293</f>
        <v>7757.1371706527989</v>
      </c>
      <c r="MQ67" s="8">
        <f>低2.5—10HP!P293</f>
        <v>6968.8843999999999</v>
      </c>
      <c r="MR67" s="8">
        <f>低2.5—10HP!Q293</f>
        <v>8129.8831660409996</v>
      </c>
      <c r="MS67" s="8">
        <f>低2.5—10HP!R293</f>
        <v>7390.3833000000004</v>
      </c>
      <c r="MT67" s="8">
        <f>低2.5—10HP!S293</f>
        <v>8319.4008166380991</v>
      </c>
      <c r="MU67" s="8">
        <f>低2.5—10HP!T293</f>
        <v>0</v>
      </c>
      <c r="MV67" s="8">
        <f>低2.5—10HP!U293</f>
        <v>0</v>
      </c>
      <c r="MW67" s="8">
        <f>低2.5—10HP!V293</f>
        <v>0</v>
      </c>
      <c r="MX67" s="8">
        <f>低2.5—10HP!W293</f>
        <v>0</v>
      </c>
      <c r="MY67" s="8">
        <f>低2.5—10HP!D294</f>
        <v>4736.1921000000002</v>
      </c>
      <c r="MZ67" s="8">
        <f>低2.5—10HP!E294</f>
        <v>4866.6015293251994</v>
      </c>
      <c r="NA67" s="8">
        <f>低2.5—10HP!F294</f>
        <v>5065.0452500000001</v>
      </c>
      <c r="NB67" s="8">
        <f>低2.5—10HP!G294</f>
        <v>5461.6731661355498</v>
      </c>
      <c r="NC67" s="8">
        <f>低2.5—10HP!H294</f>
        <v>5393.8984</v>
      </c>
      <c r="ND67" s="8">
        <f>低2.5—10HP!I294</f>
        <v>6056.7448029459001</v>
      </c>
      <c r="NE67" s="8">
        <f>低2.5—10HP!J294</f>
        <v>5745.7381500000001</v>
      </c>
      <c r="NF67" s="8">
        <f>低2.5—10HP!K294</f>
        <v>6576.8016679291504</v>
      </c>
      <c r="NG67" s="8">
        <f>低2.5—10HP!L294</f>
        <v>6097.5779000000002</v>
      </c>
      <c r="NH67" s="8">
        <f>低2.5—10HP!M294</f>
        <v>7096.8585329123998</v>
      </c>
      <c r="NI67" s="8">
        <f>低2.5—10HP!N294</f>
        <v>6503.5476500000004</v>
      </c>
      <c r="NJ67" s="8">
        <f>低2.5—10HP!O294</f>
        <v>7452.3145056849989</v>
      </c>
      <c r="NK67" s="8">
        <f>低2.5—10HP!P294</f>
        <v>6909.5173999999997</v>
      </c>
      <c r="NL67" s="8">
        <f>低2.5—10HP!Q294</f>
        <v>7807.770478457599</v>
      </c>
      <c r="NM67" s="8">
        <f>低2.5—10HP!R294</f>
        <v>7323.0182000000004</v>
      </c>
      <c r="NN67" s="8">
        <f>低2.5—10HP!S294</f>
        <v>7984.3932937257996</v>
      </c>
      <c r="NO67" s="8">
        <f>低2.5—10HP!T294</f>
        <v>0</v>
      </c>
      <c r="NP67" s="8">
        <f>低2.5—10HP!U294</f>
        <v>0</v>
      </c>
      <c r="NQ67" s="8">
        <f>低2.5—10HP!V294</f>
        <v>0</v>
      </c>
      <c r="NR67" s="8">
        <f>低2.5—10HP!W294</f>
        <v>0</v>
      </c>
      <c r="NS67" s="8">
        <f>低2.5—10HP!D295</f>
        <v>4722.9508999999998</v>
      </c>
      <c r="NT67" s="8">
        <f>低2.5—10HP!E295</f>
        <v>4677.4610612337992</v>
      </c>
      <c r="NU67" s="8">
        <f>低2.5—10HP!F295</f>
        <v>5045.9946</v>
      </c>
      <c r="NV67" s="8">
        <f>低2.5—10HP!G295</f>
        <v>5248.8390718935498</v>
      </c>
      <c r="NW67" s="8">
        <f>低2.5—10HP!H295</f>
        <v>5369.0383000000002</v>
      </c>
      <c r="NX67" s="8">
        <f>低2.5—10HP!I295</f>
        <v>5820.2170825532994</v>
      </c>
      <c r="NY67" s="8">
        <f>低2.5—10HP!J295</f>
        <v>5713.2170000000006</v>
      </c>
      <c r="NZ67" s="8">
        <f>低2.5—10HP!K295</f>
        <v>6318.8649571459991</v>
      </c>
      <c r="OA67" s="8">
        <f>低2.5—10HP!L295</f>
        <v>6057.3957</v>
      </c>
      <c r="OB67" s="8">
        <f>低2.5—10HP!M295</f>
        <v>6817.5128317386989</v>
      </c>
      <c r="OC67" s="8">
        <f>低2.5—10HP!N295</f>
        <v>6455.3970499999996</v>
      </c>
      <c r="OD67" s="8">
        <f>低2.5—10HP!O295</f>
        <v>7156.2161277575487</v>
      </c>
      <c r="OE67" s="8">
        <f>低2.5—10HP!P295</f>
        <v>6853.3984</v>
      </c>
      <c r="OF67" s="8">
        <f>低2.5—10HP!Q295</f>
        <v>7494.9194237763986</v>
      </c>
      <c r="OG67" s="8">
        <f>低2.5—10HP!R295</f>
        <v>7259.2277999999997</v>
      </c>
      <c r="OH67" s="8">
        <f>低2.5—10HP!S295</f>
        <v>7658.9105815634994</v>
      </c>
      <c r="OI67" s="8">
        <f>低2.5—10HP!T295</f>
        <v>0</v>
      </c>
      <c r="OJ67" s="8">
        <f>低2.5—10HP!U295</f>
        <v>0</v>
      </c>
      <c r="OK67" s="8">
        <f>低2.5—10HP!V295</f>
        <v>0</v>
      </c>
      <c r="OL67" s="8">
        <f>低2.5—10HP!W295</f>
        <v>0</v>
      </c>
      <c r="OM67" s="8">
        <f>低2.5—10HP!D296</f>
        <v>4710.4395000000004</v>
      </c>
      <c r="ON67" s="8">
        <f>低2.5—10HP!E296</f>
        <v>4494.4252641553994</v>
      </c>
      <c r="OO67" s="8">
        <f>低2.5—10HP!F296</f>
        <v>5027.9384</v>
      </c>
      <c r="OP67" s="8">
        <f>低2.5—10HP!G296</f>
        <v>5042.8385164902493</v>
      </c>
      <c r="OQ67" s="8">
        <f>低2.5—10HP!H296</f>
        <v>5345.4372999999996</v>
      </c>
      <c r="OR67" s="8">
        <f>低2.5—10HP!I296</f>
        <v>5591.2517688250991</v>
      </c>
      <c r="OS67" s="8">
        <f>低2.5—10HP!J296</f>
        <v>5682.58745</v>
      </c>
      <c r="OT67" s="8">
        <f>低2.5—10HP!K296</f>
        <v>6068.9154595866985</v>
      </c>
      <c r="OU67" s="8">
        <f>低2.5—10HP!L296</f>
        <v>6019.7376000000004</v>
      </c>
      <c r="OV67" s="8">
        <f>低2.5—10HP!M296</f>
        <v>6546.5791503482988</v>
      </c>
      <c r="OW67" s="8">
        <f>低2.5—10HP!N296</f>
        <v>6410.0712500000009</v>
      </c>
      <c r="OX67" s="8">
        <f>低2.5—10HP!O296</f>
        <v>6868.8509755389987</v>
      </c>
      <c r="OY67" s="8">
        <f>低2.5—10HP!P296</f>
        <v>6800.4049000000005</v>
      </c>
      <c r="OZ67" s="8">
        <f>低2.5—10HP!Q296</f>
        <v>7191.1228007296995</v>
      </c>
      <c r="PA67" s="8">
        <f>低2.5—10HP!R296</f>
        <v>7198.6054000000004</v>
      </c>
      <c r="PB67" s="8">
        <f>低2.5—10HP!S296</f>
        <v>7342.8981689265993</v>
      </c>
      <c r="PC67" s="8">
        <f>低2.5—10HP!T296</f>
        <v>0</v>
      </c>
      <c r="PD67" s="8">
        <f>低2.5—10HP!U296</f>
        <v>0</v>
      </c>
      <c r="PE67" s="8">
        <f>低2.5—10HP!V296</f>
        <v>0</v>
      </c>
      <c r="PF67" s="8">
        <f>低2.5—10HP!W296</f>
        <v>0</v>
      </c>
      <c r="PG67" s="8">
        <f>低2.5—10HP!D297</f>
        <v>4698.6657999999998</v>
      </c>
      <c r="PH67" s="8">
        <f>低2.5—10HP!E297</f>
        <v>4316.9156157385996</v>
      </c>
      <c r="PI67" s="8">
        <f>低2.5—10HP!F297</f>
        <v>5010.8166499999998</v>
      </c>
      <c r="PJ67" s="8">
        <f>低2.5—10HP!G297</f>
        <v>4843.0444743072003</v>
      </c>
      <c r="PK67" s="8">
        <f>低2.5—10HP!H297</f>
        <v>5322.9674999999997</v>
      </c>
      <c r="PL67" s="8">
        <f>低2.5—10HP!I297</f>
        <v>5369.1733328758</v>
      </c>
      <c r="PM67" s="8">
        <f>低2.5—10HP!J297</f>
        <v>5654.1776</v>
      </c>
      <c r="PN67" s="8">
        <f>低2.5—10HP!K297</f>
        <v>5826.2480461846499</v>
      </c>
      <c r="PO67" s="8">
        <f>低2.5—10HP!L297</f>
        <v>5985.3877000000002</v>
      </c>
      <c r="PP67" s="8">
        <f>低2.5—10HP!M297</f>
        <v>6283.3227594934988</v>
      </c>
      <c r="PQ67" s="8">
        <f>低2.5—10HP!N297</f>
        <v>6368.0568499999999</v>
      </c>
      <c r="PR67" s="8">
        <f>低2.5—10HP!O297</f>
        <v>6589.4957495545495</v>
      </c>
      <c r="PS67" s="8">
        <f>低2.5—10HP!P297</f>
        <v>6750.7259999999997</v>
      </c>
      <c r="PT67" s="8">
        <f>低2.5—10HP!Q297</f>
        <v>6895.6687396155994</v>
      </c>
      <c r="PU67" s="8">
        <f>低2.5—10HP!R297</f>
        <v>7141.4186</v>
      </c>
      <c r="PV67" s="8">
        <f>低2.5—10HP!S297</f>
        <v>7035.6169305008998</v>
      </c>
      <c r="PW67" s="8">
        <f>低2.5—10HP!T297</f>
        <v>0</v>
      </c>
      <c r="PX67" s="8">
        <f>低2.5—10HP!U297</f>
        <v>0</v>
      </c>
      <c r="PY67" s="8">
        <f>低2.5—10HP!V297</f>
        <v>0</v>
      </c>
      <c r="PZ67" s="8">
        <f>低2.5—10HP!W297</f>
        <v>0</v>
      </c>
      <c r="QA67" s="122">
        <f>低2.5—10HP!D298</f>
        <v>4687.5083999999997</v>
      </c>
      <c r="QB67" s="122">
        <f>低2.5—10HP!E298</f>
        <v>4144.3987265813994</v>
      </c>
      <c r="QC67" s="122">
        <f>低2.5—10HP!F298</f>
        <v>4994.5337999999992</v>
      </c>
      <c r="QD67" s="122">
        <f>低2.5—10HP!G298</f>
        <v>4648.8576149449</v>
      </c>
      <c r="QE67" s="122">
        <f>低2.5—10HP!H298</f>
        <v>5301.5591999999997</v>
      </c>
      <c r="QF67" s="122">
        <f>低2.5—10HP!I298</f>
        <v>5153.3165033083997</v>
      </c>
      <c r="QG67" s="122">
        <f>低2.5—10HP!J298</f>
        <v>5626.8770000000004</v>
      </c>
      <c r="QH67" s="122">
        <f>低2.5—10HP!K298</f>
        <v>5590.3074937408992</v>
      </c>
      <c r="QI67" s="122">
        <f>低2.5—10HP!L298</f>
        <v>5952.1948000000002</v>
      </c>
      <c r="QJ67" s="122">
        <f>低2.5—10HP!M298</f>
        <v>6027.2984841733987</v>
      </c>
      <c r="QK67" s="122">
        <f>低2.5—10HP!N298</f>
        <v>6328.7640499999998</v>
      </c>
      <c r="QL67" s="122">
        <f>低2.5—10HP!O298</f>
        <v>6317.5317767120996</v>
      </c>
      <c r="QM67" s="122">
        <f>低2.5—10HP!P298</f>
        <v>6705.3333000000002</v>
      </c>
      <c r="QN67" s="122">
        <f>低2.5—10HP!Q298</f>
        <v>6607.7650692507996</v>
      </c>
      <c r="QO67" s="122">
        <f>低2.5—10HP!R298</f>
        <v>7088.8491999999997</v>
      </c>
      <c r="QP67" s="122">
        <f>低2.5—10HP!S298</f>
        <v>6736.1665518671998</v>
      </c>
      <c r="QQ67" s="122">
        <f>低2.5—10HP!T298</f>
        <v>0</v>
      </c>
      <c r="QR67" s="122">
        <f>低2.5—10HP!U298</f>
        <v>0</v>
      </c>
      <c r="QS67" s="122">
        <f>低2.5—10HP!V298</f>
        <v>0</v>
      </c>
      <c r="QT67" s="122">
        <f>低2.5—10HP!W298</f>
        <v>0</v>
      </c>
      <c r="QU67" s="122">
        <f>低2.5—10HP!D299</f>
        <v>4676.9359000000004</v>
      </c>
      <c r="QV67" s="122">
        <f>低2.5—10HP!E299</f>
        <v>3977.7438455663996</v>
      </c>
      <c r="QW67" s="122">
        <f>低2.5—10HP!F299</f>
        <v>4978.3588500000005</v>
      </c>
      <c r="QX67" s="122">
        <f>低2.5—10HP!G299</f>
        <v>4461.37226589075</v>
      </c>
      <c r="QY67" s="122">
        <f>低2.5—10HP!H299</f>
        <v>5279.7817999999997</v>
      </c>
      <c r="QZ67" s="122">
        <f>低2.5—10HP!I299</f>
        <v>4945.0006862150994</v>
      </c>
      <c r="RA67" s="122">
        <f>低2.5—10HP!J299</f>
        <v>5600.2053999999998</v>
      </c>
      <c r="RB67" s="122">
        <f>低2.5—10HP!K299</f>
        <v>5362.3995805414997</v>
      </c>
      <c r="RC67" s="122">
        <f>低2.5—10HP!L299</f>
        <v>5920.6289999999999</v>
      </c>
      <c r="RD67" s="122">
        <f>低2.5—10HP!M299</f>
        <v>5779.7984748679</v>
      </c>
      <c r="RE67" s="122">
        <f>低2.5—10HP!N299</f>
        <v>6291.1319999999996</v>
      </c>
      <c r="RF67" s="122">
        <f>低2.5—10HP!O299</f>
        <v>6054.5470627670002</v>
      </c>
      <c r="RG67" s="122">
        <f>低2.5—10HP!P299</f>
        <v>6661.6350000000002</v>
      </c>
      <c r="RH67" s="122">
        <f>低2.5—10HP!Q299</f>
        <v>6329.2956506660994</v>
      </c>
      <c r="RI67" s="122">
        <f>低2.5—10HP!R299</f>
        <v>7038.2668999999996</v>
      </c>
      <c r="RJ67" s="122">
        <f>低2.5—10HP!S299</f>
        <v>6446.5147123909001</v>
      </c>
      <c r="RK67" s="122">
        <f>低2.5—10HP!T299</f>
        <v>0</v>
      </c>
      <c r="RL67" s="122">
        <f>低2.5—10HP!U299</f>
        <v>0</v>
      </c>
      <c r="RM67" s="122">
        <f>低2.5—10HP!V299</f>
        <v>0</v>
      </c>
      <c r="RN67" s="122">
        <f>低2.5—10HP!W299</f>
        <v>0</v>
      </c>
      <c r="RO67" s="8">
        <f>低2.5—10HP!D302</f>
        <v>4648.1756999999998</v>
      </c>
      <c r="RP67" s="8">
        <f>低2.5—10HP!E302</f>
        <v>3510.0521920533997</v>
      </c>
      <c r="RQ67" s="8">
        <f>低2.5—10HP!F302</f>
        <v>4935.0894499999995</v>
      </c>
      <c r="RR67" s="8">
        <f>低2.5—10HP!G302</f>
        <v>3935.1182659624501</v>
      </c>
      <c r="RS67" s="8">
        <f>低2.5—10HP!H302</f>
        <v>5222.0032000000001</v>
      </c>
      <c r="RT67" s="8">
        <f>低2.5—10HP!I302</f>
        <v>4360.1843398715</v>
      </c>
      <c r="RU67" s="8">
        <f>低2.5—10HP!J302</f>
        <v>5527.8163000000004</v>
      </c>
      <c r="RV67" s="8">
        <f>低2.5—10HP!K302</f>
        <v>4722.655848635899</v>
      </c>
      <c r="RW67" s="8">
        <f>低2.5—10HP!L302</f>
        <v>5833.6293999999998</v>
      </c>
      <c r="RX67" s="8">
        <f>低2.5—10HP!M302</f>
        <v>5085.1273574002989</v>
      </c>
      <c r="RY67" s="8">
        <f>低2.5—10HP!N302</f>
        <v>6187.6877999999997</v>
      </c>
      <c r="RZ67" s="8">
        <f>低2.5—10HP!O302</f>
        <v>5316.2133336080997</v>
      </c>
      <c r="SA67" s="8">
        <f>低2.5—10HP!P302</f>
        <v>6541.7461999999996</v>
      </c>
      <c r="SB67" s="8">
        <f>低2.5—10HP!Q302</f>
        <v>5547.2993098159004</v>
      </c>
      <c r="SC67" s="8">
        <f>低2.5—10HP!R302</f>
        <v>6898.3867</v>
      </c>
      <c r="SD67" s="8">
        <f>低2.5—10HP!S302</f>
        <v>5633.4375952434993</v>
      </c>
      <c r="SE67" s="8">
        <f>低2.5—10HP!T302</f>
        <v>0</v>
      </c>
      <c r="SF67" s="8">
        <f>低2.5—10HP!U302</f>
        <v>0</v>
      </c>
      <c r="SG67" s="8">
        <f>低2.5—10HP!V302</f>
        <v>0</v>
      </c>
      <c r="SH67" s="8">
        <f>低2.5—10HP!W302</f>
        <v>0</v>
      </c>
    </row>
    <row r="68" spans="1:502" s="11" customFormat="1" x14ac:dyDescent="0.25">
      <c r="A68" s="241"/>
      <c r="B68" s="4">
        <v>39</v>
      </c>
      <c r="C68" s="14">
        <f>(C72-C67)/5+C67</f>
        <v>5745.5357800000002</v>
      </c>
      <c r="D68" s="14">
        <f t="shared" ref="D68" si="2171">(D72-D67)/5+D67</f>
        <v>12387.073587853718</v>
      </c>
      <c r="E68" s="4">
        <f t="shared" si="1373"/>
        <v>6392.3533800000005</v>
      </c>
      <c r="F68" s="4">
        <f t="shared" si="1374"/>
        <v>13811.219393348088</v>
      </c>
      <c r="G68" s="14">
        <f t="shared" ref="G68" si="2172">(G72-G67)/5+G67</f>
        <v>7039.1709799999999</v>
      </c>
      <c r="H68" s="14">
        <f t="shared" ref="H68" si="2173">(H72-H67)/5+H67</f>
        <v>15235.365198842459</v>
      </c>
      <c r="I68" s="15">
        <f t="shared" si="1375"/>
        <v>7694.0321700000004</v>
      </c>
      <c r="J68" s="15">
        <f t="shared" si="1376"/>
        <v>16514.411473419717</v>
      </c>
      <c r="K68" s="14">
        <f>(K72-K67)/5+K67</f>
        <v>8348.89336</v>
      </c>
      <c r="L68" s="14">
        <f t="shared" ref="L68" si="2174">(L72-L67)/5+L67</f>
        <v>17793.457747996978</v>
      </c>
      <c r="M68" s="14">
        <f>(M72-M67)/5+M67</f>
        <v>9023.2303200000006</v>
      </c>
      <c r="N68" s="14">
        <f t="shared" ref="N68" si="2175">(N72-N67)/5+N67</f>
        <v>18771.102230021192</v>
      </c>
      <c r="O68" s="14">
        <f>(O72-O67)/5+O67</f>
        <v>9697.5672800000011</v>
      </c>
      <c r="P68" s="14">
        <f t="shared" ref="P68:V68" si="2176">(P72-P67)/5+P67</f>
        <v>19748.746712045398</v>
      </c>
      <c r="Q68" s="14">
        <f t="shared" si="2176"/>
        <v>10360.9002</v>
      </c>
      <c r="R68" s="14">
        <f t="shared" si="2176"/>
        <v>20409.759082591758</v>
      </c>
      <c r="S68" s="14">
        <f t="shared" si="2176"/>
        <v>0</v>
      </c>
      <c r="T68" s="14">
        <f t="shared" si="2176"/>
        <v>0</v>
      </c>
      <c r="U68" s="14">
        <f t="shared" si="2176"/>
        <v>0</v>
      </c>
      <c r="V68" s="14">
        <f t="shared" si="2176"/>
        <v>0</v>
      </c>
      <c r="W68" s="14">
        <f>(W72-W67)/5+W67</f>
        <v>5690.6219799999999</v>
      </c>
      <c r="X68" s="14">
        <f t="shared" ref="X68" si="2177">(X72-X67)/5+X67</f>
        <v>12016.979885920517</v>
      </c>
      <c r="Y68" s="4">
        <f t="shared" si="1382"/>
        <v>6322.5215900000003</v>
      </c>
      <c r="Z68" s="4">
        <f t="shared" si="1383"/>
        <v>13403.048311518949</v>
      </c>
      <c r="AA68" s="14">
        <f>(AA72-AA67)/5+AA67</f>
        <v>6954.4211999999998</v>
      </c>
      <c r="AB68" s="14">
        <f t="shared" ref="AB68" si="2178">(AB72-AB67)/5+AB67</f>
        <v>14789.11673711738</v>
      </c>
      <c r="AC68" s="4">
        <f t="shared" si="1385"/>
        <v>7595.4379000000008</v>
      </c>
      <c r="AD68" s="4">
        <f t="shared" si="1386"/>
        <v>16034.012931074249</v>
      </c>
      <c r="AE68" s="14">
        <f>(AE72-AE67)/5+AE67</f>
        <v>8236.4546000000009</v>
      </c>
      <c r="AF68" s="14">
        <f t="shared" ref="AF68" si="2179">(AF72-AF67)/5+AF67</f>
        <v>17278.909125031118</v>
      </c>
      <c r="AG68" s="14">
        <f>(AG72-AG67)/5+AG67</f>
        <v>8898.4936900000012</v>
      </c>
      <c r="AH68" s="14">
        <f t="shared" ref="AH68" si="2180">(AH72-AH67)/5+AH67</f>
        <v>18229.288323409026</v>
      </c>
      <c r="AI68" s="14">
        <f>(AI72-AI67)/5+AI67</f>
        <v>9560.5327800000014</v>
      </c>
      <c r="AJ68" s="14">
        <f t="shared" ref="AJ68" si="2181">(AJ72-AJ67)/5+AJ67</f>
        <v>19179.667521786938</v>
      </c>
      <c r="AK68" s="14"/>
      <c r="AL68" s="14"/>
      <c r="AM68" s="14">
        <f>(AM72-AM67)/5+AM67</f>
        <v>0</v>
      </c>
      <c r="AN68" s="14">
        <f t="shared" ref="AN68" si="2182">(AN72-AN67)/5+AN67</f>
        <v>0</v>
      </c>
      <c r="AO68" s="4"/>
      <c r="AP68" s="4"/>
      <c r="AQ68" s="14">
        <f>(AQ72-AQ67)/5+AQ67</f>
        <v>5635.7081799999996</v>
      </c>
      <c r="AR68" s="14">
        <f t="shared" ref="AR68" si="2183">(AR72-AR67)/5+AR67</f>
        <v>11646.886183987317</v>
      </c>
      <c r="AS68" s="4">
        <f t="shared" si="1392"/>
        <v>6252.6898000000001</v>
      </c>
      <c r="AT68" s="4">
        <f t="shared" si="1393"/>
        <v>12994.877229689808</v>
      </c>
      <c r="AU68" s="14">
        <f>(AU72-AU67)/5+AU67</f>
        <v>6869.6714199999997</v>
      </c>
      <c r="AV68" s="14">
        <f t="shared" ref="AV68" si="2184">(AV72-AV67)/5+AV67</f>
        <v>14342.868275392299</v>
      </c>
      <c r="AW68" s="4">
        <f t="shared" si="1395"/>
        <v>7496.8436299999994</v>
      </c>
      <c r="AX68" s="4">
        <f t="shared" si="1396"/>
        <v>15553.614388728778</v>
      </c>
      <c r="AY68" s="14">
        <f>(AY72-AY67)/5+AY67</f>
        <v>8124.01584</v>
      </c>
      <c r="AZ68" s="14">
        <f t="shared" ref="AZ68" si="2185">(AZ72-AZ67)/5+AZ67</f>
        <v>16764.360502065258</v>
      </c>
      <c r="BA68" s="14">
        <f>(BA72-BA67)/5+BA67</f>
        <v>8773.7570599999999</v>
      </c>
      <c r="BB68" s="14">
        <f t="shared" ref="BB68" si="2186">(BB72-BB67)/5+BB67</f>
        <v>17687.474416796867</v>
      </c>
      <c r="BC68" s="14">
        <f t="shared" ref="BC68" si="2187">(BC72-BC67)/5+BC67</f>
        <v>9423.4982799999998</v>
      </c>
      <c r="BD68" s="14">
        <f t="shared" ref="BD68" si="2188">(BD72-BD67)/5+BD67</f>
        <v>18610.588331528477</v>
      </c>
      <c r="BE68" s="14"/>
      <c r="BF68" s="14"/>
      <c r="BG68" s="14">
        <f t="shared" ref="BG68" si="2189">(BG72-BG67)/5+BG67</f>
        <v>0</v>
      </c>
      <c r="BH68" s="14">
        <f t="shared" ref="BH68" si="2190">(BH72-BH67)/5+BH67</f>
        <v>0</v>
      </c>
      <c r="BI68" s="14">
        <f t="shared" ref="BI68" si="2191">(BI72-BI67)/5+BI67</f>
        <v>0</v>
      </c>
      <c r="BJ68" s="14">
        <f t="shared" ref="BJ68" si="2192">(BJ72-BJ67)/5+BJ67</f>
        <v>0</v>
      </c>
      <c r="BK68" s="14">
        <f t="shared" ref="BK68" si="2193">(BK72-BK67)/5+BK67</f>
        <v>5584.6974866666669</v>
      </c>
      <c r="BL68" s="14">
        <f t="shared" ref="BL68" si="2194">(BL72-BL67)/5+BL67</f>
        <v>11296.368400635498</v>
      </c>
      <c r="BM68" s="4">
        <f t="shared" si="1407"/>
        <v>6187.6682433333335</v>
      </c>
      <c r="BN68" s="4">
        <f t="shared" si="1408"/>
        <v>12607.499757324475</v>
      </c>
      <c r="BO68" s="14">
        <f t="shared" ref="BO68" si="2195">(BO72-BO67)/5+BO67</f>
        <v>6790.6390000000001</v>
      </c>
      <c r="BP68" s="14">
        <f t="shared" ref="BP68" si="2196">(BP72-BP67)/5+BP67</f>
        <v>13918.631114013451</v>
      </c>
      <c r="BQ68" s="4">
        <f t="shared" si="1411"/>
        <v>7404.7334200000005</v>
      </c>
      <c r="BR68" s="4">
        <f t="shared" si="1412"/>
        <v>15096.073047614507</v>
      </c>
      <c r="BS68" s="14">
        <f t="shared" ref="BS68" si="2197">(BS72-BS67)/5+BS67</f>
        <v>8018.8278400000008</v>
      </c>
      <c r="BT68" s="14">
        <f t="shared" ref="BT68" si="2198">(BT72-BT67)/5+BT67</f>
        <v>16273.514981215565</v>
      </c>
      <c r="BU68" s="14">
        <f t="shared" ref="BU68" si="2199">(BU72-BU67)/5+BU67</f>
        <v>8657.2731166666672</v>
      </c>
      <c r="BV68" s="14">
        <f t="shared" ref="BV68" si="2200">(BV72-BV67)/5+BV67</f>
        <v>17169.06109454242</v>
      </c>
      <c r="BW68" s="14">
        <f t="shared" ref="BW68" si="2201">(BW72-BW67)/5+BW67</f>
        <v>9295.7183933333326</v>
      </c>
      <c r="BX68" s="14">
        <f t="shared" ref="BX68" si="2202">(BX72-BX67)/5+BX67</f>
        <v>18064.60720786927</v>
      </c>
      <c r="BY68" s="14"/>
      <c r="BZ68" s="14"/>
      <c r="CA68" s="14">
        <f t="shared" ref="CA68" si="2203">(CA72-CA67)/5+CA67</f>
        <v>0</v>
      </c>
      <c r="CB68" s="14">
        <f t="shared" ref="CB68" si="2204">(CB72-CB67)/5+CB67</f>
        <v>0</v>
      </c>
      <c r="CC68" s="14"/>
      <c r="CD68" s="14"/>
      <c r="CE68" s="14">
        <f t="shared" ref="CE68" si="2205">(CE72-CE67)/5+CE67</f>
        <v>5533.6867933333333</v>
      </c>
      <c r="CF68" s="14">
        <f t="shared" ref="CF68" si="2206">(CF72-CF67)/5+CF67</f>
        <v>10945.850617283679</v>
      </c>
      <c r="CG68" s="4">
        <f t="shared" si="1423"/>
        <v>6122.6466866666669</v>
      </c>
      <c r="CH68" s="4">
        <f t="shared" si="1424"/>
        <v>12220.122284959141</v>
      </c>
      <c r="CI68" s="14">
        <f t="shared" ref="CI68" si="2207">(CI72-CI67)/5+CI67</f>
        <v>6711.6065799999997</v>
      </c>
      <c r="CJ68" s="14">
        <f t="shared" ref="CJ68" si="2208">(CJ72-CJ67)/5+CJ67</f>
        <v>13494.393952634604</v>
      </c>
      <c r="CK68" s="4">
        <f t="shared" si="1427"/>
        <v>7312.6232099999997</v>
      </c>
      <c r="CL68" s="4">
        <f t="shared" si="1428"/>
        <v>14638.531706500238</v>
      </c>
      <c r="CM68" s="14">
        <f t="shared" ref="CM68" si="2209">(CM72-CM67)/5+CM67</f>
        <v>7913.6398399999998</v>
      </c>
      <c r="CN68" s="14">
        <f t="shared" ref="CN68" si="2210">(CN72-CN67)/5+CN67</f>
        <v>15782.669460365873</v>
      </c>
      <c r="CO68" s="14">
        <f t="shared" ref="CO68" si="2211">(CO72-CO67)/5+CO67</f>
        <v>8540.7891733333327</v>
      </c>
      <c r="CP68" s="14">
        <f t="shared" ref="CP68" si="2212">(CP72-CP67)/5+CP67</f>
        <v>16650.647772287968</v>
      </c>
      <c r="CQ68" s="14">
        <f t="shared" ref="CQ68" si="2213">(CQ72-CQ67)/5+CQ67</f>
        <v>9167.9385066666655</v>
      </c>
      <c r="CR68" s="14">
        <f t="shared" ref="CR68" si="2214">(CR72-CR67)/5+CR67</f>
        <v>17518.626084210064</v>
      </c>
      <c r="CS68" s="14"/>
      <c r="CT68" s="14"/>
      <c r="CU68" s="14">
        <f t="shared" ref="CU68" si="2215">(CU72-CU67)/5+CU67</f>
        <v>0</v>
      </c>
      <c r="CV68" s="14">
        <f t="shared" ref="CV68" si="2216">(CV72-CV67)/5+CV67</f>
        <v>0</v>
      </c>
      <c r="CW68" s="14"/>
      <c r="CX68" s="14"/>
      <c r="CY68" s="14">
        <f t="shared" ref="CY68" si="2217">(CY72-CY67)/5+CY67</f>
        <v>5482.6760999999997</v>
      </c>
      <c r="CZ68" s="14">
        <f t="shared" ref="CZ68" si="2218">(CZ72-CZ67)/5+CZ67</f>
        <v>10595.33283393186</v>
      </c>
      <c r="DA68" s="4">
        <f t="shared" si="1439"/>
        <v>6057.6251300000004</v>
      </c>
      <c r="DB68" s="4">
        <f t="shared" si="1440"/>
        <v>11832.74481259381</v>
      </c>
      <c r="DC68" s="14">
        <f t="shared" ref="DC68" si="2219">(DC72-DC67)/5+DC67</f>
        <v>6632.5741600000001</v>
      </c>
      <c r="DD68" s="14">
        <f t="shared" ref="DD68" si="2220">(DD72-DD67)/5+DD67</f>
        <v>13070.156791255758</v>
      </c>
      <c r="DE68" s="4">
        <f t="shared" si="1443"/>
        <v>7220.5129999999999</v>
      </c>
      <c r="DF68" s="4">
        <f t="shared" si="1444"/>
        <v>14180.990365385969</v>
      </c>
      <c r="DG68" s="14">
        <f t="shared" ref="DG68" si="2221">(DG72-DG67)/5+DG67</f>
        <v>7808.4518399999997</v>
      </c>
      <c r="DH68" s="14">
        <f t="shared" ref="DH68" si="2222">(DH72-DH67)/5+DH67</f>
        <v>15291.823939516178</v>
      </c>
      <c r="DI68" s="14">
        <f t="shared" ref="DI68" si="2223">(DI72-DI67)/5+DI67</f>
        <v>8424.3052299999999</v>
      </c>
      <c r="DJ68" s="14">
        <f t="shared" ref="DJ68" si="2224">(DJ72-DJ67)/5+DJ67</f>
        <v>16132.234450033518</v>
      </c>
      <c r="DK68" s="14">
        <f t="shared" ref="DK68" si="2225">(DK72-DK67)/5+DK67</f>
        <v>9040.1586200000002</v>
      </c>
      <c r="DL68" s="14">
        <f t="shared" ref="DL68" si="2226">(DL72-DL67)/5+DL67</f>
        <v>16972.644960550861</v>
      </c>
      <c r="DM68" s="14"/>
      <c r="DN68" s="14"/>
      <c r="DO68" s="14">
        <f t="shared" ref="DO68" si="2227">(DO72-DO67)/5+DO67</f>
        <v>0</v>
      </c>
      <c r="DP68" s="14">
        <f t="shared" ref="DP68" si="2228">(DP72-DP67)/5+DP67</f>
        <v>0</v>
      </c>
      <c r="DQ68" s="14"/>
      <c r="DR68" s="14"/>
      <c r="DS68" s="14">
        <f t="shared" ref="DS68" si="2229">(DS72-DS67)/5+DS67</f>
        <v>5438.6611480000001</v>
      </c>
      <c r="DT68" s="14">
        <f t="shared" ref="DT68" si="2230">(DT72-DT67)/5+DT67</f>
        <v>10275.262992589587</v>
      </c>
      <c r="DU68" s="4">
        <f t="shared" si="1457"/>
        <v>6000.6676459999999</v>
      </c>
      <c r="DV68" s="4">
        <f t="shared" si="1458"/>
        <v>11478.089181826777</v>
      </c>
      <c r="DW68" s="14">
        <f t="shared" ref="DW68" si="2231">(DW72-DW67)/5+DW67</f>
        <v>6562.6741439999996</v>
      </c>
      <c r="DX68" s="14">
        <f t="shared" ref="DX68" si="2232">(DX72-DX67)/5+DX67</f>
        <v>12680.915371063966</v>
      </c>
      <c r="DY68" s="4">
        <f t="shared" si="1461"/>
        <v>7138.5918060000004</v>
      </c>
      <c r="DZ68" s="4">
        <f t="shared" si="1462"/>
        <v>13759.779278389255</v>
      </c>
      <c r="EA68" s="14">
        <f t="shared" ref="EA68" si="2233">(EA72-EA67)/5+EA67</f>
        <v>7714.5094680000002</v>
      </c>
      <c r="EB68" s="14">
        <f t="shared" ref="EB68" si="2234">(EB72-EB67)/5+EB67</f>
        <v>14838.643185714542</v>
      </c>
      <c r="EC68" s="14">
        <f t="shared" ref="EC68" si="2235">(EC72-EC67)/5+EC67</f>
        <v>8319.8881739999997</v>
      </c>
      <c r="ED68" s="14">
        <f t="shared" ref="ED68" si="2236">(ED72-ED67)/5+ED67</f>
        <v>15652.850502251982</v>
      </c>
      <c r="EE68" s="14">
        <f t="shared" ref="EE68" si="2237">(EE72-EE67)/5+EE67</f>
        <v>8925.2668799999992</v>
      </c>
      <c r="EF68" s="14">
        <f t="shared" ref="EF68" si="2238">(EF72-EF67)/5+EF67</f>
        <v>16467.057818789421</v>
      </c>
      <c r="EG68" s="14"/>
      <c r="EH68" s="14"/>
      <c r="EI68" s="14">
        <f t="shared" ref="EI68" si="2239">(EI72-EI67)/5+EI67</f>
        <v>0</v>
      </c>
      <c r="EJ68" s="14">
        <f t="shared" ref="EJ68" si="2240">(EJ72-EJ67)/5+EJ67</f>
        <v>0</v>
      </c>
      <c r="EK68" s="14"/>
      <c r="EL68" s="14"/>
      <c r="EM68" s="14">
        <f t="shared" ref="EM68" si="2241">(EM72-EM67)/5+EM67</f>
        <v>5394.6461959999997</v>
      </c>
      <c r="EN68" s="14">
        <f t="shared" ref="EN68" si="2242">(EN72-EN67)/5+EN67</f>
        <v>9955.1931512473166</v>
      </c>
      <c r="EO68" s="4">
        <f t="shared" si="1475"/>
        <v>5943.7101619999994</v>
      </c>
      <c r="EP68" s="4">
        <f t="shared" si="1476"/>
        <v>11123.433551059745</v>
      </c>
      <c r="EQ68" s="14">
        <f t="shared" ref="EQ68" si="2243">(EQ72-EQ67)/5+EQ67</f>
        <v>6492.774128</v>
      </c>
      <c r="ER68" s="14">
        <f t="shared" ref="ER68" si="2244">(ER72-ER67)/5+ER67</f>
        <v>12291.673950872175</v>
      </c>
      <c r="ES68" s="4">
        <f t="shared" si="1479"/>
        <v>7056.6706119999999</v>
      </c>
      <c r="ET68" s="4">
        <f t="shared" si="1480"/>
        <v>13338.56819139254</v>
      </c>
      <c r="EU68" s="14">
        <f t="shared" ref="EU68" si="2245">(EU72-EU67)/5+EU67</f>
        <v>7620.5670959999998</v>
      </c>
      <c r="EV68" s="14">
        <f t="shared" ref="EV68" si="2246">(EV72-EV67)/5+EV67</f>
        <v>14385.462431912905</v>
      </c>
      <c r="EW68" s="14">
        <f t="shared" ref="EW68" si="2247">(EW72-EW67)/5+EW67</f>
        <v>8215.4711179999995</v>
      </c>
      <c r="EX68" s="14">
        <f t="shared" ref="EX68" si="2248">(EX72-EX67)/5+EX67</f>
        <v>15173.466554470446</v>
      </c>
      <c r="EY68" s="14">
        <f t="shared" ref="EY68" si="2249">(EY72-EY67)/5+EY67</f>
        <v>8810.3751400000001</v>
      </c>
      <c r="EZ68" s="14">
        <f t="shared" ref="EZ68" si="2250">(EZ72-EZ67)/5+EZ67</f>
        <v>15961.470677027988</v>
      </c>
      <c r="FA68" s="14"/>
      <c r="FB68" s="14"/>
      <c r="FC68" s="14">
        <f t="shared" ref="FC68" si="2251">(FC72-FC67)/5+FC67</f>
        <v>0</v>
      </c>
      <c r="FD68" s="14">
        <f t="shared" ref="FD68" si="2252">(FD72-FD67)/5+FD67</f>
        <v>0</v>
      </c>
      <c r="FE68" s="14"/>
      <c r="FF68" s="14"/>
      <c r="FG68" s="14">
        <f t="shared" ref="FG68" si="2253">(FG72-FG67)/5+FG67</f>
        <v>5262.6013400000002</v>
      </c>
      <c r="FH68" s="14">
        <f t="shared" ref="FH68" si="2254">(FH72-FH67)/5+FH67</f>
        <v>8994.9836272204993</v>
      </c>
      <c r="FI68" s="4">
        <f t="shared" si="1493"/>
        <v>5772.8377099999998</v>
      </c>
      <c r="FJ68" s="4">
        <f t="shared" si="1494"/>
        <v>10059.466658758651</v>
      </c>
      <c r="FK68" s="14">
        <f t="shared" ref="FK68" si="2255">(FK72-FK67)/5+FK67</f>
        <v>6283.0740799999994</v>
      </c>
      <c r="FL68" s="14">
        <f t="shared" ref="FL68" si="2256">(FL72-FL67)/5+FL67</f>
        <v>11123.9496902968</v>
      </c>
      <c r="FM68" s="4">
        <f t="shared" si="1497"/>
        <v>6810.9070299999994</v>
      </c>
      <c r="FN68" s="4">
        <f t="shared" si="1498"/>
        <v>12074.9349304024</v>
      </c>
      <c r="FO68" s="14">
        <f t="shared" ref="FO68" si="2257">(FO72-FO67)/5+FO67</f>
        <v>7338.7399799999994</v>
      </c>
      <c r="FP68" s="14">
        <f t="shared" ref="FP68" si="2258">(FP72-FP67)/5+FP67</f>
        <v>13025.920170507998</v>
      </c>
      <c r="FQ68" s="14">
        <f t="shared" ref="FQ68" si="2259">(FQ72-FQ67)/5+FQ67</f>
        <v>7902.2199500000006</v>
      </c>
      <c r="FR68" s="14">
        <f t="shared" ref="FR68" si="2260">(FR72-FR67)/5+FR67</f>
        <v>13735.314711125837</v>
      </c>
      <c r="FS68" s="14">
        <f t="shared" ref="FS68" si="2261">(FS72-FS67)/5+FS67</f>
        <v>8465.6999200000009</v>
      </c>
      <c r="FT68" s="14">
        <f t="shared" ref="FT68" si="2262">(FT72-FT67)/5+FT67</f>
        <v>14444.709251743678</v>
      </c>
      <c r="FU68" s="14"/>
      <c r="FV68" s="14"/>
      <c r="FW68" s="14">
        <f t="shared" ref="FW68" si="2263">(FW72-FW67)/5+FW67</f>
        <v>0</v>
      </c>
      <c r="FX68" s="14">
        <f t="shared" ref="FX68" si="2264">(FX72-FX67)/5+FX67</f>
        <v>0</v>
      </c>
      <c r="FY68" s="14"/>
      <c r="FZ68" s="14"/>
      <c r="GA68" s="14">
        <f t="shared" ref="GA68" si="2265">(GA72-GA67)/5+GA67</f>
        <v>5089.7234799999997</v>
      </c>
      <c r="GB68" s="14">
        <f t="shared" ref="GB68" si="2266">(GB72-GB67)/5+GB67</f>
        <v>7570.4893308811197</v>
      </c>
      <c r="GC68" s="4">
        <f t="shared" si="1511"/>
        <v>5538.4500499999995</v>
      </c>
      <c r="GD68" s="4">
        <f t="shared" si="1512"/>
        <v>8478.4744172098599</v>
      </c>
      <c r="GE68" s="14">
        <f t="shared" ref="GE68" si="2267">(GE72-GE67)/5+GE67</f>
        <v>5987.1766200000002</v>
      </c>
      <c r="GF68" s="14">
        <f t="shared" ref="GF68" si="2268">(GF72-GF67)/5+GF67</f>
        <v>9386.4595035385992</v>
      </c>
      <c r="GG68" s="4">
        <f t="shared" si="1515"/>
        <v>6460.9177899999995</v>
      </c>
      <c r="GH68" s="4">
        <f t="shared" si="1516"/>
        <v>10191.034657382108</v>
      </c>
      <c r="GI68" s="14">
        <f t="shared" ref="GI68" si="2269">(GI72-GI67)/5+GI67</f>
        <v>6934.6589599999998</v>
      </c>
      <c r="GJ68" s="14">
        <f t="shared" ref="GJ68" si="2270">(GJ72-GJ67)/5+GJ67</f>
        <v>10995.609811225619</v>
      </c>
      <c r="GK68" s="14">
        <f t="shared" ref="GK68" si="2271">(GK72-GK67)/5+GK67</f>
        <v>7450.37835</v>
      </c>
      <c r="GL68" s="14">
        <f t="shared" ref="GL68" si="2272">(GL72-GL67)/5+GL67</f>
        <v>11584.141888817678</v>
      </c>
      <c r="GM68" s="14">
        <f t="shared" ref="GM68" si="2273">(GM72-GM67)/5+GM67</f>
        <v>7966.0977399999992</v>
      </c>
      <c r="GN68" s="14">
        <f t="shared" ref="GN68" si="2274">(GN72-GN67)/5+GN67</f>
        <v>12172.673966409737</v>
      </c>
      <c r="GO68" s="14"/>
      <c r="GP68" s="14"/>
      <c r="GQ68" s="14">
        <f t="shared" ref="GQ68" si="2275">(GQ72-GQ67)/5+GQ67</f>
        <v>0</v>
      </c>
      <c r="GR68" s="14">
        <f t="shared" ref="GR68" si="2276">(GR72-GR67)/5+GR67</f>
        <v>0</v>
      </c>
      <c r="GS68" s="14">
        <f t="shared" ref="GS68" si="2277">(GS72-GS67)/5+GS67</f>
        <v>0</v>
      </c>
      <c r="GT68" s="14">
        <f t="shared" ref="GT68" si="2278">(GT72-GT67)/5+GT67</f>
        <v>0</v>
      </c>
      <c r="GU68" s="14">
        <f t="shared" ref="GU68" si="2279">(GU72-GU67)/5+GU67</f>
        <v>5012.0453200000002</v>
      </c>
      <c r="GV68" s="14">
        <f t="shared" ref="GV68" si="2280">(GV72-GV67)/5+GV67</f>
        <v>6794.7237402311393</v>
      </c>
      <c r="GW68" s="4">
        <f t="shared" si="1529"/>
        <v>5424.3194999999996</v>
      </c>
      <c r="GX68" s="4">
        <f t="shared" si="1530"/>
        <v>7616.9559882429985</v>
      </c>
      <c r="GY68" s="14">
        <f t="shared" ref="GY68" si="2281">(GY72-GY67)/5+GY67</f>
        <v>5836.5936799999999</v>
      </c>
      <c r="GZ68" s="14">
        <f t="shared" ref="GZ68" si="2282">(GZ72-GZ67)/5+GZ67</f>
        <v>8439.1882362548586</v>
      </c>
      <c r="HA68" s="4">
        <f t="shared" si="1533"/>
        <v>6279.17238</v>
      </c>
      <c r="HB68" s="4">
        <f t="shared" si="1534"/>
        <v>9163.2819923500792</v>
      </c>
      <c r="HC68" s="14">
        <f t="shared" ref="HC68" si="2283">(HC72-HC67)/5+HC67</f>
        <v>6721.75108</v>
      </c>
      <c r="HD68" s="14">
        <f t="shared" ref="HD68" si="2284">(HD72-HD67)/5+HD67</f>
        <v>9887.3757484452999</v>
      </c>
      <c r="HE68" s="14">
        <f t="shared" ref="HE68" si="2285">(HE72-HE67)/5+HE67</f>
        <v>7210.9016799999999</v>
      </c>
      <c r="HF68" s="14">
        <f t="shared" ref="HF68" si="2286">(HF72-HF67)/5+HF67</f>
        <v>10408.853304892909</v>
      </c>
      <c r="HG68" s="14">
        <f t="shared" ref="HG68" si="2287">(HG72-HG67)/5+HG67</f>
        <v>7700.0522799999999</v>
      </c>
      <c r="HH68" s="14">
        <f t="shared" ref="HH68" si="2288">(HH72-HH67)/5+HH67</f>
        <v>10930.330861340519</v>
      </c>
      <c r="HI68" s="14"/>
      <c r="HJ68" s="14"/>
      <c r="HK68" s="14">
        <f t="shared" ref="HK68" si="2289">(HK72-HK67)/5+HK67</f>
        <v>0</v>
      </c>
      <c r="HL68" s="14">
        <f t="shared" ref="HL68" si="2290">(HL72-HL67)/5+HL67</f>
        <v>0</v>
      </c>
      <c r="HM68" s="14">
        <f t="shared" ref="HM68" si="2291">(HM72-HM67)/5+HM67</f>
        <v>0</v>
      </c>
      <c r="HN68" s="14"/>
      <c r="HO68" s="14">
        <f t="shared" ref="HO68" si="2292">(HO72-HO67)/5+HO67</f>
        <v>4970.4752399999998</v>
      </c>
      <c r="HP68" s="14">
        <f t="shared" ref="HP68" si="2293">(HP72-HP67)/5+HP67</f>
        <v>6311.3441665777991</v>
      </c>
      <c r="HQ68" s="14">
        <f t="shared" si="2"/>
        <v>5359.4683199999999</v>
      </c>
      <c r="HR68" s="14">
        <f t="shared" si="3"/>
        <v>7078.7741996944696</v>
      </c>
      <c r="HS68" s="14">
        <f t="shared" ref="HS68" si="2294">(HS72-HS67)/5+HS67</f>
        <v>5748.4614000000001</v>
      </c>
      <c r="HT68" s="14">
        <f t="shared" ref="HT68" si="2295">(HT72-HT67)/5+HT67</f>
        <v>7846.2042328111402</v>
      </c>
      <c r="HU68" s="14">
        <f t="shared" si="6"/>
        <v>6170.8125899999995</v>
      </c>
      <c r="HV68" s="14">
        <f t="shared" si="7"/>
        <v>8520.2193474654196</v>
      </c>
      <c r="HW68" s="14">
        <f t="shared" ref="HW68" si="2296">(HW72-HW67)/5+HW67</f>
        <v>6593.1637799999999</v>
      </c>
      <c r="HX68" s="14">
        <f t="shared" ref="HX68" si="2297">(HX72-HX67)/5+HX67</f>
        <v>9194.2344621196989</v>
      </c>
      <c r="HY68" s="14">
        <f t="shared" ref="HY68" si="2298">(HY72-HY67)/5+HY67</f>
        <v>7064.695029999999</v>
      </c>
      <c r="HZ68" s="14">
        <f t="shared" ref="HZ68" si="2299">(HZ72-HZ67)/5+HZ67</f>
        <v>9674.0049530978686</v>
      </c>
      <c r="IA68" s="14">
        <f t="shared" ref="IA68" si="2300">(IA72-IA67)/5+IA67</f>
        <v>7536.2262799999999</v>
      </c>
      <c r="IB68" s="14">
        <f t="shared" ref="IB68:ID68" si="2301">(IB72-IB67)/5+IB67</f>
        <v>10153.775444076038</v>
      </c>
      <c r="IC68" s="14">
        <f t="shared" si="2301"/>
        <v>8015.5158599999995</v>
      </c>
      <c r="ID68" s="14">
        <f t="shared" si="2301"/>
        <v>10423.866663282379</v>
      </c>
      <c r="IE68" s="14">
        <f t="shared" ref="IE68" si="2302">(IE72-IE67)/5+IE67</f>
        <v>0</v>
      </c>
      <c r="IF68" s="14">
        <f t="shared" ref="IF68" si="2303">(IF72-IF67)/5+IF67</f>
        <v>0</v>
      </c>
      <c r="IG68" s="14"/>
      <c r="IH68" s="14"/>
      <c r="II68" s="14">
        <f t="shared" ref="II68" si="2304">(II72-II67)/5+II67</f>
        <v>4952.1692599999997</v>
      </c>
      <c r="IJ68" s="14">
        <f t="shared" ref="IJ68" si="2305">(IJ72-IJ67)/5+IJ67</f>
        <v>6079.617478331179</v>
      </c>
      <c r="IK68" s="14">
        <f t="shared" si="16"/>
        <v>5330.25173</v>
      </c>
      <c r="IL68" s="14">
        <f t="shared" si="17"/>
        <v>6820.6977233037287</v>
      </c>
      <c r="IM68" s="14">
        <f t="shared" ref="IM68" si="2306">(IM72-IM67)/5+IM67</f>
        <v>5708.3342000000002</v>
      </c>
      <c r="IN68" s="14">
        <f t="shared" ref="IN68" si="2307">(IN72-IN67)/5+IN67</f>
        <v>7561.7779682762794</v>
      </c>
      <c r="IO68" s="15">
        <f t="shared" si="1558"/>
        <v>6120.5169100000003</v>
      </c>
      <c r="IP68" s="15">
        <f t="shared" si="1559"/>
        <v>8211.2694208105386</v>
      </c>
      <c r="IQ68" s="14">
        <f t="shared" ref="IQ68" si="2308">(IQ72-IQ67)/5+IQ67</f>
        <v>6532.6996199999994</v>
      </c>
      <c r="IR68" s="14">
        <f t="shared" ref="IR68" si="2309">(IR72-IR67)/5+IR67</f>
        <v>8860.7608733447996</v>
      </c>
      <c r="IS68" s="14">
        <f t="shared" ref="IS68" si="2310">(IS72-IS67)/5+IS67</f>
        <v>6995.756049999999</v>
      </c>
      <c r="IT68" s="14">
        <f t="shared" ref="IT68" si="2311">(IT72-IT67)/5+IT67</f>
        <v>9320.4079303125691</v>
      </c>
      <c r="IU68" s="14">
        <f t="shared" ref="IU68" si="2312">(IU72-IU67)/5+IU67</f>
        <v>7458.8124799999996</v>
      </c>
      <c r="IV68" s="14">
        <f t="shared" ref="IV68:JB68" si="2313">(IV72-IV67)/5+IV67</f>
        <v>9780.0549872803385</v>
      </c>
      <c r="IW68" s="14">
        <f t="shared" si="2313"/>
        <v>7929.9223400000001</v>
      </c>
      <c r="IX68" s="14">
        <f t="shared" si="2313"/>
        <v>10034.685006149299</v>
      </c>
      <c r="IY68" s="14">
        <f t="shared" si="2313"/>
        <v>0</v>
      </c>
      <c r="IZ68" s="14">
        <f t="shared" si="2313"/>
        <v>0</v>
      </c>
      <c r="JA68" s="14">
        <f t="shared" si="2313"/>
        <v>0</v>
      </c>
      <c r="JB68" s="14">
        <f t="shared" si="2313"/>
        <v>0</v>
      </c>
      <c r="JC68" s="14">
        <f t="shared" ref="JC68" si="2314">(JC72-JC67)/5+JC67</f>
        <v>4934.8586400000004</v>
      </c>
      <c r="JD68" s="14">
        <f t="shared" ref="JD68" si="2315">(JD72-JD67)/5+JD67</f>
        <v>5854.5777933732597</v>
      </c>
      <c r="JE68" s="15">
        <f t="shared" si="29"/>
        <v>5302.8978200000001</v>
      </c>
      <c r="JF68" s="15">
        <f t="shared" si="30"/>
        <v>6569.5592069846189</v>
      </c>
      <c r="JG68" s="14">
        <f t="shared" ref="JG68" si="2316">(JG72-JG67)/5+JG67</f>
        <v>5670.9369999999999</v>
      </c>
      <c r="JH68" s="14">
        <f t="shared" ref="JH68" si="2317">(JH72-JH67)/5+JH67</f>
        <v>7284.5406205959789</v>
      </c>
      <c r="JI68" s="15">
        <f t="shared" si="1570"/>
        <v>6072.88357</v>
      </c>
      <c r="JJ68" s="15">
        <f t="shared" si="1571"/>
        <v>7910.1405946800287</v>
      </c>
      <c r="JK68" s="14">
        <f t="shared" ref="JK68" si="2318">(JK72-JK67)/5+JK67</f>
        <v>6474.83014</v>
      </c>
      <c r="JL68" s="14">
        <f t="shared" ref="JL68" si="2319">(JL72-JL67)/5+JL67</f>
        <v>8535.7405687640785</v>
      </c>
      <c r="JM68" s="14">
        <f t="shared" ref="JM68" si="2320">(JM72-JM67)/5+JM67</f>
        <v>6929.4791999999998</v>
      </c>
      <c r="JN68" s="14">
        <f t="shared" ref="JN68" si="2321">(JN72-JN67)/5+JN67</f>
        <v>8975.9087429916799</v>
      </c>
      <c r="JO68" s="14">
        <f t="shared" ref="JO68" si="2322">(JO72-JO67)/5+JO67</f>
        <v>7384.1282599999995</v>
      </c>
      <c r="JP68" s="14">
        <f t="shared" ref="JP68:JV68" si="2323">(JP72-JP67)/5+JP67</f>
        <v>9416.0769172192795</v>
      </c>
      <c r="JQ68" s="14">
        <f t="shared" si="2323"/>
        <v>7847.09854</v>
      </c>
      <c r="JR68" s="14">
        <f t="shared" si="2323"/>
        <v>9655.6933725489998</v>
      </c>
      <c r="JS68" s="14">
        <f t="shared" si="2323"/>
        <v>0</v>
      </c>
      <c r="JT68" s="14">
        <f t="shared" si="2323"/>
        <v>0</v>
      </c>
      <c r="JU68" s="14">
        <f t="shared" si="2323"/>
        <v>0</v>
      </c>
      <c r="JV68" s="14">
        <f t="shared" si="2323"/>
        <v>0</v>
      </c>
      <c r="JW68" s="14">
        <f t="shared" ref="JW68" si="2324">(JW72-JW67)/5+JW67</f>
        <v>4918.5249000000003</v>
      </c>
      <c r="JX68" s="14">
        <f t="shared" ref="JX68" si="2325">(JX72-JX67)/5+JX67</f>
        <v>5636.2186641398403</v>
      </c>
      <c r="JY68" s="15">
        <f t="shared" si="43"/>
        <v>5277.2637200000008</v>
      </c>
      <c r="JZ68" s="15">
        <f t="shared" si="44"/>
        <v>6325.3053117969393</v>
      </c>
      <c r="KA68" s="14">
        <f t="shared" ref="KA68" si="2326">(KA72-KA67)/5+KA67</f>
        <v>5636.0025400000004</v>
      </c>
      <c r="KB68" s="14">
        <f t="shared" ref="KB68" si="2327">(KB72-KB67)/5+KB67</f>
        <v>7014.3919594540394</v>
      </c>
      <c r="KC68" s="15">
        <f t="shared" si="1582"/>
        <v>6027.8945000000003</v>
      </c>
      <c r="KD68" s="15">
        <f t="shared" si="1583"/>
        <v>7616.9374368423687</v>
      </c>
      <c r="KE68" s="14">
        <f t="shared" ref="KE68" si="2328">(KE72-KE67)/5+KE67</f>
        <v>6419.7864599999994</v>
      </c>
      <c r="KF68" s="14">
        <f t="shared" ref="KF68" si="2329">(KF72-KF67)/5+KF67</f>
        <v>8219.482914230699</v>
      </c>
      <c r="KG68" s="14">
        <f t="shared" ref="KG68" si="2330">(KG72-KG67)/5+KG67</f>
        <v>6865.9039899999998</v>
      </c>
      <c r="KH68" s="14">
        <f t="shared" ref="KH68" si="2331">(KH72-KH67)/5+KH67</f>
        <v>8640.651376966629</v>
      </c>
      <c r="KI68" s="14">
        <f t="shared" ref="KI68" si="2332">(KI72-KI67)/5+KI67</f>
        <v>7312.0215199999993</v>
      </c>
      <c r="KJ68" s="14">
        <f t="shared" ref="KJ68:KP68" si="2333">(KJ72-KJ67)/5+KJ67</f>
        <v>9061.819839702559</v>
      </c>
      <c r="KK68" s="14">
        <f t="shared" si="2333"/>
        <v>7766.8204399999995</v>
      </c>
      <c r="KL68" s="14">
        <f t="shared" si="2333"/>
        <v>9287.1102176794193</v>
      </c>
      <c r="KM68" s="14">
        <f t="shared" si="2333"/>
        <v>0</v>
      </c>
      <c r="KN68" s="14">
        <f t="shared" si="2333"/>
        <v>0</v>
      </c>
      <c r="KO68" s="14">
        <f t="shared" si="2333"/>
        <v>0</v>
      </c>
      <c r="KP68" s="14">
        <f t="shared" si="2333"/>
        <v>0</v>
      </c>
      <c r="KQ68" s="14">
        <f t="shared" ref="KQ68" si="2334">(KQ72-KQ67)/5+KQ67</f>
        <v>4902.9657999999999</v>
      </c>
      <c r="KR68" s="14">
        <f t="shared" ref="KR68" si="2335">(KR72-KR67)/5+KR67</f>
        <v>5424.4279616280601</v>
      </c>
      <c r="KS68" s="15">
        <f t="shared" si="57"/>
        <v>5253.34555</v>
      </c>
      <c r="KT68" s="15">
        <f t="shared" si="58"/>
        <v>6087.9935089833998</v>
      </c>
      <c r="KU68" s="14">
        <f t="shared" ref="KU68" si="2336">(KU72-KU67)/5+KU67</f>
        <v>5603.7253000000001</v>
      </c>
      <c r="KV68" s="14">
        <f t="shared" ref="KV68" si="2337">(KV72-KV67)/5+KV67</f>
        <v>6751.5590563387395</v>
      </c>
      <c r="KW68" s="15">
        <f t="shared" si="1594"/>
        <v>5985.7613500000007</v>
      </c>
      <c r="KX68" s="15">
        <f t="shared" si="1595"/>
        <v>7331.5445358983798</v>
      </c>
      <c r="KY68" s="14">
        <f t="shared" ref="KY68" si="2338">(KY72-KY67)/5+KY67</f>
        <v>6367.7974000000004</v>
      </c>
      <c r="KZ68" s="14">
        <f t="shared" ref="KZ68" si="2339">(KZ72-KZ67)/5+KZ67</f>
        <v>7911.53001545802</v>
      </c>
      <c r="LA68" s="14">
        <f t="shared" ref="LA68" si="2340">(LA72-LA67)/5+LA67</f>
        <v>6805.4141</v>
      </c>
      <c r="LB68" s="14">
        <f t="shared" ref="LB68" si="2341">(LB72-LB67)/5+LB67</f>
        <v>8314.2654489812394</v>
      </c>
      <c r="LC68" s="14">
        <f t="shared" ref="LC68" si="2342">(LC72-LC67)/5+LC67</f>
        <v>7243.0307999999995</v>
      </c>
      <c r="LD68" s="14">
        <f t="shared" ref="LD68:LJ68" si="2343">(LD72-LD67)/5+LD67</f>
        <v>8717.0008825044588</v>
      </c>
      <c r="LE68" s="14">
        <f t="shared" si="2343"/>
        <v>7689.7794199999998</v>
      </c>
      <c r="LF68" s="14">
        <f t="shared" si="2343"/>
        <v>8928.1229726086985</v>
      </c>
      <c r="LG68" s="14">
        <f t="shared" si="2343"/>
        <v>0</v>
      </c>
      <c r="LH68" s="14">
        <f t="shared" si="2343"/>
        <v>0</v>
      </c>
      <c r="LI68" s="14">
        <f t="shared" si="2343"/>
        <v>0</v>
      </c>
      <c r="LJ68" s="14">
        <f t="shared" si="2343"/>
        <v>0</v>
      </c>
      <c r="LK68" s="14">
        <f t="shared" ref="LK68" si="2344">(LK72-LK67)/5+LK67</f>
        <v>4888.3596000000007</v>
      </c>
      <c r="LL68" s="14">
        <f t="shared" ref="LL68" si="2345">(LL72-LL67)/5+LL67</f>
        <v>5218.1205021688402</v>
      </c>
      <c r="LM68" s="14">
        <f t="shared" si="71"/>
        <v>5231.1817300000002</v>
      </c>
      <c r="LN68" s="14">
        <f t="shared" si="72"/>
        <v>5856.4930130117591</v>
      </c>
      <c r="LO68" s="14">
        <f t="shared" ref="LO68" si="2346">(LO72-LO67)/5+LO67</f>
        <v>5574.0038600000007</v>
      </c>
      <c r="LP68" s="14">
        <f t="shared" ref="LP68" si="2347">(LP72-LP67)/5+LP67</f>
        <v>6494.8655238546789</v>
      </c>
      <c r="LQ68" s="14">
        <f t="shared" si="1606"/>
        <v>5946.4988599999997</v>
      </c>
      <c r="LR68" s="14">
        <f t="shared" si="1607"/>
        <v>7052.6333712446485</v>
      </c>
      <c r="LS68" s="14">
        <f t="shared" ref="LS68" si="2348">(LS72-LS67)/5+LS67</f>
        <v>6318.9938599999996</v>
      </c>
      <c r="LT68" s="14">
        <f t="shared" ref="LT68" si="2349">(LT72-LT67)/5+LT67</f>
        <v>7610.401218634619</v>
      </c>
      <c r="LU68" s="14">
        <f t="shared" ref="LU68" si="2350">(LU72-LU67)/5+LU67</f>
        <v>6747.9954099999995</v>
      </c>
      <c r="LV68" s="14">
        <f t="shared" ref="LV68" si="2351">(LV72-LV67)/5+LV67</f>
        <v>7995.1812409167997</v>
      </c>
      <c r="LW68" s="14">
        <f t="shared" ref="LW68" si="2352">(LW72-LW67)/5+LW67</f>
        <v>7176.9969600000004</v>
      </c>
      <c r="LX68" s="14">
        <f t="shared" ref="LX68:MD68" si="2353">(LX72-LX67)/5+LX67</f>
        <v>8379.9612631989803</v>
      </c>
      <c r="LY68" s="14">
        <f t="shared" si="2353"/>
        <v>7615.6260400000001</v>
      </c>
      <c r="LZ68" s="14">
        <f t="shared" si="2353"/>
        <v>8577.4769999577402</v>
      </c>
      <c r="MA68" s="14">
        <f t="shared" si="2353"/>
        <v>0</v>
      </c>
      <c r="MB68" s="14">
        <f t="shared" si="2353"/>
        <v>0</v>
      </c>
      <c r="MC68" s="14">
        <f t="shared" si="2353"/>
        <v>0</v>
      </c>
      <c r="MD68" s="14">
        <f t="shared" si="2353"/>
        <v>0</v>
      </c>
      <c r="ME68" s="14">
        <f t="shared" ref="ME68" si="2354">(ME72-ME67)/5+ME67</f>
        <v>4873.7946400000001</v>
      </c>
      <c r="MF68" s="14">
        <f t="shared" ref="MF68" si="2355">(MF72-MF67)/5+MF67</f>
        <v>5018.0368178176595</v>
      </c>
      <c r="MG68" s="6">
        <f t="shared" si="1616"/>
        <v>5210.2278200000001</v>
      </c>
      <c r="MH68" s="6">
        <f t="shared" si="1617"/>
        <v>5631.7293131087099</v>
      </c>
      <c r="MI68" s="14">
        <f t="shared" ref="MI68" si="2356">(MI72-MI67)/5+MI67</f>
        <v>5546.6610000000001</v>
      </c>
      <c r="MJ68" s="14">
        <f t="shared" ref="MJ68" si="2357">(MJ72-MJ67)/5+MJ67</f>
        <v>6245.4218083997594</v>
      </c>
      <c r="MK68" s="6">
        <f t="shared" si="1620"/>
        <v>5909.8301000000001</v>
      </c>
      <c r="ML68" s="6">
        <f t="shared" si="1621"/>
        <v>6781.4340795163189</v>
      </c>
      <c r="MM68" s="14">
        <f t="shared" ref="MM68" si="2358">(MM72-MM67)/5+MM67</f>
        <v>6272.9992000000002</v>
      </c>
      <c r="MN68" s="14">
        <f t="shared" ref="MN68" si="2359">(MN72-MN67)/5+MN67</f>
        <v>7317.4463506328793</v>
      </c>
      <c r="MO68" s="14">
        <f t="shared" ref="MO68" si="2360">(MO72-MO67)/5+MO67</f>
        <v>6693.6656599999997</v>
      </c>
      <c r="MP68" s="14">
        <f t="shared" ref="MP68" si="2361">(MP72-MP67)/5+MP67</f>
        <v>7684.5964464376793</v>
      </c>
      <c r="MQ68" s="14">
        <f t="shared" ref="MQ68" si="2362">(MQ72-MQ67)/5+MQ67</f>
        <v>7114.33212</v>
      </c>
      <c r="MR68" s="14">
        <f t="shared" ref="MR68:MT68" si="2363">(MR72-MR67)/5+MR67</f>
        <v>8051.7465422424793</v>
      </c>
      <c r="MS68" s="14">
        <f t="shared" si="2363"/>
        <v>7544.9960799999999</v>
      </c>
      <c r="MT68" s="14">
        <f t="shared" si="2363"/>
        <v>8235.9151177365984</v>
      </c>
      <c r="MU68" s="14">
        <f t="shared" ref="MU68" si="2364">(MU72-MU67)/5+MU67</f>
        <v>0</v>
      </c>
      <c r="MV68" s="14">
        <f t="shared" ref="MV68" si="2365">(MV72-MV67)/5+MV67</f>
        <v>0</v>
      </c>
      <c r="MW68" s="14"/>
      <c r="MX68" s="14"/>
      <c r="MY68" s="14">
        <f t="shared" ref="MY68" si="2366">(MY72-MY67)/5+MY67</f>
        <v>4860.1171800000002</v>
      </c>
      <c r="MZ68" s="14">
        <f t="shared" ref="MZ68" si="2367">(MZ72-MZ67)/5+MZ67</f>
        <v>4824.4614219983996</v>
      </c>
      <c r="NA68" s="15">
        <f t="shared" si="1632"/>
        <v>5190.2996999999996</v>
      </c>
      <c r="NB68" s="15">
        <f t="shared" si="1633"/>
        <v>5414.0283629516698</v>
      </c>
      <c r="NC68" s="14">
        <f t="shared" ref="NC68" si="2368">(NC72-NC67)/5+NC67</f>
        <v>5520.4822199999999</v>
      </c>
      <c r="ND68" s="14">
        <f t="shared" ref="ND68" si="2369">(ND72-ND67)/5+ND67</f>
        <v>6003.59530390494</v>
      </c>
      <c r="NE68" s="15">
        <f t="shared" si="1636"/>
        <v>5875.2314100000003</v>
      </c>
      <c r="NF68" s="15">
        <f t="shared" si="1637"/>
        <v>6518.0499096619205</v>
      </c>
      <c r="NG68" s="14">
        <f t="shared" ref="NG68" si="2370">(NG72-NG67)/5+NG67</f>
        <v>6229.9805999999999</v>
      </c>
      <c r="NH68" s="14">
        <f t="shared" ref="NH68" si="2371">(NH72-NH67)/5+NH67</f>
        <v>7032.5045154189002</v>
      </c>
      <c r="NI68" s="14">
        <f t="shared" ref="NI68" si="2372">(NI72-NI67)/5+NI67</f>
        <v>6642.5542300000006</v>
      </c>
      <c r="NJ68" s="14">
        <f t="shared" ref="NJ68" si="2373">(NJ72-NJ67)/5+NJ67</f>
        <v>7382.5763324778491</v>
      </c>
      <c r="NK68" s="14">
        <f t="shared" ref="NK68" si="2374">(NK72-NK67)/5+NK67</f>
        <v>7055.1278599999996</v>
      </c>
      <c r="NL68" s="14">
        <f t="shared" ref="NL68:NN68" si="2375">(NL72-NL67)/5+NL67</f>
        <v>7732.6481495367989</v>
      </c>
      <c r="NM68" s="14">
        <f t="shared" si="2375"/>
        <v>7477.7313600000007</v>
      </c>
      <c r="NN68" s="14">
        <f t="shared" si="2375"/>
        <v>7904.076572628599</v>
      </c>
      <c r="NO68" s="14">
        <f t="shared" ref="NO68" si="2376">(NO72-NO67)/5+NO67</f>
        <v>0</v>
      </c>
      <c r="NP68" s="14">
        <f t="shared" ref="NP68" si="2377">(NP72-NP67)/5+NP67</f>
        <v>0</v>
      </c>
      <c r="NQ68" s="14"/>
      <c r="NR68" s="14"/>
      <c r="NS68" s="14">
        <f t="shared" ref="NS68" si="2378">(NS72-NS67)/5+NS67</f>
        <v>4847.0337399999999</v>
      </c>
      <c r="NT68" s="14">
        <f t="shared" ref="NT68" si="2379">(NT72-NT67)/5+NT67</f>
        <v>4637.0706469882189</v>
      </c>
      <c r="NU68" s="15">
        <f t="shared" si="1648"/>
        <v>5171.3833100000002</v>
      </c>
      <c r="NV68" s="15">
        <f t="shared" si="1649"/>
        <v>5203.1738467617288</v>
      </c>
      <c r="NW68" s="14">
        <f t="shared" ref="NW68" si="2380">(NW72-NW67)/5+NW67</f>
        <v>5495.7328800000005</v>
      </c>
      <c r="NX68" s="14">
        <f t="shared" ref="NX68" si="2381">(NX72-NX67)/5+NX67</f>
        <v>5769.2770465352396</v>
      </c>
      <c r="NY68" s="15">
        <f t="shared" si="1652"/>
        <v>5842.9924800000008</v>
      </c>
      <c r="NZ68" s="15">
        <f t="shared" si="1653"/>
        <v>6262.4827373364897</v>
      </c>
      <c r="OA68" s="14">
        <f t="shared" ref="OA68" si="2382">(OA72-OA67)/5+OA67</f>
        <v>6190.2520800000002</v>
      </c>
      <c r="OB68" s="14">
        <f t="shared" ref="OB68" si="2383">(OB72-OB67)/5+OB67</f>
        <v>6755.6884281377388</v>
      </c>
      <c r="OC68" s="14">
        <f t="shared" ref="OC68" si="2384">(OC72-OC67)/5+OC67</f>
        <v>6594.71432</v>
      </c>
      <c r="OD68" s="14">
        <f t="shared" ref="OD68" si="2385">(OD72-OD67)/5+OD67</f>
        <v>7089.1881295476487</v>
      </c>
      <c r="OE68" s="14">
        <f t="shared" ref="OE68" si="2386">(OE72-OE67)/5+OE67</f>
        <v>6999.1765599999999</v>
      </c>
      <c r="OF68" s="14">
        <f t="shared" ref="OF68:OH68" si="2387">(OF72-OF67)/5+OF67</f>
        <v>7422.6878309575586</v>
      </c>
      <c r="OG68" s="14">
        <f t="shared" si="2387"/>
        <v>7413.9388199999994</v>
      </c>
      <c r="OH68" s="14">
        <f t="shared" si="2387"/>
        <v>7581.6830057029592</v>
      </c>
      <c r="OI68" s="14">
        <f t="shared" ref="OI68" si="2388">(OI72-OI67)/5+OI67</f>
        <v>0</v>
      </c>
      <c r="OJ68" s="14">
        <f t="shared" ref="OJ68" si="2389">(OJ72-OJ67)/5+OJ67</f>
        <v>0</v>
      </c>
      <c r="OK68" s="14"/>
      <c r="OL68" s="14"/>
      <c r="OM68" s="14">
        <f t="shared" ref="OM68" si="2390">(OM72-OM67)/5+OM67</f>
        <v>4834.5671400000001</v>
      </c>
      <c r="ON68" s="14">
        <f t="shared" ref="ON68" si="2391">(ON72-ON67)/5+ON67</f>
        <v>4455.7605697750596</v>
      </c>
      <c r="OO68" s="15">
        <f t="shared" si="1664"/>
        <v>5153.39509</v>
      </c>
      <c r="OP68" s="15">
        <f t="shared" si="1665"/>
        <v>4999.1044833718788</v>
      </c>
      <c r="OQ68" s="14">
        <f t="shared" ref="OQ68" si="2392">(OQ72-OQ67)/5+OQ67</f>
        <v>5472.2230399999999</v>
      </c>
      <c r="OR68" s="14">
        <f t="shared" ref="OR68" si="2393">(OR72-OR67)/5+OR67</f>
        <v>5542.4483969686989</v>
      </c>
      <c r="OS68" s="15">
        <f t="shared" si="1668"/>
        <v>5812.52387</v>
      </c>
      <c r="OT68" s="15">
        <f t="shared" si="1669"/>
        <v>6014.8492341449382</v>
      </c>
      <c r="OU68" s="14">
        <f t="shared" ref="OU68" si="2394">(OU72-OU67)/5+OU67</f>
        <v>6152.8247000000001</v>
      </c>
      <c r="OV68" s="14">
        <f t="shared" ref="OV68" si="2395">(OV72-OV67)/5+OV67</f>
        <v>6487.2500713211784</v>
      </c>
      <c r="OW68" s="14">
        <f t="shared" ref="OW68" si="2396">(OW72-OW67)/5+OW67</f>
        <v>6549.5864400000009</v>
      </c>
      <c r="OX68" s="14">
        <f t="shared" ref="OX68" si="2397">(OX72-OX67)/5+OX67</f>
        <v>6804.4840629170985</v>
      </c>
      <c r="OY68" s="14">
        <f t="shared" ref="OY68" si="2398">(OY72-OY67)/5+OY67</f>
        <v>6946.34818</v>
      </c>
      <c r="OZ68" s="14">
        <f t="shared" ref="OZ68:PF68" si="2399">(OZ72-OZ67)/5+OZ67</f>
        <v>7121.7180545130195</v>
      </c>
      <c r="PA68" s="14">
        <f t="shared" si="2399"/>
        <v>7353.4140000000007</v>
      </c>
      <c r="PB68" s="14">
        <f t="shared" si="2399"/>
        <v>7268.6583943163396</v>
      </c>
      <c r="PC68" s="14">
        <f t="shared" si="2399"/>
        <v>0</v>
      </c>
      <c r="PD68" s="14">
        <f t="shared" si="2399"/>
        <v>0</v>
      </c>
      <c r="PE68" s="14">
        <f t="shared" si="2399"/>
        <v>0</v>
      </c>
      <c r="PF68" s="14">
        <f t="shared" si="2399"/>
        <v>0</v>
      </c>
      <c r="PG68" s="14">
        <f t="shared" ref="PG68" si="2400">(PG72-PG67)/5+PG67</f>
        <v>4822.8047200000001</v>
      </c>
      <c r="PH68" s="14">
        <f t="shared" ref="PH68" si="2401">(PH72-PH67)/5+PH67</f>
        <v>4279.9220127704593</v>
      </c>
      <c r="PI68" s="15">
        <f t="shared" si="1678"/>
        <v>5136.2329099999997</v>
      </c>
      <c r="PJ68" s="15">
        <f t="shared" si="1679"/>
        <v>4801.1832827462695</v>
      </c>
      <c r="PK68" s="14">
        <f t="shared" ref="PK68" si="2402">(PK72-PK67)/5+PK67</f>
        <v>5449.6610999999994</v>
      </c>
      <c r="PL68" s="14">
        <f t="shared" ref="PL68" si="2403">(PL72-PL67)/5+PL67</f>
        <v>5322.4445527220796</v>
      </c>
      <c r="PM68" s="15">
        <f t="shared" si="1682"/>
        <v>5784.0495099999998</v>
      </c>
      <c r="PN68" s="15">
        <f t="shared" si="1683"/>
        <v>5774.4532389963297</v>
      </c>
      <c r="PO68" s="14">
        <f t="shared" ref="PO68" si="2404">(PO72-PO67)/5+PO67</f>
        <v>6118.4379200000003</v>
      </c>
      <c r="PP68" s="14">
        <f t="shared" ref="PP68" si="2405">(PP72-PP67)/5+PP67</f>
        <v>6226.4619252705788</v>
      </c>
      <c r="PQ68" s="14">
        <f t="shared" ref="PQ68" si="2406">(PQ72-PQ67)/5+PQ67</f>
        <v>6507.7804900000001</v>
      </c>
      <c r="PR68" s="14">
        <f t="shared" ref="PR68" si="2407">(PR72-PR67)/5+PR67</f>
        <v>6527.7230436956297</v>
      </c>
      <c r="PS68" s="14">
        <f t="shared" ref="PS68" si="2408">(PS72-PS67)/5+PS67</f>
        <v>6897.1230599999999</v>
      </c>
      <c r="PT68" s="14">
        <f t="shared" ref="PT68" si="2409">(PT72-PT67)/5+PT67</f>
        <v>6828.9841621206797</v>
      </c>
      <c r="PU68" s="14"/>
      <c r="PV68" s="14"/>
      <c r="PW68" s="14">
        <f t="shared" ref="PW68" si="2410">(PW72-PW67)/5+PW67</f>
        <v>0</v>
      </c>
      <c r="PX68" s="14">
        <f t="shared" ref="PX68" si="2411">(PX72-PX67)/5+PX67</f>
        <v>0</v>
      </c>
      <c r="PY68" s="14"/>
      <c r="PZ68" s="14"/>
      <c r="QA68" s="14">
        <f t="shared" ref="QA68" si="2412">(QA72-QA67)/5+QA67</f>
        <v>4811.6620599999997</v>
      </c>
      <c r="QB68" s="14">
        <f t="shared" ref="QB68:RB68" si="2413">(QB72-QB67)/5+QB67</f>
        <v>4109.0210590444394</v>
      </c>
      <c r="QC68" s="14">
        <f t="shared" si="2413"/>
        <v>5119.9886399999996</v>
      </c>
      <c r="QD68" s="14">
        <f t="shared" si="2413"/>
        <v>4608.81167647026</v>
      </c>
      <c r="QE68" s="14">
        <f t="shared" si="2413"/>
        <v>5428.3152199999995</v>
      </c>
      <c r="QF68" s="14">
        <f t="shared" si="2413"/>
        <v>5108.6022938960796</v>
      </c>
      <c r="QG68" s="14">
        <f t="shared" si="2413"/>
        <v>5756.8228800000006</v>
      </c>
      <c r="QH68" s="14">
        <f t="shared" si="2413"/>
        <v>5540.7193947071391</v>
      </c>
      <c r="QI68" s="14">
        <f t="shared" si="2413"/>
        <v>6085.3305399999999</v>
      </c>
      <c r="QJ68" s="14">
        <f t="shared" si="2413"/>
        <v>5972.8364955181987</v>
      </c>
      <c r="QK68" s="14">
        <f t="shared" si="2413"/>
        <v>6468.4743199999994</v>
      </c>
      <c r="QL68" s="14">
        <f t="shared" si="2413"/>
        <v>6258.3361622639195</v>
      </c>
      <c r="QM68" s="14">
        <f t="shared" si="2413"/>
        <v>6851.6181000000006</v>
      </c>
      <c r="QN68" s="14">
        <f t="shared" si="2413"/>
        <v>6543.8358290096394</v>
      </c>
      <c r="QO68" s="14">
        <f t="shared" si="2413"/>
        <v>7243.7768999999998</v>
      </c>
      <c r="QP68" s="14">
        <f t="shared" si="2413"/>
        <v>6667.7292333516198</v>
      </c>
      <c r="QQ68" s="14">
        <f t="shared" si="2413"/>
        <v>0</v>
      </c>
      <c r="QR68" s="14">
        <f t="shared" si="2413"/>
        <v>0</v>
      </c>
      <c r="QS68" s="14">
        <f t="shared" si="2413"/>
        <v>0</v>
      </c>
      <c r="QT68" s="14">
        <f t="shared" si="2413"/>
        <v>0</v>
      </c>
      <c r="QU68" s="14">
        <f t="shared" si="2413"/>
        <v>4801.1256600000006</v>
      </c>
      <c r="QV68" s="14">
        <f t="shared" si="2413"/>
        <v>3943.9182825750395</v>
      </c>
      <c r="QW68" s="14">
        <f t="shared" si="2413"/>
        <v>5103.9915799999999</v>
      </c>
      <c r="QX68" s="14">
        <f t="shared" si="2413"/>
        <v>4423.0527506519902</v>
      </c>
      <c r="QY68" s="14">
        <f t="shared" si="2413"/>
        <v>5406.8575000000001</v>
      </c>
      <c r="QZ68" s="14">
        <f t="shared" si="2413"/>
        <v>4902.1872187289391</v>
      </c>
      <c r="RA68" s="14">
        <f t="shared" si="2413"/>
        <v>5730.3294799999994</v>
      </c>
      <c r="RB68" s="14">
        <f t="shared" si="2413"/>
        <v>5314.9290667407895</v>
      </c>
      <c r="RC68" s="14">
        <f t="shared" ref="RC68" si="2414">(RC72-RC67)/5+RC67</f>
        <v>6053.8014599999997</v>
      </c>
      <c r="RD68" s="14">
        <f t="shared" ref="RD68" si="2415">(RD72-RD67)/5+RD67</f>
        <v>5727.6709147526399</v>
      </c>
      <c r="RE68" s="14">
        <f t="shared" ref="RE68" si="2416">(RE72-RE67)/5+RE67</f>
        <v>6430.84663</v>
      </c>
      <c r="RF68" s="14">
        <f t="shared" ref="RF68" si="2417">(RF72-RF67)/5+RF67</f>
        <v>5997.8601369348198</v>
      </c>
      <c r="RG68" s="14">
        <f t="shared" ref="RG68" si="2418">(RG72-RG67)/5+RG67</f>
        <v>6807.8918000000003</v>
      </c>
      <c r="RH68" s="14">
        <f t="shared" ref="RH68:RV68" si="2419">(RH72-RH67)/5+RH67</f>
        <v>6268.0493591169998</v>
      </c>
      <c r="RI68" s="14">
        <f t="shared" si="2419"/>
        <v>7193.0296199999993</v>
      </c>
      <c r="RJ68" s="14">
        <f t="shared" si="2419"/>
        <v>6380.9303824196004</v>
      </c>
      <c r="RK68" s="14">
        <f t="shared" si="2419"/>
        <v>0</v>
      </c>
      <c r="RL68" s="14">
        <f t="shared" si="2419"/>
        <v>0</v>
      </c>
      <c r="RM68" s="14">
        <f t="shared" si="2419"/>
        <v>0</v>
      </c>
      <c r="RN68" s="14">
        <f t="shared" si="2419"/>
        <v>0</v>
      </c>
      <c r="RO68" s="14">
        <f t="shared" si="2419"/>
        <v>4772.5531599999995</v>
      </c>
      <c r="RP68" s="14">
        <f t="shared" si="2419"/>
        <v>3480.5357706737796</v>
      </c>
      <c r="RQ68" s="14">
        <f t="shared" si="2419"/>
        <v>5060.9233799999993</v>
      </c>
      <c r="RR68" s="14">
        <f t="shared" si="2419"/>
        <v>3901.6599503665002</v>
      </c>
      <c r="RS68" s="14">
        <f t="shared" si="2419"/>
        <v>5349.2936</v>
      </c>
      <c r="RT68" s="14">
        <f t="shared" si="2419"/>
        <v>4322.7841300592199</v>
      </c>
      <c r="RU68" s="14">
        <f t="shared" si="2419"/>
        <v>5657.9447</v>
      </c>
      <c r="RV68" s="14">
        <f t="shared" si="2419"/>
        <v>4681.179547350599</v>
      </c>
      <c r="RW68" s="14">
        <f t="shared" ref="RW68" si="2420">(RW72-RW67)/5+RW67</f>
        <v>5966.5958000000001</v>
      </c>
      <c r="RX68" s="14">
        <f t="shared" ref="RX68" si="2421">(RX72-RX67)/5+RX67</f>
        <v>5039.574964641979</v>
      </c>
      <c r="RY68" s="14">
        <f t="shared" ref="RY68" si="2422">(RY72-RY67)/5+RY67</f>
        <v>6327.0452399999995</v>
      </c>
      <c r="RZ68" s="14">
        <f t="shared" ref="RZ68" si="2423">(RZ72-RZ67)/5+RZ67</f>
        <v>5266.6515816662295</v>
      </c>
      <c r="SA68" s="14">
        <f t="shared" ref="SA68" si="2424">(SA72-SA67)/5+SA67</f>
        <v>6687.4946799999998</v>
      </c>
      <c r="SB68" s="14">
        <f t="shared" ref="SB68:SD68" si="2425">(SB72-SB67)/5+SB67</f>
        <v>5493.72819869048</v>
      </c>
      <c r="SC68" s="14">
        <f t="shared" si="2425"/>
        <v>7052.1278000000002</v>
      </c>
      <c r="SD68" s="14">
        <f t="shared" si="2425"/>
        <v>5576.0512259240595</v>
      </c>
      <c r="SE68" s="14">
        <f t="shared" ref="SE68" si="2426">(SE72-SE67)/5+SE67</f>
        <v>0</v>
      </c>
      <c r="SF68" s="14">
        <f t="shared" ref="SF68" si="2427">(SF72-SF67)/5+SF67</f>
        <v>0</v>
      </c>
      <c r="SG68" s="14"/>
      <c r="SH68" s="14"/>
    </row>
    <row r="69" spans="1:502" s="11" customFormat="1" x14ac:dyDescent="0.25">
      <c r="A69" s="241"/>
      <c r="B69" s="4">
        <v>40</v>
      </c>
      <c r="C69" s="14">
        <f>(C72-C67)/5*2+C67</f>
        <v>5866.1596600000003</v>
      </c>
      <c r="D69" s="14">
        <f t="shared" ref="D69:H69" si="2428">(D72-D67)/5*2+D67</f>
        <v>12268.374868759238</v>
      </c>
      <c r="E69" s="4">
        <f t="shared" si="1373"/>
        <v>6515.1358099999998</v>
      </c>
      <c r="F69" s="4">
        <f t="shared" si="1374"/>
        <v>13677.386394728279</v>
      </c>
      <c r="G69" s="14">
        <f t="shared" si="2428"/>
        <v>7164.1119600000002</v>
      </c>
      <c r="H69" s="14">
        <f t="shared" si="2428"/>
        <v>15086.39792069732</v>
      </c>
      <c r="I69" s="15">
        <f t="shared" si="1375"/>
        <v>7823.4827400000004</v>
      </c>
      <c r="J69" s="15">
        <f t="shared" si="1376"/>
        <v>16349.93270393644</v>
      </c>
      <c r="K69" s="14">
        <f>(K72-K67)/5*2+K67</f>
        <v>8482.8535200000006</v>
      </c>
      <c r="L69" s="14">
        <f t="shared" ref="L69" si="2429">(L72-L67)/5*2+L67</f>
        <v>17613.46748717556</v>
      </c>
      <c r="M69" s="14">
        <f>(M72-M67)/5*2+M67</f>
        <v>9166.2187400000003</v>
      </c>
      <c r="N69" s="14">
        <f t="shared" ref="N69" si="2430">(N72-N67)/5*2+N67</f>
        <v>18576.620951431829</v>
      </c>
      <c r="O69" s="14">
        <f>(O72-O67)/5*2+O67</f>
        <v>9849.5839599999999</v>
      </c>
      <c r="P69" s="14">
        <f t="shared" ref="P69:V69" si="2431">(P72-P67)/5*2+P67</f>
        <v>19539.774415688098</v>
      </c>
      <c r="Q69" s="14">
        <f t="shared" si="2431"/>
        <v>10524.9964</v>
      </c>
      <c r="R69" s="14">
        <f t="shared" si="2431"/>
        <v>20188.363092005919</v>
      </c>
      <c r="S69" s="14">
        <f t="shared" si="2431"/>
        <v>0</v>
      </c>
      <c r="T69" s="14">
        <f t="shared" si="2431"/>
        <v>0</v>
      </c>
      <c r="U69" s="14">
        <f t="shared" si="2431"/>
        <v>0</v>
      </c>
      <c r="V69" s="14">
        <f t="shared" si="2431"/>
        <v>0</v>
      </c>
      <c r="W69" s="14">
        <f>(W72-W67)/5*2+W67</f>
        <v>5811.0850099999998</v>
      </c>
      <c r="X69" s="14">
        <f t="shared" ref="X69" si="2432">(X72-X67)/5*2+X67</f>
        <v>11902.563668274786</v>
      </c>
      <c r="Y69" s="4">
        <f t="shared" si="1382"/>
        <v>6445.1487049999996</v>
      </c>
      <c r="Z69" s="4">
        <f t="shared" si="1383"/>
        <v>13274.001779411446</v>
      </c>
      <c r="AA69" s="14">
        <f>(AA72-AA67)/5*2+AA67</f>
        <v>7079.2123999999994</v>
      </c>
      <c r="AB69" s="14">
        <f t="shared" ref="AB69" si="2433">(AB72-AB67)/5*2+AB67</f>
        <v>14645.439890548108</v>
      </c>
      <c r="AC69" s="4">
        <f t="shared" si="1385"/>
        <v>7724.6836750000002</v>
      </c>
      <c r="AD69" s="4">
        <f t="shared" si="1386"/>
        <v>15875.3578653404</v>
      </c>
      <c r="AE69" s="14">
        <f>(AE72-AE67)/5*2+AE67</f>
        <v>8370.1549500000001</v>
      </c>
      <c r="AF69" s="14">
        <f t="shared" ref="AF69" si="2434">(AF72-AF67)/5*2+AF67</f>
        <v>17105.27584013269</v>
      </c>
      <c r="AG69" s="14">
        <f>(AG72-AG67)/5*2+AG67</f>
        <v>9041.1642050000009</v>
      </c>
      <c r="AH69" s="14">
        <f t="shared" ref="AH69" si="2435">(AH72-AH67)/5*2+AH67</f>
        <v>18041.624875047408</v>
      </c>
      <c r="AI69" s="14">
        <f>(AI72-AI67)/5*2+AI67</f>
        <v>9712.17346</v>
      </c>
      <c r="AJ69" s="14">
        <f t="shared" ref="AJ69" si="2436">(AJ72-AJ67)/5*2+AJ67</f>
        <v>18977.973909962129</v>
      </c>
      <c r="AK69" s="14"/>
      <c r="AL69" s="14"/>
      <c r="AM69" s="14">
        <f>(AM72-AM67)/5*2+AM67</f>
        <v>0</v>
      </c>
      <c r="AN69" s="14">
        <f t="shared" ref="AN69" si="2437">(AN72-AN67)/5*2+AN67</f>
        <v>0</v>
      </c>
      <c r="AO69" s="4"/>
      <c r="AP69" s="4"/>
      <c r="AQ69" s="14">
        <f>(AQ72-AQ67)/5*2+AQ67</f>
        <v>5756.0103600000002</v>
      </c>
      <c r="AR69" s="14">
        <f t="shared" ref="AR69" si="2438">(AR72-AR67)/5*2+AR67</f>
        <v>11536.752467790338</v>
      </c>
      <c r="AS69" s="4">
        <f t="shared" si="1392"/>
        <v>6375.1615999999995</v>
      </c>
      <c r="AT69" s="4">
        <f t="shared" si="1393"/>
        <v>12870.61716409462</v>
      </c>
      <c r="AU69" s="14">
        <f>(AU72-AU67)/5*2+AU67</f>
        <v>6994.3128399999996</v>
      </c>
      <c r="AV69" s="14">
        <f t="shared" ref="AV69" si="2439">(AV72-AV67)/5*2+AV67</f>
        <v>14204.481860398899</v>
      </c>
      <c r="AW69" s="4">
        <f t="shared" si="1395"/>
        <v>7625.8846099999992</v>
      </c>
      <c r="AX69" s="4">
        <f t="shared" si="1396"/>
        <v>15400.783026744361</v>
      </c>
      <c r="AY69" s="14">
        <f>(AY72-AY67)/5*2+AY67</f>
        <v>8257.4563799999996</v>
      </c>
      <c r="AZ69" s="14">
        <f t="shared" ref="AZ69" si="2440">(AZ72-AZ67)/5*2+AZ67</f>
        <v>16597.08419308982</v>
      </c>
      <c r="BA69" s="14">
        <f>(BA72-BA67)/5*2+BA67</f>
        <v>8916.1096699999998</v>
      </c>
      <c r="BB69" s="14">
        <f t="shared" ref="BB69:EC69" si="2441">(BB72-BB67)/5*2+BB67</f>
        <v>17506.628798662987</v>
      </c>
      <c r="BC69" s="14">
        <f t="shared" si="2441"/>
        <v>9574.76296</v>
      </c>
      <c r="BD69" s="14">
        <f t="shared" si="2441"/>
        <v>18416.173404236157</v>
      </c>
      <c r="BE69" s="14"/>
      <c r="BF69" s="14"/>
      <c r="BG69" s="14">
        <f t="shared" si="2441"/>
        <v>0</v>
      </c>
      <c r="BH69" s="14">
        <f t="shared" si="2441"/>
        <v>0</v>
      </c>
      <c r="BI69" s="14">
        <f t="shared" si="2441"/>
        <v>0</v>
      </c>
      <c r="BJ69" s="14">
        <f t="shared" si="2441"/>
        <v>0</v>
      </c>
      <c r="BK69" s="14">
        <f t="shared" si="2441"/>
        <v>5704.9429733333336</v>
      </c>
      <c r="BL69" s="14">
        <f t="shared" si="2441"/>
        <v>11190.211209889832</v>
      </c>
      <c r="BM69" s="4">
        <f t="shared" si="1407"/>
        <v>6310.0405366666673</v>
      </c>
      <c r="BN69" s="4">
        <f t="shared" si="1408"/>
        <v>12487.721725751951</v>
      </c>
      <c r="BO69" s="14">
        <f t="shared" si="2441"/>
        <v>6915.1381000000001</v>
      </c>
      <c r="BP69" s="14">
        <f t="shared" si="2441"/>
        <v>13785.232241614072</v>
      </c>
      <c r="BQ69" s="4">
        <f t="shared" si="1411"/>
        <v>7533.6050566666672</v>
      </c>
      <c r="BR69" s="4">
        <f t="shared" si="1412"/>
        <v>14948.641217807453</v>
      </c>
      <c r="BS69" s="14">
        <f t="shared" si="2441"/>
        <v>8152.0720133333343</v>
      </c>
      <c r="BT69" s="14">
        <f t="shared" si="2441"/>
        <v>16112.050194000833</v>
      </c>
      <c r="BU69" s="14">
        <f t="shared" si="2441"/>
        <v>8799.360333333334</v>
      </c>
      <c r="BV69" s="14">
        <f t="shared" si="2441"/>
        <v>16994.439866965888</v>
      </c>
      <c r="BW69" s="14">
        <f t="shared" si="2441"/>
        <v>9446.6486533333336</v>
      </c>
      <c r="BX69" s="14">
        <f t="shared" si="2441"/>
        <v>17876.829539930946</v>
      </c>
      <c r="BY69" s="14"/>
      <c r="BZ69" s="14"/>
      <c r="CA69" s="14">
        <f t="shared" si="2441"/>
        <v>0</v>
      </c>
      <c r="CB69" s="14">
        <f t="shared" si="2441"/>
        <v>0</v>
      </c>
      <c r="CC69" s="14"/>
      <c r="CD69" s="14"/>
      <c r="CE69" s="14">
        <f t="shared" si="2441"/>
        <v>5653.8755866666661</v>
      </c>
      <c r="CF69" s="14">
        <f t="shared" si="2441"/>
        <v>10843.669951989326</v>
      </c>
      <c r="CG69" s="4">
        <f t="shared" si="1423"/>
        <v>6244.9194733333334</v>
      </c>
      <c r="CH69" s="4">
        <f t="shared" si="1424"/>
        <v>12104.826287409285</v>
      </c>
      <c r="CI69" s="14">
        <f t="shared" si="2441"/>
        <v>6835.9633599999997</v>
      </c>
      <c r="CJ69" s="14">
        <f t="shared" si="2441"/>
        <v>13365.982622829244</v>
      </c>
      <c r="CK69" s="4">
        <f t="shared" si="1427"/>
        <v>7441.3255033333335</v>
      </c>
      <c r="CL69" s="4">
        <f t="shared" si="1428"/>
        <v>14496.499408870546</v>
      </c>
      <c r="CM69" s="14">
        <f t="shared" si="2441"/>
        <v>8046.6876466666663</v>
      </c>
      <c r="CN69" s="14">
        <f t="shared" si="2441"/>
        <v>15627.016194911846</v>
      </c>
      <c r="CO69" s="14">
        <f t="shared" si="2441"/>
        <v>8682.6109966666663</v>
      </c>
      <c r="CP69" s="14">
        <f t="shared" si="2441"/>
        <v>16482.250935268788</v>
      </c>
      <c r="CQ69" s="14">
        <f t="shared" si="2441"/>
        <v>9318.5343466666654</v>
      </c>
      <c r="CR69" s="14">
        <f t="shared" si="2441"/>
        <v>17337.485675625732</v>
      </c>
      <c r="CS69" s="14"/>
      <c r="CT69" s="14"/>
      <c r="CU69" s="14">
        <f t="shared" si="2441"/>
        <v>0</v>
      </c>
      <c r="CV69" s="14">
        <f t="shared" si="2441"/>
        <v>0</v>
      </c>
      <c r="CW69" s="14"/>
      <c r="CX69" s="14"/>
      <c r="CY69" s="14">
        <f t="shared" si="2441"/>
        <v>5602.8081999999995</v>
      </c>
      <c r="CZ69" s="14">
        <f t="shared" si="2441"/>
        <v>10497.12869408882</v>
      </c>
      <c r="DA69" s="4">
        <f t="shared" si="1439"/>
        <v>6179.7984099999994</v>
      </c>
      <c r="DB69" s="4">
        <f t="shared" si="1440"/>
        <v>11721.930849066619</v>
      </c>
      <c r="DC69" s="14">
        <f t="shared" si="2441"/>
        <v>6756.7886200000003</v>
      </c>
      <c r="DD69" s="14">
        <f t="shared" si="2441"/>
        <v>12946.733004044418</v>
      </c>
      <c r="DE69" s="4">
        <f t="shared" si="1443"/>
        <v>7349.0459499999997</v>
      </c>
      <c r="DF69" s="4">
        <f t="shared" si="1444"/>
        <v>14044.357599933639</v>
      </c>
      <c r="DG69" s="14">
        <f t="shared" si="2441"/>
        <v>7941.3032800000001</v>
      </c>
      <c r="DH69" s="14">
        <f t="shared" si="2441"/>
        <v>15141.982195822859</v>
      </c>
      <c r="DI69" s="14">
        <f t="shared" si="2441"/>
        <v>8565.8616600000005</v>
      </c>
      <c r="DJ69" s="14">
        <f t="shared" si="2441"/>
        <v>15970.062003571689</v>
      </c>
      <c r="DK69" s="14">
        <f t="shared" si="2441"/>
        <v>9190.4200399999991</v>
      </c>
      <c r="DL69" s="14">
        <f t="shared" si="2441"/>
        <v>16798.141811320518</v>
      </c>
      <c r="DM69" s="14"/>
      <c r="DN69" s="14"/>
      <c r="DO69" s="14">
        <f t="shared" si="2441"/>
        <v>0</v>
      </c>
      <c r="DP69" s="14">
        <f t="shared" si="2441"/>
        <v>0</v>
      </c>
      <c r="DQ69" s="14"/>
      <c r="DR69" s="14"/>
      <c r="DS69" s="14">
        <f t="shared" si="2441"/>
        <v>5558.8028160000003</v>
      </c>
      <c r="DT69" s="14">
        <f t="shared" si="2441"/>
        <v>10180.355046853936</v>
      </c>
      <c r="DU69" s="4">
        <f t="shared" si="1457"/>
        <v>6122.7917120000002</v>
      </c>
      <c r="DV69" s="4">
        <f t="shared" si="1458"/>
        <v>11371.009788158355</v>
      </c>
      <c r="DW69" s="14">
        <f t="shared" si="2441"/>
        <v>6686.780608</v>
      </c>
      <c r="DX69" s="14">
        <f t="shared" si="2441"/>
        <v>12561.664529462774</v>
      </c>
      <c r="DY69" s="4">
        <f t="shared" si="1461"/>
        <v>7266.9647519999999</v>
      </c>
      <c r="DZ69" s="4">
        <f t="shared" si="1462"/>
        <v>13627.7914436922</v>
      </c>
      <c r="EA69" s="14">
        <f t="shared" si="2441"/>
        <v>7847.1488959999997</v>
      </c>
      <c r="EB69" s="14">
        <f t="shared" si="2441"/>
        <v>14693.918357921626</v>
      </c>
      <c r="EC69" s="14">
        <f t="shared" si="2441"/>
        <v>8461.1675379999997</v>
      </c>
      <c r="ED69" s="14">
        <f t="shared" ref="ED69:HE69" si="2442">(ED72-ED67)/5*2+ED67</f>
        <v>15496.176022734777</v>
      </c>
      <c r="EE69" s="14">
        <f t="shared" si="2442"/>
        <v>9075.1861799999988</v>
      </c>
      <c r="EF69" s="14">
        <f t="shared" si="2442"/>
        <v>16298.433687547926</v>
      </c>
      <c r="EG69" s="14"/>
      <c r="EH69" s="14"/>
      <c r="EI69" s="14">
        <f t="shared" si="2442"/>
        <v>0</v>
      </c>
      <c r="EJ69" s="14">
        <f t="shared" si="2442"/>
        <v>0</v>
      </c>
      <c r="EK69" s="14"/>
      <c r="EL69" s="14"/>
      <c r="EM69" s="14">
        <f t="shared" si="2442"/>
        <v>5514.7974320000003</v>
      </c>
      <c r="EN69" s="14">
        <f t="shared" si="2442"/>
        <v>9863.5813996190518</v>
      </c>
      <c r="EO69" s="4">
        <f t="shared" si="1475"/>
        <v>6065.785014</v>
      </c>
      <c r="EP69" s="4">
        <f t="shared" si="1476"/>
        <v>11020.088727250091</v>
      </c>
      <c r="EQ69" s="14">
        <f t="shared" si="2442"/>
        <v>6616.7725959999998</v>
      </c>
      <c r="ER69" s="14">
        <f t="shared" si="2442"/>
        <v>12176.596054881131</v>
      </c>
      <c r="ES69" s="4">
        <f t="shared" si="1479"/>
        <v>7184.883554</v>
      </c>
      <c r="ET69" s="4">
        <f t="shared" si="1480"/>
        <v>13211.225287450761</v>
      </c>
      <c r="EU69" s="14">
        <f t="shared" si="2442"/>
        <v>7752.9945120000002</v>
      </c>
      <c r="EV69" s="14">
        <f t="shared" si="2442"/>
        <v>14245.854520020393</v>
      </c>
      <c r="EW69" s="14">
        <f t="shared" si="2442"/>
        <v>8356.4734160000007</v>
      </c>
      <c r="EX69" s="14">
        <f t="shared" si="2442"/>
        <v>15022.290041897864</v>
      </c>
      <c r="EY69" s="14">
        <f t="shared" si="2442"/>
        <v>8959.9523200000003</v>
      </c>
      <c r="EZ69" s="14">
        <f t="shared" si="2442"/>
        <v>15798.725563775335</v>
      </c>
      <c r="FA69" s="14"/>
      <c r="FB69" s="14"/>
      <c r="FC69" s="14">
        <f t="shared" si="2442"/>
        <v>0</v>
      </c>
      <c r="FD69" s="14">
        <f t="shared" si="2442"/>
        <v>0</v>
      </c>
      <c r="FE69" s="14"/>
      <c r="FF69" s="14"/>
      <c r="FG69" s="14">
        <f t="shared" si="2442"/>
        <v>5382.7812800000002</v>
      </c>
      <c r="FH69" s="14">
        <f t="shared" si="2442"/>
        <v>8913.260457914399</v>
      </c>
      <c r="FI69" s="4">
        <f t="shared" si="1493"/>
        <v>5894.7649199999996</v>
      </c>
      <c r="FJ69" s="4">
        <f t="shared" si="1494"/>
        <v>9967.325544525298</v>
      </c>
      <c r="FK69" s="14">
        <f t="shared" si="2442"/>
        <v>6406.74856</v>
      </c>
      <c r="FL69" s="14">
        <f t="shared" si="2442"/>
        <v>11021.390631136199</v>
      </c>
      <c r="FM69" s="4">
        <f t="shared" si="1497"/>
        <v>6938.6399600000004</v>
      </c>
      <c r="FN69" s="4">
        <f t="shared" si="1498"/>
        <v>11961.526818726448</v>
      </c>
      <c r="FO69" s="14">
        <f t="shared" si="2442"/>
        <v>7470.5313599999999</v>
      </c>
      <c r="FP69" s="14">
        <f t="shared" si="2442"/>
        <v>12901.663006316698</v>
      </c>
      <c r="FQ69" s="14">
        <f t="shared" si="2442"/>
        <v>8042.3910500000002</v>
      </c>
      <c r="FR69" s="14">
        <f t="shared" si="2442"/>
        <v>13600.632099387127</v>
      </c>
      <c r="FS69" s="14">
        <f t="shared" si="2442"/>
        <v>8614.2507400000013</v>
      </c>
      <c r="FT69" s="14">
        <f t="shared" si="2442"/>
        <v>14299.601192457558</v>
      </c>
      <c r="FU69" s="14"/>
      <c r="FV69" s="14"/>
      <c r="FW69" s="14">
        <f t="shared" si="2442"/>
        <v>0</v>
      </c>
      <c r="FX69" s="14">
        <f t="shared" si="2442"/>
        <v>0</v>
      </c>
      <c r="FY69" s="14"/>
      <c r="FZ69" s="14"/>
      <c r="GA69" s="14">
        <f t="shared" si="2442"/>
        <v>5211.1402600000001</v>
      </c>
      <c r="GB69" s="14">
        <f t="shared" si="2442"/>
        <v>7502.4760862472394</v>
      </c>
      <c r="GC69" s="4">
        <f t="shared" si="1511"/>
        <v>5660.9292500000001</v>
      </c>
      <c r="GD69" s="4">
        <f t="shared" si="1512"/>
        <v>8402.1206328339686</v>
      </c>
      <c r="GE69" s="14">
        <f t="shared" si="2442"/>
        <v>6110.7182400000002</v>
      </c>
      <c r="GF69" s="14">
        <f t="shared" si="2442"/>
        <v>9301.7651794206995</v>
      </c>
      <c r="GG69" s="4">
        <f t="shared" si="1515"/>
        <v>6588.1700300000002</v>
      </c>
      <c r="GH69" s="4">
        <f t="shared" si="1516"/>
        <v>10097.403745519019</v>
      </c>
      <c r="GI69" s="14">
        <f t="shared" si="2442"/>
        <v>7065.6218200000003</v>
      </c>
      <c r="GJ69" s="14">
        <f t="shared" si="2442"/>
        <v>10893.042311617339</v>
      </c>
      <c r="GK69" s="14">
        <f t="shared" si="2442"/>
        <v>7589.2810499999996</v>
      </c>
      <c r="GL69" s="14">
        <f t="shared" si="2442"/>
        <v>11472.865664244458</v>
      </c>
      <c r="GM69" s="14">
        <f t="shared" si="2442"/>
        <v>8112.9402799999998</v>
      </c>
      <c r="GN69" s="14">
        <f t="shared" si="2442"/>
        <v>12052.689016871578</v>
      </c>
      <c r="GO69" s="14"/>
      <c r="GP69" s="14"/>
      <c r="GQ69" s="14">
        <f t="shared" si="2442"/>
        <v>0</v>
      </c>
      <c r="GR69" s="14">
        <f t="shared" si="2442"/>
        <v>0</v>
      </c>
      <c r="GS69" s="14">
        <f t="shared" si="2442"/>
        <v>0</v>
      </c>
      <c r="GT69" s="14">
        <f t="shared" si="2442"/>
        <v>0</v>
      </c>
      <c r="GU69" s="14">
        <f t="shared" si="2442"/>
        <v>5134.5790399999996</v>
      </c>
      <c r="GV69" s="14">
        <f t="shared" si="2442"/>
        <v>6733.9171725604792</v>
      </c>
      <c r="GW69" s="4">
        <f t="shared" si="1529"/>
        <v>5547.5802000000003</v>
      </c>
      <c r="GX69" s="4">
        <f t="shared" si="1530"/>
        <v>7548.7797374632992</v>
      </c>
      <c r="GY69" s="14">
        <f t="shared" si="2442"/>
        <v>5960.5813600000001</v>
      </c>
      <c r="GZ69" s="14">
        <f t="shared" si="2442"/>
        <v>8363.6423023661191</v>
      </c>
      <c r="HA69" s="4">
        <f t="shared" si="1533"/>
        <v>6406.5101100000002</v>
      </c>
      <c r="HB69" s="4">
        <f t="shared" si="1534"/>
        <v>9079.8661322917105</v>
      </c>
      <c r="HC69" s="14">
        <f t="shared" si="2442"/>
        <v>6852.4388600000002</v>
      </c>
      <c r="HD69" s="14">
        <f t="shared" si="2442"/>
        <v>9796.0899622173001</v>
      </c>
      <c r="HE69" s="14">
        <f t="shared" si="2442"/>
        <v>7349.2704100000001</v>
      </c>
      <c r="HF69" s="14">
        <f t="shared" ref="HF69:KG69" si="2443">(HF72-HF67)/5*2+HF67</f>
        <v>10309.811274774969</v>
      </c>
      <c r="HG69" s="14">
        <f t="shared" si="2443"/>
        <v>7846.10196</v>
      </c>
      <c r="HH69" s="14">
        <f t="shared" si="2443"/>
        <v>10823.53258733264</v>
      </c>
      <c r="HI69" s="14"/>
      <c r="HJ69" s="14"/>
      <c r="HK69" s="14">
        <f t="shared" si="2443"/>
        <v>0</v>
      </c>
      <c r="HL69" s="14">
        <f t="shared" si="2443"/>
        <v>0</v>
      </c>
      <c r="HM69" s="14">
        <f t="shared" si="2443"/>
        <v>0</v>
      </c>
      <c r="HN69" s="14"/>
      <c r="HO69" s="14">
        <f t="shared" si="2443"/>
        <v>5093.4914799999997</v>
      </c>
      <c r="HP69" s="14">
        <f t="shared" si="2443"/>
        <v>6255.0894620038989</v>
      </c>
      <c r="HQ69" s="14">
        <f t="shared" si="2"/>
        <v>5483.2809399999996</v>
      </c>
      <c r="HR69" s="14">
        <f t="shared" si="3"/>
        <v>7015.6087906612393</v>
      </c>
      <c r="HS69" s="14">
        <f t="shared" si="2443"/>
        <v>5873.0703999999996</v>
      </c>
      <c r="HT69" s="14">
        <f t="shared" si="2443"/>
        <v>7776.1281193185796</v>
      </c>
      <c r="HU69" s="14">
        <f t="shared" si="6"/>
        <v>6298.4798799999999</v>
      </c>
      <c r="HV69" s="14">
        <f t="shared" si="7"/>
        <v>8442.9476937114396</v>
      </c>
      <c r="HW69" s="14">
        <f t="shared" si="2443"/>
        <v>6723.8893600000001</v>
      </c>
      <c r="HX69" s="14">
        <f t="shared" si="2443"/>
        <v>9109.7672681042986</v>
      </c>
      <c r="HY69" s="14">
        <f t="shared" si="2443"/>
        <v>7202.7944099999995</v>
      </c>
      <c r="HZ69" s="14">
        <f t="shared" si="2443"/>
        <v>9582.4030017671885</v>
      </c>
      <c r="IA69" s="14">
        <f t="shared" si="2443"/>
        <v>7681.6994599999998</v>
      </c>
      <c r="IB69" s="14">
        <f t="shared" si="2443"/>
        <v>10055.038735430078</v>
      </c>
      <c r="IC69" s="14">
        <f t="shared" ref="IC69:ID69" si="2444">(IC72-IC67)/5*2+IC67</f>
        <v>8171.28802</v>
      </c>
      <c r="ID69" s="14">
        <f t="shared" si="2444"/>
        <v>10318.32877084716</v>
      </c>
      <c r="IE69" s="14">
        <f t="shared" si="2443"/>
        <v>0</v>
      </c>
      <c r="IF69" s="14">
        <f t="shared" si="2443"/>
        <v>0</v>
      </c>
      <c r="IG69" s="14"/>
      <c r="IH69" s="14"/>
      <c r="II69" s="14">
        <f t="shared" si="2443"/>
        <v>5075.3848200000002</v>
      </c>
      <c r="IJ69" s="14">
        <f t="shared" si="2443"/>
        <v>6025.5566453976589</v>
      </c>
      <c r="IK69" s="14">
        <f t="shared" si="16"/>
        <v>5454.3262599999998</v>
      </c>
      <c r="IL69" s="14">
        <f t="shared" si="17"/>
        <v>6759.9731862339595</v>
      </c>
      <c r="IM69" s="14">
        <f t="shared" si="2443"/>
        <v>5833.2677000000003</v>
      </c>
      <c r="IN69" s="14">
        <f t="shared" si="2443"/>
        <v>7494.3897270702591</v>
      </c>
      <c r="IO69" s="15">
        <f t="shared" si="1558"/>
        <v>6248.3938199999993</v>
      </c>
      <c r="IP69" s="15">
        <f t="shared" si="1559"/>
        <v>8136.9234079265298</v>
      </c>
      <c r="IQ69" s="14">
        <f t="shared" si="2443"/>
        <v>6663.5199399999992</v>
      </c>
      <c r="IR69" s="14">
        <f t="shared" si="2443"/>
        <v>8779.4570887827995</v>
      </c>
      <c r="IS69" s="14">
        <f t="shared" si="2443"/>
        <v>7133.8419999999996</v>
      </c>
      <c r="IT69" s="14">
        <f t="shared" si="2443"/>
        <v>9232.2725704882396</v>
      </c>
      <c r="IU69" s="14">
        <f t="shared" si="2443"/>
        <v>7604.1640600000001</v>
      </c>
      <c r="IV69" s="14">
        <f t="shared" si="2443"/>
        <v>9685.0880521936797</v>
      </c>
      <c r="IW69" s="14">
        <f t="shared" ref="IW69:JB69" si="2445">(IW72-IW67)/5*2+IW67</f>
        <v>8085.2818800000005</v>
      </c>
      <c r="IX69" s="14">
        <f t="shared" si="2445"/>
        <v>9933.2158784095991</v>
      </c>
      <c r="IY69" s="14">
        <f t="shared" si="2445"/>
        <v>0</v>
      </c>
      <c r="IZ69" s="14">
        <f t="shared" si="2445"/>
        <v>0</v>
      </c>
      <c r="JA69" s="14">
        <f t="shared" si="2445"/>
        <v>0</v>
      </c>
      <c r="JB69" s="14">
        <f t="shared" si="2445"/>
        <v>0</v>
      </c>
      <c r="JC69" s="14">
        <f t="shared" si="2443"/>
        <v>5058.2126800000005</v>
      </c>
      <c r="JD69" s="14">
        <f t="shared" si="2443"/>
        <v>5802.6633545619197</v>
      </c>
      <c r="JE69" s="15">
        <f t="shared" si="29"/>
        <v>5427.2068900000004</v>
      </c>
      <c r="JF69" s="15">
        <f t="shared" si="30"/>
        <v>6511.127628894139</v>
      </c>
      <c r="JG69" s="14">
        <f t="shared" si="2443"/>
        <v>5796.2011000000002</v>
      </c>
      <c r="JH69" s="14">
        <f t="shared" si="2443"/>
        <v>7219.5919032263591</v>
      </c>
      <c r="JI69" s="15">
        <f t="shared" si="1570"/>
        <v>6201.0053900000003</v>
      </c>
      <c r="JJ69" s="15">
        <f t="shared" si="1571"/>
        <v>7838.5857616453086</v>
      </c>
      <c r="JK69" s="14">
        <f t="shared" si="2443"/>
        <v>6605.8096800000003</v>
      </c>
      <c r="JL69" s="14">
        <f t="shared" si="2443"/>
        <v>8457.5796200642581</v>
      </c>
      <c r="JM69" s="14">
        <f t="shared" si="2443"/>
        <v>7067.5785499999993</v>
      </c>
      <c r="JN69" s="14">
        <f t="shared" si="2443"/>
        <v>8891.1652708503098</v>
      </c>
      <c r="JO69" s="14">
        <f t="shared" si="2443"/>
        <v>7529.3474200000001</v>
      </c>
      <c r="JP69" s="14">
        <f t="shared" si="2443"/>
        <v>9324.7509216363596</v>
      </c>
      <c r="JQ69" s="14">
        <f t="shared" ref="JQ69:JV69" si="2446">(JQ72-JQ67)/5*2+JQ67</f>
        <v>8002.1600799999997</v>
      </c>
      <c r="JR69" s="14">
        <f t="shared" si="2446"/>
        <v>9558.1320548567001</v>
      </c>
      <c r="JS69" s="14">
        <f t="shared" si="2446"/>
        <v>0</v>
      </c>
      <c r="JT69" s="14">
        <f t="shared" si="2446"/>
        <v>0</v>
      </c>
      <c r="JU69" s="14">
        <f t="shared" si="2446"/>
        <v>0</v>
      </c>
      <c r="JV69" s="14">
        <f t="shared" si="2446"/>
        <v>0</v>
      </c>
      <c r="JW69" s="14">
        <f t="shared" si="2443"/>
        <v>5041.9921000000004</v>
      </c>
      <c r="JX69" s="14">
        <f t="shared" si="2443"/>
        <v>5586.3905398751795</v>
      </c>
      <c r="JY69" s="15">
        <f t="shared" si="43"/>
        <v>5401.7979900000009</v>
      </c>
      <c r="JZ69" s="15">
        <f t="shared" si="44"/>
        <v>6269.1436279901791</v>
      </c>
      <c r="KA69" s="14">
        <f t="shared" si="2443"/>
        <v>5761.6038800000006</v>
      </c>
      <c r="KB69" s="14">
        <f t="shared" si="2443"/>
        <v>6951.8967161051796</v>
      </c>
      <c r="KC69" s="15">
        <f t="shared" si="1582"/>
        <v>6156.3052000000007</v>
      </c>
      <c r="KD69" s="15">
        <f t="shared" si="1583"/>
        <v>7548.0835177581394</v>
      </c>
      <c r="KE69" s="14">
        <f t="shared" si="2443"/>
        <v>6551.0065199999999</v>
      </c>
      <c r="KF69" s="14">
        <f t="shared" si="2443"/>
        <v>8144.2703194110991</v>
      </c>
      <c r="KG69" s="14">
        <f t="shared" si="2443"/>
        <v>7004.1060299999999</v>
      </c>
      <c r="KH69" s="14">
        <f t="shared" ref="KH69:NI69" si="2447">(KH72-KH67)/5*2+KH67</f>
        <v>8559.1302215697597</v>
      </c>
      <c r="KI69" s="14">
        <f t="shared" si="2447"/>
        <v>7457.2055399999999</v>
      </c>
      <c r="KJ69" s="14">
        <f t="shared" si="2447"/>
        <v>8973.9901237284193</v>
      </c>
      <c r="KK69" s="14">
        <f t="shared" ref="KK69:KP69" si="2448">(KK72-KK67)/5*2+KK67</f>
        <v>7921.6864800000003</v>
      </c>
      <c r="KL69" s="14">
        <f t="shared" si="2448"/>
        <v>9193.2571872296394</v>
      </c>
      <c r="KM69" s="14">
        <f t="shared" si="2448"/>
        <v>0</v>
      </c>
      <c r="KN69" s="14">
        <f t="shared" si="2448"/>
        <v>0</v>
      </c>
      <c r="KO69" s="14">
        <f t="shared" si="2448"/>
        <v>0</v>
      </c>
      <c r="KP69" s="14">
        <f t="shared" si="2448"/>
        <v>0</v>
      </c>
      <c r="KQ69" s="14">
        <f t="shared" si="2447"/>
        <v>5026.3595000000005</v>
      </c>
      <c r="KR69" s="14">
        <f t="shared" si="2447"/>
        <v>5376.62560342082</v>
      </c>
      <c r="KS69" s="15">
        <f t="shared" si="57"/>
        <v>5378.0038999999997</v>
      </c>
      <c r="KT69" s="15">
        <f t="shared" si="58"/>
        <v>6034.0426363265997</v>
      </c>
      <c r="KU69" s="14">
        <f t="shared" si="2447"/>
        <v>5729.6482999999998</v>
      </c>
      <c r="KV69" s="14">
        <f t="shared" si="2447"/>
        <v>6691.4596692323794</v>
      </c>
      <c r="KW69" s="15">
        <f t="shared" si="1594"/>
        <v>6114.4812000000002</v>
      </c>
      <c r="KX69" s="15">
        <f t="shared" si="1595"/>
        <v>7265.3033749777596</v>
      </c>
      <c r="KY69" s="14">
        <f t="shared" si="2447"/>
        <v>6499.3141000000005</v>
      </c>
      <c r="KZ69" s="14">
        <f t="shared" si="2447"/>
        <v>7839.1470807231399</v>
      </c>
      <c r="LA69" s="14">
        <f t="shared" si="2447"/>
        <v>6943.7423499999995</v>
      </c>
      <c r="LB69" s="14">
        <f t="shared" si="2447"/>
        <v>8235.84794584048</v>
      </c>
      <c r="LC69" s="14">
        <f t="shared" si="2447"/>
        <v>7388.1705999999995</v>
      </c>
      <c r="LD69" s="14">
        <f t="shared" si="2447"/>
        <v>8632.54881095782</v>
      </c>
      <c r="LE69" s="14">
        <f t="shared" ref="LE69:LJ69" si="2449">(LE72-LE67)/5*2+LE67</f>
        <v>7844.4320399999997</v>
      </c>
      <c r="LF69" s="14">
        <f t="shared" si="2449"/>
        <v>8837.8875532030997</v>
      </c>
      <c r="LG69" s="14">
        <f t="shared" si="2449"/>
        <v>0</v>
      </c>
      <c r="LH69" s="14">
        <f t="shared" si="2449"/>
        <v>0</v>
      </c>
      <c r="LI69" s="14">
        <f t="shared" si="2449"/>
        <v>0</v>
      </c>
      <c r="LJ69" s="14">
        <f t="shared" si="2449"/>
        <v>0</v>
      </c>
      <c r="LK69" s="14">
        <f t="shared" si="2447"/>
        <v>5011.8368</v>
      </c>
      <c r="LL69" s="14">
        <f t="shared" si="2447"/>
        <v>5172.2857647127794</v>
      </c>
      <c r="LM69" s="14">
        <f t="shared" si="71"/>
        <v>5356.0966100000005</v>
      </c>
      <c r="LN69" s="14">
        <f t="shared" si="72"/>
        <v>5804.7098700532188</v>
      </c>
      <c r="LO69" s="14">
        <f t="shared" si="2447"/>
        <v>5700.3564200000001</v>
      </c>
      <c r="LP69" s="14">
        <f t="shared" si="2447"/>
        <v>6437.1339753936591</v>
      </c>
      <c r="LQ69" s="14">
        <f t="shared" si="1606"/>
        <v>6075.5587699999996</v>
      </c>
      <c r="LR69" s="14">
        <f t="shared" si="1607"/>
        <v>6988.9891719553489</v>
      </c>
      <c r="LS69" s="14">
        <f t="shared" si="2447"/>
        <v>6450.7611200000001</v>
      </c>
      <c r="LT69" s="14">
        <f t="shared" si="2447"/>
        <v>7540.8443685170396</v>
      </c>
      <c r="LU69" s="14">
        <f t="shared" si="2447"/>
        <v>6886.4993699999995</v>
      </c>
      <c r="LV69" s="14">
        <f t="shared" si="2447"/>
        <v>7919.7942687926998</v>
      </c>
      <c r="LW69" s="14">
        <f t="shared" si="2447"/>
        <v>7322.2376199999999</v>
      </c>
      <c r="LX69" s="14">
        <f t="shared" si="2447"/>
        <v>8298.744169068359</v>
      </c>
      <c r="LY69" s="14">
        <f t="shared" ref="LY69:MD69" si="2450">(LY72-LY67)/5*2+LY67</f>
        <v>7770.2550799999999</v>
      </c>
      <c r="LZ69" s="14">
        <f t="shared" si="2450"/>
        <v>8490.6369264740806</v>
      </c>
      <c r="MA69" s="14">
        <f t="shared" si="2450"/>
        <v>0</v>
      </c>
      <c r="MB69" s="14">
        <f t="shared" si="2450"/>
        <v>0</v>
      </c>
      <c r="MC69" s="14">
        <f t="shared" si="2450"/>
        <v>0</v>
      </c>
      <c r="MD69" s="14">
        <f t="shared" si="2450"/>
        <v>0</v>
      </c>
      <c r="ME69" s="14">
        <f t="shared" si="2447"/>
        <v>4997.5305799999996</v>
      </c>
      <c r="MF69" s="14">
        <f t="shared" si="2447"/>
        <v>4974.0991882061189</v>
      </c>
      <c r="MG69" s="6">
        <f t="shared" si="1616"/>
        <v>5335.3071899999995</v>
      </c>
      <c r="MH69" s="6">
        <f t="shared" si="1617"/>
        <v>5582.0565751412687</v>
      </c>
      <c r="MI69" s="14">
        <f t="shared" si="2447"/>
        <v>5673.0838000000003</v>
      </c>
      <c r="MJ69" s="14">
        <f t="shared" si="2447"/>
        <v>6190.0139620764194</v>
      </c>
      <c r="MK69" s="6">
        <f t="shared" si="1620"/>
        <v>6039.0763999999999</v>
      </c>
      <c r="ML69" s="6">
        <f t="shared" si="1621"/>
        <v>6720.2577440387886</v>
      </c>
      <c r="MM69" s="14">
        <f t="shared" si="2447"/>
        <v>6405.0690000000004</v>
      </c>
      <c r="MN69" s="14">
        <f t="shared" si="2447"/>
        <v>7250.5015260011587</v>
      </c>
      <c r="MO69" s="14">
        <f t="shared" si="2447"/>
        <v>6832.4244199999994</v>
      </c>
      <c r="MP69" s="14">
        <f t="shared" si="2447"/>
        <v>7612.0557222225589</v>
      </c>
      <c r="MQ69" s="14">
        <f t="shared" si="2447"/>
        <v>7259.7798400000001</v>
      </c>
      <c r="MR69" s="14">
        <f t="shared" si="2447"/>
        <v>7973.609918443959</v>
      </c>
      <c r="MS69" s="14">
        <f t="shared" ref="MS69:MT69" si="2451">(MS72-MS67)/5*2+MS67</f>
        <v>7699.6088600000003</v>
      </c>
      <c r="MT69" s="14">
        <f t="shared" si="2451"/>
        <v>8152.4294188350996</v>
      </c>
      <c r="MU69" s="14">
        <f t="shared" si="2447"/>
        <v>0</v>
      </c>
      <c r="MV69" s="14">
        <f t="shared" si="2447"/>
        <v>0</v>
      </c>
      <c r="MW69" s="14"/>
      <c r="MX69" s="14"/>
      <c r="MY69" s="14">
        <f t="shared" si="2447"/>
        <v>4984.0422600000002</v>
      </c>
      <c r="MZ69" s="14">
        <f t="shared" si="2447"/>
        <v>4782.3213146715998</v>
      </c>
      <c r="NA69" s="15">
        <f t="shared" si="1632"/>
        <v>5315.5541499999999</v>
      </c>
      <c r="NB69" s="15">
        <f t="shared" si="1633"/>
        <v>5366.3835597677898</v>
      </c>
      <c r="NC69" s="14">
        <f t="shared" si="2447"/>
        <v>5647.0660399999997</v>
      </c>
      <c r="ND69" s="14">
        <f t="shared" si="2447"/>
        <v>5950.4458048639799</v>
      </c>
      <c r="NE69" s="15">
        <f t="shared" si="1636"/>
        <v>6004.7246699999996</v>
      </c>
      <c r="NF69" s="15">
        <f t="shared" si="1637"/>
        <v>6459.2981513946897</v>
      </c>
      <c r="NG69" s="14">
        <f t="shared" si="2447"/>
        <v>6362.3833000000004</v>
      </c>
      <c r="NH69" s="14">
        <f t="shared" si="2447"/>
        <v>6968.1504979253996</v>
      </c>
      <c r="NI69" s="14">
        <f t="shared" si="2447"/>
        <v>6781.5608100000009</v>
      </c>
      <c r="NJ69" s="14">
        <f t="shared" ref="NJ69:OJ69" si="2452">(NJ72-NJ67)/5*2+NJ67</f>
        <v>7312.8381592706992</v>
      </c>
      <c r="NK69" s="14">
        <f t="shared" si="2452"/>
        <v>7200.7383199999995</v>
      </c>
      <c r="NL69" s="14">
        <f t="shared" si="2452"/>
        <v>7657.5258206159988</v>
      </c>
      <c r="NM69" s="14">
        <f t="shared" ref="NM69:NN69" si="2453">(NM72-NM67)/5*2+NM67</f>
        <v>7632.44452</v>
      </c>
      <c r="NN69" s="14">
        <f t="shared" si="2453"/>
        <v>7823.7598515313994</v>
      </c>
      <c r="NO69" s="14">
        <f t="shared" si="2452"/>
        <v>0</v>
      </c>
      <c r="NP69" s="14">
        <f t="shared" si="2452"/>
        <v>0</v>
      </c>
      <c r="NQ69" s="14"/>
      <c r="NR69" s="14"/>
      <c r="NS69" s="14">
        <f t="shared" si="2452"/>
        <v>4971.1165799999999</v>
      </c>
      <c r="NT69" s="14">
        <f t="shared" si="2452"/>
        <v>4596.6802327426394</v>
      </c>
      <c r="NU69" s="15">
        <f t="shared" si="1648"/>
        <v>5296.7720200000003</v>
      </c>
      <c r="NV69" s="15">
        <f t="shared" si="1649"/>
        <v>5157.5086216299096</v>
      </c>
      <c r="NW69" s="14">
        <f t="shared" si="2452"/>
        <v>5622.4274599999999</v>
      </c>
      <c r="NX69" s="14">
        <f t="shared" si="2452"/>
        <v>5718.3370105171798</v>
      </c>
      <c r="NY69" s="15">
        <f t="shared" si="1652"/>
        <v>5972.7679600000001</v>
      </c>
      <c r="NZ69" s="15">
        <f t="shared" si="1653"/>
        <v>6206.1005175269793</v>
      </c>
      <c r="OA69" s="14">
        <f t="shared" si="2452"/>
        <v>6323.1084600000004</v>
      </c>
      <c r="OB69" s="14">
        <f t="shared" si="2452"/>
        <v>6693.8640245367787</v>
      </c>
      <c r="OC69" s="14">
        <f t="shared" si="2452"/>
        <v>6734.0315899999996</v>
      </c>
      <c r="OD69" s="14">
        <f t="shared" si="2452"/>
        <v>7022.1601313377487</v>
      </c>
      <c r="OE69" s="14">
        <f t="shared" si="2452"/>
        <v>7144.9547199999997</v>
      </c>
      <c r="OF69" s="14">
        <f t="shared" si="2452"/>
        <v>7350.4562381387186</v>
      </c>
      <c r="OG69" s="14">
        <f t="shared" ref="OG69:OH69" si="2454">(OG72-OG67)/5*2+OG67</f>
        <v>7568.64984</v>
      </c>
      <c r="OH69" s="14">
        <f t="shared" si="2454"/>
        <v>7504.4554298424191</v>
      </c>
      <c r="OI69" s="14">
        <f t="shared" si="2452"/>
        <v>0</v>
      </c>
      <c r="OJ69" s="14">
        <f t="shared" si="2452"/>
        <v>0</v>
      </c>
      <c r="OK69" s="14"/>
      <c r="OL69" s="14"/>
      <c r="OM69" s="14">
        <f t="shared" ref="OM69:OR69" si="2455">(OM72-OM67)/5*2+OM67</f>
        <v>4958.6947799999998</v>
      </c>
      <c r="ON69" s="14">
        <f t="shared" si="2455"/>
        <v>4417.0958753947198</v>
      </c>
      <c r="OO69" s="15">
        <f t="shared" si="1664"/>
        <v>5278.85178</v>
      </c>
      <c r="OP69" s="15">
        <f t="shared" si="1665"/>
        <v>4955.3704502535093</v>
      </c>
      <c r="OQ69" s="14">
        <f t="shared" si="2455"/>
        <v>5599.0087800000001</v>
      </c>
      <c r="OR69" s="14">
        <f t="shared" si="2455"/>
        <v>5493.6450251122997</v>
      </c>
      <c r="OS69" s="15">
        <f t="shared" si="1668"/>
        <v>5942.46029</v>
      </c>
      <c r="OT69" s="15">
        <f t="shared" si="1669"/>
        <v>5960.7830087031798</v>
      </c>
      <c r="OU69" s="14">
        <f t="shared" ref="OU69:OZ69" si="2456">(OU72-OU67)/5*2+OU67</f>
        <v>6285.9117999999999</v>
      </c>
      <c r="OV69" s="14">
        <f t="shared" si="2456"/>
        <v>6427.920992294059</v>
      </c>
      <c r="OW69" s="14">
        <f t="shared" si="2456"/>
        <v>6689.1016300000001</v>
      </c>
      <c r="OX69" s="14">
        <f t="shared" si="2456"/>
        <v>6740.1171502951984</v>
      </c>
      <c r="OY69" s="14">
        <f t="shared" si="2456"/>
        <v>7092.2914600000004</v>
      </c>
      <c r="OZ69" s="14">
        <f t="shared" si="2456"/>
        <v>7052.3133082963395</v>
      </c>
      <c r="PA69" s="14">
        <f t="shared" ref="PA69:PF69" si="2457">(PA72-PA67)/5*2+PA67</f>
        <v>7508.2226000000001</v>
      </c>
      <c r="PB69" s="14">
        <f t="shared" si="2457"/>
        <v>7194.418619706079</v>
      </c>
      <c r="PC69" s="14">
        <f t="shared" si="2457"/>
        <v>0</v>
      </c>
      <c r="PD69" s="14">
        <f t="shared" si="2457"/>
        <v>0</v>
      </c>
      <c r="PE69" s="14">
        <f t="shared" si="2457"/>
        <v>0</v>
      </c>
      <c r="PF69" s="14">
        <f t="shared" si="2457"/>
        <v>0</v>
      </c>
      <c r="PG69" s="14">
        <f t="shared" ref="PG69:PL69" si="2458">(PG72-PG67)/5*2+PG67</f>
        <v>4946.9436399999995</v>
      </c>
      <c r="PH69" s="14">
        <f t="shared" si="2458"/>
        <v>4242.9284098023199</v>
      </c>
      <c r="PI69" s="15">
        <f t="shared" si="1678"/>
        <v>5261.6491699999997</v>
      </c>
      <c r="PJ69" s="15">
        <f t="shared" si="1679"/>
        <v>4759.3220911853396</v>
      </c>
      <c r="PK69" s="14">
        <f t="shared" si="2458"/>
        <v>5576.3546999999999</v>
      </c>
      <c r="PL69" s="14">
        <f t="shared" si="2458"/>
        <v>5275.7157725683592</v>
      </c>
      <c r="PM69" s="15">
        <f t="shared" si="1682"/>
        <v>5913.9214200000006</v>
      </c>
      <c r="PN69" s="15">
        <f t="shared" si="1683"/>
        <v>5722.6584318080095</v>
      </c>
      <c r="PO69" s="14">
        <f t="shared" ref="PO69:PX69" si="2459">(PO72-PO67)/5*2+PO67</f>
        <v>6251.4881400000004</v>
      </c>
      <c r="PP69" s="14">
        <f t="shared" si="2459"/>
        <v>6169.6010910476589</v>
      </c>
      <c r="PQ69" s="14">
        <f t="shared" si="2459"/>
        <v>6647.5041300000003</v>
      </c>
      <c r="PR69" s="14">
        <f t="shared" si="2459"/>
        <v>6465.9503378367099</v>
      </c>
      <c r="PS69" s="14">
        <f t="shared" si="2459"/>
        <v>7043.5201200000001</v>
      </c>
      <c r="PT69" s="14">
        <f t="shared" si="2459"/>
        <v>6762.29958462576</v>
      </c>
      <c r="PU69" s="14"/>
      <c r="PV69" s="14"/>
      <c r="PW69" s="14">
        <f t="shared" si="2459"/>
        <v>0</v>
      </c>
      <c r="PX69" s="14">
        <f t="shared" si="2459"/>
        <v>0</v>
      </c>
      <c r="PY69" s="14"/>
      <c r="PZ69" s="14"/>
      <c r="QA69" s="14">
        <f t="shared" ref="QA69:QB69" si="2460">(QA72-QA67)/5*2+QA67</f>
        <v>4935.8157199999996</v>
      </c>
      <c r="QB69" s="14">
        <f t="shared" si="2460"/>
        <v>4073.6433915074795</v>
      </c>
      <c r="QC69" s="14">
        <f t="shared" ref="QC69:RB69" si="2461">(QC72-QC67)/5*2+QC67</f>
        <v>5245.4434799999999</v>
      </c>
      <c r="QD69" s="14">
        <f t="shared" si="2461"/>
        <v>4568.7657379956199</v>
      </c>
      <c r="QE69" s="14">
        <f t="shared" si="2461"/>
        <v>5555.0712399999993</v>
      </c>
      <c r="QF69" s="14">
        <f t="shared" si="2461"/>
        <v>5063.8880844837595</v>
      </c>
      <c r="QG69" s="14">
        <f t="shared" si="2461"/>
        <v>5886.7687599999999</v>
      </c>
      <c r="QH69" s="14">
        <f t="shared" si="2461"/>
        <v>5491.1312956733791</v>
      </c>
      <c r="QI69" s="14">
        <f t="shared" si="2461"/>
        <v>6218.4662799999996</v>
      </c>
      <c r="QJ69" s="14">
        <f t="shared" si="2461"/>
        <v>5918.3745068629987</v>
      </c>
      <c r="QK69" s="14">
        <f t="shared" si="2461"/>
        <v>6608.1845899999998</v>
      </c>
      <c r="QL69" s="14">
        <f t="shared" si="2461"/>
        <v>6199.1405478157394</v>
      </c>
      <c r="QM69" s="14">
        <f t="shared" si="2461"/>
        <v>6997.9029</v>
      </c>
      <c r="QN69" s="14">
        <f t="shared" si="2461"/>
        <v>6479.9065887684792</v>
      </c>
      <c r="QO69" s="14">
        <f t="shared" si="2461"/>
        <v>7398.7046</v>
      </c>
      <c r="QP69" s="14">
        <f t="shared" si="2461"/>
        <v>6599.2919148360397</v>
      </c>
      <c r="QQ69" s="14">
        <f t="shared" si="2461"/>
        <v>0</v>
      </c>
      <c r="QR69" s="14">
        <f t="shared" si="2461"/>
        <v>0</v>
      </c>
      <c r="QS69" s="14">
        <f t="shared" si="2461"/>
        <v>0</v>
      </c>
      <c r="QT69" s="14">
        <f t="shared" si="2461"/>
        <v>0</v>
      </c>
      <c r="QU69" s="14">
        <f t="shared" si="2461"/>
        <v>4925.3154199999999</v>
      </c>
      <c r="QV69" s="14">
        <f t="shared" si="2461"/>
        <v>3910.0927195836798</v>
      </c>
      <c r="QW69" s="14">
        <f t="shared" si="2461"/>
        <v>5229.6243100000002</v>
      </c>
      <c r="QX69" s="14">
        <f t="shared" si="2461"/>
        <v>4384.7332354132295</v>
      </c>
      <c r="QY69" s="14">
        <f t="shared" si="2461"/>
        <v>5533.9331999999995</v>
      </c>
      <c r="QZ69" s="14">
        <f t="shared" si="2461"/>
        <v>4859.3737512427797</v>
      </c>
      <c r="RA69" s="14">
        <f t="shared" si="2461"/>
        <v>5860.4535599999999</v>
      </c>
      <c r="RB69" s="14">
        <f t="shared" si="2461"/>
        <v>5267.4585529400792</v>
      </c>
      <c r="RC69" s="14">
        <f t="shared" ref="RC69:RV69" si="2462">(RC72-RC67)/5*2+RC67</f>
        <v>6186.9739199999995</v>
      </c>
      <c r="RD69" s="14">
        <f t="shared" si="2462"/>
        <v>5675.5433546373797</v>
      </c>
      <c r="RE69" s="14">
        <f t="shared" si="2462"/>
        <v>6570.5612599999995</v>
      </c>
      <c r="RF69" s="14">
        <f t="shared" si="2462"/>
        <v>5941.1732111026395</v>
      </c>
      <c r="RG69" s="14">
        <f t="shared" si="2462"/>
        <v>6954.1486000000004</v>
      </c>
      <c r="RH69" s="14">
        <f t="shared" si="2462"/>
        <v>6206.8030675678992</v>
      </c>
      <c r="RI69" s="14">
        <f t="shared" si="2462"/>
        <v>7347.79234</v>
      </c>
      <c r="RJ69" s="14">
        <f t="shared" si="2462"/>
        <v>6315.3460524482998</v>
      </c>
      <c r="RK69" s="14">
        <f t="shared" si="2462"/>
        <v>0</v>
      </c>
      <c r="RL69" s="14">
        <f t="shared" si="2462"/>
        <v>0</v>
      </c>
      <c r="RM69" s="14">
        <f t="shared" si="2462"/>
        <v>0</v>
      </c>
      <c r="RN69" s="14">
        <f t="shared" si="2462"/>
        <v>0</v>
      </c>
      <c r="RO69" s="14">
        <f t="shared" si="2462"/>
        <v>4896.9306200000001</v>
      </c>
      <c r="RP69" s="14">
        <f t="shared" si="2462"/>
        <v>3451.0193492941598</v>
      </c>
      <c r="RQ69" s="14">
        <f t="shared" si="2462"/>
        <v>5186.75731</v>
      </c>
      <c r="RR69" s="14">
        <f t="shared" si="2462"/>
        <v>3868.2016347705498</v>
      </c>
      <c r="RS69" s="14">
        <f t="shared" si="2462"/>
        <v>5476.5839999999998</v>
      </c>
      <c r="RT69" s="14">
        <f t="shared" si="2462"/>
        <v>4285.3839202469399</v>
      </c>
      <c r="RU69" s="14">
        <f t="shared" si="2462"/>
        <v>5788.0731000000005</v>
      </c>
      <c r="RV69" s="14">
        <f t="shared" si="2462"/>
        <v>4639.703246065299</v>
      </c>
      <c r="RW69" s="14">
        <f t="shared" ref="RW69:SF69" si="2463">(RW72-RW67)/5*2+RW67</f>
        <v>6099.5622000000003</v>
      </c>
      <c r="RX69" s="14">
        <f t="shared" si="2463"/>
        <v>4994.0225718836591</v>
      </c>
      <c r="RY69" s="14">
        <f t="shared" si="2463"/>
        <v>6466.4026800000001</v>
      </c>
      <c r="RZ69" s="14">
        <f t="shared" si="2463"/>
        <v>5217.0898297243593</v>
      </c>
      <c r="SA69" s="14">
        <f t="shared" si="2463"/>
        <v>6833.24316</v>
      </c>
      <c r="SB69" s="14">
        <f t="shared" si="2463"/>
        <v>5440.1570875650596</v>
      </c>
      <c r="SC69" s="14">
        <f t="shared" ref="SC69:SD69" si="2464">(SC72-SC67)/5*2+SC67</f>
        <v>7205.8689000000004</v>
      </c>
      <c r="SD69" s="14">
        <f t="shared" si="2464"/>
        <v>5518.6648566046197</v>
      </c>
      <c r="SE69" s="14">
        <f t="shared" si="2463"/>
        <v>0</v>
      </c>
      <c r="SF69" s="14">
        <f t="shared" si="2463"/>
        <v>0</v>
      </c>
      <c r="SG69" s="14"/>
      <c r="SH69" s="14"/>
    </row>
    <row r="70" spans="1:502" s="11" customFormat="1" x14ac:dyDescent="0.25">
      <c r="A70" s="241"/>
      <c r="B70" s="4">
        <v>41</v>
      </c>
      <c r="C70" s="14">
        <f>(C72-C67)/5*3+C67</f>
        <v>5986.7835399999994</v>
      </c>
      <c r="D70" s="14">
        <f t="shared" ref="D70:H70" si="2465">(D72-D67)/5*3+D67</f>
        <v>12149.676149664758</v>
      </c>
      <c r="E70" s="4">
        <f t="shared" si="1373"/>
        <v>6637.9182399999991</v>
      </c>
      <c r="F70" s="4">
        <f t="shared" si="1374"/>
        <v>13543.553396108469</v>
      </c>
      <c r="G70" s="14">
        <f t="shared" si="2465"/>
        <v>7289.0529399999996</v>
      </c>
      <c r="H70" s="14">
        <f t="shared" si="2465"/>
        <v>14937.430642552179</v>
      </c>
      <c r="I70" s="15">
        <f t="shared" si="1375"/>
        <v>7952.9333099999994</v>
      </c>
      <c r="J70" s="15">
        <f t="shared" si="1376"/>
        <v>16185.453934453159</v>
      </c>
      <c r="K70" s="14">
        <f>(K72-K67)/5*3+K67</f>
        <v>8616.8136799999993</v>
      </c>
      <c r="L70" s="14">
        <f t="shared" ref="L70" si="2466">(L72-L67)/5*3+L67</f>
        <v>17433.477226354138</v>
      </c>
      <c r="M70" s="14">
        <f>(M72-M67)/5*3+M67</f>
        <v>9309.2071600000017</v>
      </c>
      <c r="N70" s="14">
        <f t="shared" ref="N70" si="2467">(N72-N67)/5*3+N67</f>
        <v>18382.13967284247</v>
      </c>
      <c r="O70" s="14">
        <f>(O72-O67)/5*3+O67</f>
        <v>10001.600640000001</v>
      </c>
      <c r="P70" s="14">
        <f t="shared" ref="P70:V70" si="2468">(P72-P67)/5*3+P67</f>
        <v>19330.802119330798</v>
      </c>
      <c r="Q70" s="14">
        <f t="shared" si="2468"/>
        <v>10689.0926</v>
      </c>
      <c r="R70" s="14">
        <f t="shared" si="2468"/>
        <v>19966.967101420079</v>
      </c>
      <c r="S70" s="14">
        <f t="shared" si="2468"/>
        <v>0</v>
      </c>
      <c r="T70" s="14">
        <f t="shared" si="2468"/>
        <v>0</v>
      </c>
      <c r="U70" s="14">
        <f t="shared" si="2468"/>
        <v>0</v>
      </c>
      <c r="V70" s="14">
        <f t="shared" si="2468"/>
        <v>0</v>
      </c>
      <c r="W70" s="14">
        <f>(W72-W67)/5*3+W67</f>
        <v>5931.5480399999997</v>
      </c>
      <c r="X70" s="14">
        <f t="shared" ref="X70" si="2469">(X72-X67)/5*3+X67</f>
        <v>11788.147450629058</v>
      </c>
      <c r="Y70" s="4">
        <f t="shared" si="1382"/>
        <v>6567.7758199999998</v>
      </c>
      <c r="Z70" s="4">
        <f t="shared" si="1383"/>
        <v>13144.955247303948</v>
      </c>
      <c r="AA70" s="14">
        <f>(AA72-AA67)/5*3+AA67</f>
        <v>7204.0036</v>
      </c>
      <c r="AB70" s="14">
        <f t="shared" ref="AB70" si="2470">(AB72-AB67)/5*3+AB67</f>
        <v>14501.763043978839</v>
      </c>
      <c r="AC70" s="4">
        <f t="shared" si="1385"/>
        <v>7853.9294500000005</v>
      </c>
      <c r="AD70" s="4">
        <f t="shared" si="1386"/>
        <v>15716.702799606548</v>
      </c>
      <c r="AE70" s="14">
        <f>(AE72-AE67)/5*3+AE67</f>
        <v>8503.8553000000011</v>
      </c>
      <c r="AF70" s="14">
        <f t="shared" ref="AF70" si="2471">(AF72-AF67)/5*3+AF67</f>
        <v>16931.642555234259</v>
      </c>
      <c r="AG70" s="14">
        <f>(AG72-AG67)/5*3+AG67</f>
        <v>9183.8347200000007</v>
      </c>
      <c r="AH70" s="14">
        <f t="shared" ref="AH70" si="2472">(AH72-AH67)/5*3+AH67</f>
        <v>17853.961426685786</v>
      </c>
      <c r="AI70" s="14">
        <f>(AI72-AI67)/5*3+AI67</f>
        <v>9863.8141400000004</v>
      </c>
      <c r="AJ70" s="14">
        <f t="shared" ref="AJ70" si="2473">(AJ72-AJ67)/5*3+AJ67</f>
        <v>18776.280298137317</v>
      </c>
      <c r="AK70" s="14"/>
      <c r="AL70" s="14"/>
      <c r="AM70" s="14">
        <f>(AM72-AM67)/5*3+AM67</f>
        <v>0</v>
      </c>
      <c r="AN70" s="14">
        <f t="shared" ref="AN70" si="2474">(AN72-AN67)/5*3+AN67</f>
        <v>0</v>
      </c>
      <c r="AO70" s="4"/>
      <c r="AP70" s="4"/>
      <c r="AQ70" s="14">
        <f>(AQ72-AQ67)/5*3+AQ67</f>
        <v>5876.3125399999999</v>
      </c>
      <c r="AR70" s="14">
        <f t="shared" ref="AR70" si="2475">(AR72-AR67)/5*3+AR67</f>
        <v>11426.618751593358</v>
      </c>
      <c r="AS70" s="4">
        <f t="shared" si="1392"/>
        <v>6497.6334000000006</v>
      </c>
      <c r="AT70" s="4">
        <f t="shared" si="1393"/>
        <v>12746.357098499428</v>
      </c>
      <c r="AU70" s="14">
        <f>(AU72-AU67)/5*3+AU67</f>
        <v>7118.9542600000004</v>
      </c>
      <c r="AV70" s="14">
        <f t="shared" ref="AV70" si="2476">(AV72-AV67)/5*3+AV67</f>
        <v>14066.095445405497</v>
      </c>
      <c r="AW70" s="4">
        <f t="shared" si="1395"/>
        <v>7754.9255900000007</v>
      </c>
      <c r="AX70" s="4">
        <f t="shared" si="1396"/>
        <v>15247.951664759938</v>
      </c>
      <c r="AY70" s="14">
        <f>(AY72-AY67)/5*3+AY67</f>
        <v>8390.896920000001</v>
      </c>
      <c r="AZ70" s="14">
        <f t="shared" ref="AZ70" si="2477">(AZ72-AZ67)/5*3+AZ67</f>
        <v>16429.80788411438</v>
      </c>
      <c r="BA70" s="14">
        <f>(BA72-BA67)/5*3+BA67</f>
        <v>9058.4622799999997</v>
      </c>
      <c r="BB70" s="14">
        <f t="shared" ref="BB70:EC70" si="2478">(BB72-BB67)/5*3+BB67</f>
        <v>17325.78318052911</v>
      </c>
      <c r="BC70" s="14">
        <f t="shared" si="2478"/>
        <v>9726.0276400000002</v>
      </c>
      <c r="BD70" s="14">
        <f t="shared" si="2478"/>
        <v>18221.75847694384</v>
      </c>
      <c r="BE70" s="14"/>
      <c r="BF70" s="14"/>
      <c r="BG70" s="14">
        <f t="shared" si="2478"/>
        <v>0</v>
      </c>
      <c r="BH70" s="14">
        <f t="shared" si="2478"/>
        <v>0</v>
      </c>
      <c r="BI70" s="14">
        <f t="shared" si="2478"/>
        <v>0</v>
      </c>
      <c r="BJ70" s="14">
        <f t="shared" si="2478"/>
        <v>0</v>
      </c>
      <c r="BK70" s="14">
        <f t="shared" si="2478"/>
        <v>5825.1884600000003</v>
      </c>
      <c r="BL70" s="14">
        <f t="shared" si="2478"/>
        <v>11084.054019144165</v>
      </c>
      <c r="BM70" s="4">
        <f t="shared" si="1407"/>
        <v>6432.4128300000002</v>
      </c>
      <c r="BN70" s="4">
        <f t="shared" si="1408"/>
        <v>12367.943694179428</v>
      </c>
      <c r="BO70" s="14">
        <f t="shared" si="2478"/>
        <v>7039.6372000000001</v>
      </c>
      <c r="BP70" s="14">
        <f t="shared" si="2478"/>
        <v>13651.833369214692</v>
      </c>
      <c r="BQ70" s="4">
        <f t="shared" si="1411"/>
        <v>7662.476693333334</v>
      </c>
      <c r="BR70" s="4">
        <f t="shared" si="1412"/>
        <v>14801.209388000396</v>
      </c>
      <c r="BS70" s="14">
        <f t="shared" si="2478"/>
        <v>8285.3161866666669</v>
      </c>
      <c r="BT70" s="14">
        <f t="shared" si="2478"/>
        <v>15950.585406786098</v>
      </c>
      <c r="BU70" s="14">
        <f t="shared" si="2478"/>
        <v>8941.447549999999</v>
      </c>
      <c r="BV70" s="14">
        <f t="shared" si="2478"/>
        <v>16819.818639389359</v>
      </c>
      <c r="BW70" s="14">
        <f t="shared" si="2478"/>
        <v>9597.5789133333328</v>
      </c>
      <c r="BX70" s="14">
        <f t="shared" si="2478"/>
        <v>17689.051871992619</v>
      </c>
      <c r="BY70" s="14"/>
      <c r="BZ70" s="14"/>
      <c r="CA70" s="14">
        <f t="shared" si="2478"/>
        <v>0</v>
      </c>
      <c r="CB70" s="14">
        <f t="shared" si="2478"/>
        <v>0</v>
      </c>
      <c r="CC70" s="14"/>
      <c r="CD70" s="14"/>
      <c r="CE70" s="14">
        <f t="shared" si="2478"/>
        <v>5774.0643799999998</v>
      </c>
      <c r="CF70" s="14">
        <f t="shared" si="2478"/>
        <v>10741.489286694972</v>
      </c>
      <c r="CG70" s="4">
        <f t="shared" si="1423"/>
        <v>6367.1922599999998</v>
      </c>
      <c r="CH70" s="4">
        <f t="shared" si="1424"/>
        <v>11989.530289859427</v>
      </c>
      <c r="CI70" s="14">
        <f t="shared" si="2478"/>
        <v>6960.3201399999998</v>
      </c>
      <c r="CJ70" s="14">
        <f t="shared" si="2478"/>
        <v>13237.571293023884</v>
      </c>
      <c r="CK70" s="4">
        <f t="shared" si="1427"/>
        <v>7570.0277966666663</v>
      </c>
      <c r="CL70" s="4">
        <f t="shared" si="1428"/>
        <v>14354.46711124085</v>
      </c>
      <c r="CM70" s="14">
        <f t="shared" si="2478"/>
        <v>8179.7354533333328</v>
      </c>
      <c r="CN70" s="14">
        <f t="shared" si="2478"/>
        <v>15471.362929457819</v>
      </c>
      <c r="CO70" s="14">
        <f t="shared" si="2478"/>
        <v>8824.43282</v>
      </c>
      <c r="CP70" s="14">
        <f t="shared" si="2478"/>
        <v>16313.854098249609</v>
      </c>
      <c r="CQ70" s="14">
        <f t="shared" si="2478"/>
        <v>9469.1301866666672</v>
      </c>
      <c r="CR70" s="14">
        <f t="shared" si="2478"/>
        <v>17156.345267041397</v>
      </c>
      <c r="CS70" s="14"/>
      <c r="CT70" s="14"/>
      <c r="CU70" s="14">
        <f t="shared" si="2478"/>
        <v>0</v>
      </c>
      <c r="CV70" s="14">
        <f t="shared" si="2478"/>
        <v>0</v>
      </c>
      <c r="CW70" s="14"/>
      <c r="CX70" s="14"/>
      <c r="CY70" s="14">
        <f t="shared" si="2478"/>
        <v>5722.9403000000002</v>
      </c>
      <c r="CZ70" s="14">
        <f t="shared" si="2478"/>
        <v>10398.924554245779</v>
      </c>
      <c r="DA70" s="4">
        <f t="shared" si="1439"/>
        <v>6301.9716900000003</v>
      </c>
      <c r="DB70" s="4">
        <f t="shared" si="1440"/>
        <v>11611.116885539428</v>
      </c>
      <c r="DC70" s="14">
        <f t="shared" si="2478"/>
        <v>6881.0030799999995</v>
      </c>
      <c r="DD70" s="14">
        <f t="shared" si="2478"/>
        <v>12823.309216833079</v>
      </c>
      <c r="DE70" s="4">
        <f t="shared" si="1443"/>
        <v>7477.5788999999995</v>
      </c>
      <c r="DF70" s="4">
        <f t="shared" si="1444"/>
        <v>13907.724834481309</v>
      </c>
      <c r="DG70" s="14">
        <f t="shared" si="2478"/>
        <v>8074.1547199999995</v>
      </c>
      <c r="DH70" s="14">
        <f t="shared" si="2478"/>
        <v>14992.140452129539</v>
      </c>
      <c r="DI70" s="14">
        <f t="shared" si="2478"/>
        <v>8707.4180899999992</v>
      </c>
      <c r="DJ70" s="14">
        <f t="shared" si="2478"/>
        <v>15807.889557109858</v>
      </c>
      <c r="DK70" s="14">
        <f t="shared" si="2478"/>
        <v>9340.6814599999998</v>
      </c>
      <c r="DL70" s="14">
        <f t="shared" si="2478"/>
        <v>16623.638662090179</v>
      </c>
      <c r="DM70" s="14"/>
      <c r="DN70" s="14"/>
      <c r="DO70" s="14">
        <f t="shared" si="2478"/>
        <v>0</v>
      </c>
      <c r="DP70" s="14">
        <f t="shared" si="2478"/>
        <v>0</v>
      </c>
      <c r="DQ70" s="14"/>
      <c r="DR70" s="14"/>
      <c r="DS70" s="14">
        <f t="shared" si="2478"/>
        <v>5678.9444839999996</v>
      </c>
      <c r="DT70" s="14">
        <f t="shared" si="2478"/>
        <v>10085.447101118283</v>
      </c>
      <c r="DU70" s="4">
        <f t="shared" si="1457"/>
        <v>6244.9157779999996</v>
      </c>
      <c r="DV70" s="4">
        <f t="shared" si="1458"/>
        <v>11263.930394489933</v>
      </c>
      <c r="DW70" s="14">
        <f t="shared" si="2478"/>
        <v>6810.8870719999995</v>
      </c>
      <c r="DX70" s="14">
        <f t="shared" si="2478"/>
        <v>12442.413687861581</v>
      </c>
      <c r="DY70" s="4">
        <f t="shared" si="1461"/>
        <v>7395.3376979999994</v>
      </c>
      <c r="DZ70" s="4">
        <f t="shared" si="1462"/>
        <v>13495.803608995146</v>
      </c>
      <c r="EA70" s="14">
        <f t="shared" si="2478"/>
        <v>7979.7883240000001</v>
      </c>
      <c r="EB70" s="14">
        <f t="shared" si="2478"/>
        <v>14549.19353012871</v>
      </c>
      <c r="EC70" s="14">
        <f t="shared" si="2478"/>
        <v>8602.4469019999997</v>
      </c>
      <c r="ED70" s="14">
        <f t="shared" ref="ED70:HE70" si="2479">(ED72-ED67)/5*3+ED67</f>
        <v>15339.50154321757</v>
      </c>
      <c r="EE70" s="14">
        <f t="shared" si="2479"/>
        <v>9225.1054800000002</v>
      </c>
      <c r="EF70" s="14">
        <f t="shared" si="2479"/>
        <v>16129.809556306431</v>
      </c>
      <c r="EG70" s="14"/>
      <c r="EH70" s="14"/>
      <c r="EI70" s="14">
        <f t="shared" si="2479"/>
        <v>0</v>
      </c>
      <c r="EJ70" s="14">
        <f t="shared" si="2479"/>
        <v>0</v>
      </c>
      <c r="EK70" s="14"/>
      <c r="EL70" s="14"/>
      <c r="EM70" s="14">
        <f t="shared" si="2479"/>
        <v>5634.948668</v>
      </c>
      <c r="EN70" s="14">
        <f t="shared" si="2479"/>
        <v>9771.9696479907889</v>
      </c>
      <c r="EO70" s="4">
        <f t="shared" si="1475"/>
        <v>6187.8598660000007</v>
      </c>
      <c r="EP70" s="4">
        <f t="shared" si="1476"/>
        <v>10916.743903440438</v>
      </c>
      <c r="EQ70" s="14">
        <f t="shared" si="2479"/>
        <v>6740.7710640000005</v>
      </c>
      <c r="ER70" s="14">
        <f t="shared" si="2479"/>
        <v>12061.518158890087</v>
      </c>
      <c r="ES70" s="4">
        <f t="shared" si="1479"/>
        <v>7313.0964960000001</v>
      </c>
      <c r="ET70" s="4">
        <f t="shared" si="1480"/>
        <v>13083.882383508984</v>
      </c>
      <c r="EU70" s="14">
        <f t="shared" si="2479"/>
        <v>7885.4219279999998</v>
      </c>
      <c r="EV70" s="14">
        <f t="shared" si="2479"/>
        <v>14106.246608127882</v>
      </c>
      <c r="EW70" s="14">
        <f t="shared" si="2479"/>
        <v>8497.4757140000002</v>
      </c>
      <c r="EX70" s="14">
        <f t="shared" si="2479"/>
        <v>14871.113529325283</v>
      </c>
      <c r="EY70" s="14">
        <f t="shared" si="2479"/>
        <v>9109.5294999999987</v>
      </c>
      <c r="EZ70" s="14">
        <f t="shared" si="2479"/>
        <v>15635.980450522684</v>
      </c>
      <c r="FA70" s="14"/>
      <c r="FB70" s="14"/>
      <c r="FC70" s="14">
        <f t="shared" si="2479"/>
        <v>0</v>
      </c>
      <c r="FD70" s="14">
        <f t="shared" si="2479"/>
        <v>0</v>
      </c>
      <c r="FE70" s="14"/>
      <c r="FF70" s="14"/>
      <c r="FG70" s="14">
        <f t="shared" si="2479"/>
        <v>5502.9612200000001</v>
      </c>
      <c r="FH70" s="14">
        <f t="shared" si="2479"/>
        <v>8831.5372886083005</v>
      </c>
      <c r="FI70" s="4">
        <f t="shared" si="1493"/>
        <v>6016.6921299999995</v>
      </c>
      <c r="FJ70" s="4">
        <f t="shared" si="1494"/>
        <v>9875.184430291949</v>
      </c>
      <c r="FK70" s="14">
        <f t="shared" si="2479"/>
        <v>6530.4230399999997</v>
      </c>
      <c r="FL70" s="14">
        <f t="shared" si="2479"/>
        <v>10918.831571975599</v>
      </c>
      <c r="FM70" s="4">
        <f t="shared" si="1497"/>
        <v>7066.3728899999996</v>
      </c>
      <c r="FN70" s="4">
        <f t="shared" si="1498"/>
        <v>11848.118707050498</v>
      </c>
      <c r="FO70" s="14">
        <f t="shared" si="2479"/>
        <v>7602.3227399999996</v>
      </c>
      <c r="FP70" s="14">
        <f t="shared" si="2479"/>
        <v>12777.405842125398</v>
      </c>
      <c r="FQ70" s="14">
        <f t="shared" si="2479"/>
        <v>8182.5621500000007</v>
      </c>
      <c r="FR70" s="14">
        <f t="shared" si="2479"/>
        <v>13465.949487648419</v>
      </c>
      <c r="FS70" s="14">
        <f t="shared" si="2479"/>
        <v>8762.8015599999999</v>
      </c>
      <c r="FT70" s="14">
        <f t="shared" si="2479"/>
        <v>14154.49313317144</v>
      </c>
      <c r="FU70" s="14"/>
      <c r="FV70" s="14"/>
      <c r="FW70" s="14">
        <f t="shared" si="2479"/>
        <v>0</v>
      </c>
      <c r="FX70" s="14">
        <f t="shared" si="2479"/>
        <v>0</v>
      </c>
      <c r="FY70" s="14"/>
      <c r="FZ70" s="14"/>
      <c r="GA70" s="14">
        <f t="shared" si="2479"/>
        <v>5332.5570399999997</v>
      </c>
      <c r="GB70" s="14">
        <f t="shared" si="2479"/>
        <v>7434.4628416133592</v>
      </c>
      <c r="GC70" s="4">
        <f t="shared" si="1511"/>
        <v>5783.4084499999999</v>
      </c>
      <c r="GD70" s="4">
        <f t="shared" si="1512"/>
        <v>8325.766848458079</v>
      </c>
      <c r="GE70" s="14">
        <f t="shared" si="2479"/>
        <v>6234.2598600000001</v>
      </c>
      <c r="GF70" s="14">
        <f t="shared" si="2479"/>
        <v>9217.070855302798</v>
      </c>
      <c r="GG70" s="4">
        <f t="shared" si="1515"/>
        <v>6715.42227</v>
      </c>
      <c r="GH70" s="4">
        <f t="shared" si="1516"/>
        <v>10003.772833655928</v>
      </c>
      <c r="GI70" s="14">
        <f t="shared" si="2479"/>
        <v>7196.5846799999999</v>
      </c>
      <c r="GJ70" s="14">
        <f t="shared" si="2479"/>
        <v>10790.474812009059</v>
      </c>
      <c r="GK70" s="14">
        <f t="shared" si="2479"/>
        <v>7728.1837500000001</v>
      </c>
      <c r="GL70" s="14">
        <f t="shared" si="2479"/>
        <v>11361.589439671237</v>
      </c>
      <c r="GM70" s="14">
        <f t="shared" si="2479"/>
        <v>8259.7828200000004</v>
      </c>
      <c r="GN70" s="14">
        <f t="shared" si="2479"/>
        <v>11932.704067333418</v>
      </c>
      <c r="GO70" s="14"/>
      <c r="GP70" s="14"/>
      <c r="GQ70" s="14">
        <f t="shared" si="2479"/>
        <v>0</v>
      </c>
      <c r="GR70" s="14">
        <f t="shared" si="2479"/>
        <v>0</v>
      </c>
      <c r="GS70" s="14">
        <f t="shared" si="2479"/>
        <v>0</v>
      </c>
      <c r="GT70" s="14">
        <f t="shared" si="2479"/>
        <v>0</v>
      </c>
      <c r="GU70" s="14">
        <f t="shared" si="2479"/>
        <v>5257.11276</v>
      </c>
      <c r="GV70" s="14">
        <f t="shared" si="2479"/>
        <v>6673.1106048898191</v>
      </c>
      <c r="GW70" s="4">
        <f t="shared" si="1529"/>
        <v>5670.8408999999992</v>
      </c>
      <c r="GX70" s="4">
        <f t="shared" si="1530"/>
        <v>7480.603486683598</v>
      </c>
      <c r="GY70" s="14">
        <f t="shared" si="2479"/>
        <v>6084.5690399999994</v>
      </c>
      <c r="GZ70" s="14">
        <f t="shared" si="2479"/>
        <v>8288.0963684773778</v>
      </c>
      <c r="HA70" s="4">
        <f t="shared" si="1533"/>
        <v>6533.8478399999995</v>
      </c>
      <c r="HB70" s="4">
        <f t="shared" si="1534"/>
        <v>8996.4502722333382</v>
      </c>
      <c r="HC70" s="14">
        <f t="shared" si="2479"/>
        <v>6983.1266399999995</v>
      </c>
      <c r="HD70" s="14">
        <f t="shared" si="2479"/>
        <v>9704.8041759892985</v>
      </c>
      <c r="HE70" s="14">
        <f t="shared" si="2479"/>
        <v>7487.6391399999993</v>
      </c>
      <c r="HF70" s="14">
        <f t="shared" ref="HF70:KG70" si="2480">(HF72-HF67)/5*3+HF67</f>
        <v>10210.769244657029</v>
      </c>
      <c r="HG70" s="14">
        <f t="shared" si="2480"/>
        <v>7992.15164</v>
      </c>
      <c r="HH70" s="14">
        <f t="shared" si="2480"/>
        <v>10716.73431332476</v>
      </c>
      <c r="HI70" s="14"/>
      <c r="HJ70" s="14"/>
      <c r="HK70" s="14">
        <f t="shared" si="2480"/>
        <v>0</v>
      </c>
      <c r="HL70" s="14">
        <f t="shared" si="2480"/>
        <v>0</v>
      </c>
      <c r="HM70" s="14"/>
      <c r="HN70" s="14"/>
      <c r="HO70" s="14">
        <f t="shared" si="2480"/>
        <v>5216.5077200000005</v>
      </c>
      <c r="HP70" s="14">
        <f t="shared" si="2480"/>
        <v>6198.8347574299996</v>
      </c>
      <c r="HQ70" s="14">
        <f t="shared" ref="HQ70:HQ88" si="2481">(HO70+HS70)/2</f>
        <v>5607.0935600000003</v>
      </c>
      <c r="HR70" s="14">
        <f t="shared" ref="HR70:HR88" si="2482">(HP70+HT70)/2</f>
        <v>6952.4433816280098</v>
      </c>
      <c r="HS70" s="14">
        <f t="shared" si="2480"/>
        <v>5997.6794</v>
      </c>
      <c r="HT70" s="14">
        <f t="shared" si="2480"/>
        <v>7706.0520058260199</v>
      </c>
      <c r="HU70" s="14">
        <f t="shared" ref="HU70:HU88" si="2483">(HS70+HW70)/2</f>
        <v>6426.1471700000002</v>
      </c>
      <c r="HV70" s="14">
        <f t="shared" ref="HV70:HV88" si="2484">(HT70+HX70)/2</f>
        <v>8365.6760399574596</v>
      </c>
      <c r="HW70" s="14">
        <f t="shared" si="2480"/>
        <v>6854.6149399999995</v>
      </c>
      <c r="HX70" s="14">
        <f t="shared" si="2480"/>
        <v>9025.3000740889001</v>
      </c>
      <c r="HY70" s="14">
        <f t="shared" si="2480"/>
        <v>7340.8937899999992</v>
      </c>
      <c r="HZ70" s="14">
        <f t="shared" si="2480"/>
        <v>9490.8010504365084</v>
      </c>
      <c r="IA70" s="14">
        <f t="shared" si="2480"/>
        <v>7827.1726399999998</v>
      </c>
      <c r="IB70" s="14">
        <f t="shared" si="2480"/>
        <v>9956.3020267841184</v>
      </c>
      <c r="IC70" s="14">
        <f t="shared" ref="IC70:ID70" si="2485">(IC72-IC67)/5*3+IC67</f>
        <v>8327.0601800000004</v>
      </c>
      <c r="ID70" s="14">
        <f t="shared" si="2485"/>
        <v>10212.790878411939</v>
      </c>
      <c r="IE70" s="14">
        <f t="shared" si="2480"/>
        <v>0</v>
      </c>
      <c r="IF70" s="14">
        <f t="shared" si="2480"/>
        <v>0</v>
      </c>
      <c r="IG70" s="14"/>
      <c r="IH70" s="14"/>
      <c r="II70" s="14">
        <f t="shared" si="2480"/>
        <v>5198.6003799999999</v>
      </c>
      <c r="IJ70" s="14">
        <f t="shared" si="2480"/>
        <v>5971.4958124641398</v>
      </c>
      <c r="IK70" s="14">
        <f t="shared" ref="IK70:IK88" si="2486">(II70+IM70)/2</f>
        <v>5578.4007899999997</v>
      </c>
      <c r="IL70" s="14">
        <f t="shared" ref="IL70:IL88" si="2487">(IJ70+IN70)/2</f>
        <v>6699.2486491641903</v>
      </c>
      <c r="IM70" s="14">
        <f t="shared" si="2480"/>
        <v>5958.2011999999995</v>
      </c>
      <c r="IN70" s="14">
        <f t="shared" si="2480"/>
        <v>7427.0014858642398</v>
      </c>
      <c r="IO70" s="15">
        <f t="shared" si="1558"/>
        <v>6376.2707300000002</v>
      </c>
      <c r="IP70" s="15">
        <f t="shared" si="1559"/>
        <v>8062.5773950425191</v>
      </c>
      <c r="IQ70" s="14">
        <f t="shared" si="2480"/>
        <v>6794.3402599999999</v>
      </c>
      <c r="IR70" s="14">
        <f t="shared" si="2480"/>
        <v>8698.1533042207993</v>
      </c>
      <c r="IS70" s="14">
        <f t="shared" si="2480"/>
        <v>7271.9279499999993</v>
      </c>
      <c r="IT70" s="14">
        <f t="shared" si="2480"/>
        <v>9144.1372106639083</v>
      </c>
      <c r="IU70" s="14">
        <f t="shared" si="2480"/>
        <v>7749.5156399999996</v>
      </c>
      <c r="IV70" s="14">
        <f t="shared" si="2480"/>
        <v>9590.121117107019</v>
      </c>
      <c r="IW70" s="14">
        <f t="shared" ref="IW70:JB70" si="2488">(IW72-IW67)/5*3+IW67</f>
        <v>8240.6414199999999</v>
      </c>
      <c r="IX70" s="14">
        <f t="shared" si="2488"/>
        <v>9831.7467506698995</v>
      </c>
      <c r="IY70" s="14">
        <f t="shared" si="2488"/>
        <v>0</v>
      </c>
      <c r="IZ70" s="14">
        <f t="shared" si="2488"/>
        <v>0</v>
      </c>
      <c r="JA70" s="14">
        <f t="shared" si="2488"/>
        <v>0</v>
      </c>
      <c r="JB70" s="14">
        <f t="shared" si="2488"/>
        <v>0</v>
      </c>
      <c r="JC70" s="14">
        <f t="shared" si="2480"/>
        <v>5181.5667199999998</v>
      </c>
      <c r="JD70" s="14">
        <f t="shared" si="2480"/>
        <v>5750.7489157505797</v>
      </c>
      <c r="JE70" s="15">
        <f t="shared" ref="JE70:JE88" si="2489">(JC70+JG70)/2</f>
        <v>5551.5159599999997</v>
      </c>
      <c r="JF70" s="15">
        <f t="shared" ref="JF70:JF88" si="2490">(JD70+JH70)/2</f>
        <v>6452.6960508036591</v>
      </c>
      <c r="JG70" s="14">
        <f t="shared" si="2480"/>
        <v>5921.4651999999996</v>
      </c>
      <c r="JH70" s="14">
        <f t="shared" si="2480"/>
        <v>7154.6431858567385</v>
      </c>
      <c r="JI70" s="15">
        <f t="shared" si="1570"/>
        <v>6329.1272099999996</v>
      </c>
      <c r="JJ70" s="15">
        <f t="shared" si="1571"/>
        <v>7767.0309286105894</v>
      </c>
      <c r="JK70" s="14">
        <f t="shared" si="2480"/>
        <v>6736.7892199999997</v>
      </c>
      <c r="JL70" s="14">
        <f t="shared" si="2480"/>
        <v>8379.4186713644394</v>
      </c>
      <c r="JM70" s="14">
        <f t="shared" si="2480"/>
        <v>7205.6778999999997</v>
      </c>
      <c r="JN70" s="14">
        <f t="shared" si="2480"/>
        <v>8806.4217987089396</v>
      </c>
      <c r="JO70" s="14">
        <f t="shared" si="2480"/>
        <v>7674.5665799999997</v>
      </c>
      <c r="JP70" s="14">
        <f t="shared" si="2480"/>
        <v>9233.424926053438</v>
      </c>
      <c r="JQ70" s="14">
        <f t="shared" ref="JQ70:JV70" si="2491">(JQ72-JQ67)/5*3+JQ67</f>
        <v>8157.2216200000003</v>
      </c>
      <c r="JR70" s="14">
        <f t="shared" si="2491"/>
        <v>9460.5707371643985</v>
      </c>
      <c r="JS70" s="14">
        <f t="shared" si="2491"/>
        <v>0</v>
      </c>
      <c r="JT70" s="14">
        <f t="shared" si="2491"/>
        <v>0</v>
      </c>
      <c r="JU70" s="14">
        <f t="shared" si="2491"/>
        <v>0</v>
      </c>
      <c r="JV70" s="14">
        <f t="shared" si="2491"/>
        <v>0</v>
      </c>
      <c r="JW70" s="14">
        <f t="shared" si="2480"/>
        <v>5165.4592999999995</v>
      </c>
      <c r="JX70" s="14">
        <f t="shared" si="2480"/>
        <v>5536.5624156105196</v>
      </c>
      <c r="JY70" s="15">
        <f t="shared" ref="JY70:JY88" si="2492">(JW70+KA70)/2</f>
        <v>5526.3322599999992</v>
      </c>
      <c r="JZ70" s="15">
        <f t="shared" ref="JZ70:JZ88" si="2493">(JX70+KB70)/2</f>
        <v>6212.9819441834188</v>
      </c>
      <c r="KA70" s="14">
        <f t="shared" si="2480"/>
        <v>5887.2052199999998</v>
      </c>
      <c r="KB70" s="14">
        <f t="shared" si="2480"/>
        <v>6889.401472756319</v>
      </c>
      <c r="KC70" s="15">
        <f t="shared" si="1582"/>
        <v>6284.7158999999992</v>
      </c>
      <c r="KD70" s="15">
        <f t="shared" si="1583"/>
        <v>7479.2295986739091</v>
      </c>
      <c r="KE70" s="14">
        <f t="shared" si="2480"/>
        <v>6682.2265799999996</v>
      </c>
      <c r="KF70" s="14">
        <f t="shared" si="2480"/>
        <v>8069.0577245914992</v>
      </c>
      <c r="KG70" s="14">
        <f t="shared" si="2480"/>
        <v>7142.3080699999991</v>
      </c>
      <c r="KH70" s="14">
        <f t="shared" ref="KH70:NI70" si="2494">(KH72-KH67)/5*3+KH67</f>
        <v>8477.6090661728886</v>
      </c>
      <c r="KI70" s="14">
        <f t="shared" si="2494"/>
        <v>7602.3895599999996</v>
      </c>
      <c r="KJ70" s="14">
        <f t="shared" si="2494"/>
        <v>8886.1604077542779</v>
      </c>
      <c r="KK70" s="14">
        <f t="shared" ref="KK70:KP70" si="2495">(KK72-KK67)/5*3+KK67</f>
        <v>8076.5525200000002</v>
      </c>
      <c r="KL70" s="14">
        <f t="shared" si="2495"/>
        <v>9099.4041567798595</v>
      </c>
      <c r="KM70" s="14">
        <f t="shared" si="2495"/>
        <v>0</v>
      </c>
      <c r="KN70" s="14">
        <f t="shared" si="2495"/>
        <v>0</v>
      </c>
      <c r="KO70" s="14">
        <f t="shared" si="2495"/>
        <v>0</v>
      </c>
      <c r="KP70" s="14">
        <f t="shared" si="2495"/>
        <v>0</v>
      </c>
      <c r="KQ70" s="14">
        <f t="shared" si="2494"/>
        <v>5149.7532000000001</v>
      </c>
      <c r="KR70" s="14">
        <f t="shared" si="2494"/>
        <v>5328.8232452135799</v>
      </c>
      <c r="KS70" s="15">
        <f t="shared" ref="KS70:KS88" si="2496">(KQ70+KU70)/2</f>
        <v>5502.6622500000003</v>
      </c>
      <c r="KT70" s="15">
        <f t="shared" ref="KT70:KT88" si="2497">(KR70+KV70)/2</f>
        <v>5980.0917636697995</v>
      </c>
      <c r="KU70" s="14">
        <f t="shared" si="2494"/>
        <v>5855.5713000000005</v>
      </c>
      <c r="KV70" s="14">
        <f t="shared" si="2494"/>
        <v>6631.3602821260201</v>
      </c>
      <c r="KW70" s="15">
        <f t="shared" si="1594"/>
        <v>6243.2010499999997</v>
      </c>
      <c r="KX70" s="15">
        <f t="shared" si="1595"/>
        <v>7199.0622140571395</v>
      </c>
      <c r="KY70" s="14">
        <f t="shared" si="2494"/>
        <v>6630.8307999999997</v>
      </c>
      <c r="KZ70" s="14">
        <f t="shared" si="2494"/>
        <v>7766.7641459882589</v>
      </c>
      <c r="LA70" s="14">
        <f t="shared" si="2494"/>
        <v>7082.0706</v>
      </c>
      <c r="LB70" s="14">
        <f t="shared" si="2494"/>
        <v>8157.4304426997196</v>
      </c>
      <c r="LC70" s="14">
        <f t="shared" si="2494"/>
        <v>7533.3104000000003</v>
      </c>
      <c r="LD70" s="14">
        <f t="shared" si="2494"/>
        <v>8548.0967394111794</v>
      </c>
      <c r="LE70" s="14">
        <f t="shared" ref="LE70:LJ70" si="2498">(LE72-LE67)/5*3+LE67</f>
        <v>7999.0846600000004</v>
      </c>
      <c r="LF70" s="14">
        <f t="shared" si="2498"/>
        <v>8747.6521337974991</v>
      </c>
      <c r="LG70" s="14">
        <f t="shared" si="2498"/>
        <v>0</v>
      </c>
      <c r="LH70" s="14">
        <f t="shared" si="2498"/>
        <v>0</v>
      </c>
      <c r="LI70" s="14">
        <f t="shared" si="2498"/>
        <v>0</v>
      </c>
      <c r="LJ70" s="14">
        <f t="shared" si="2498"/>
        <v>0</v>
      </c>
      <c r="LK70" s="14">
        <f t="shared" si="2494"/>
        <v>5135.3140000000003</v>
      </c>
      <c r="LL70" s="14">
        <f t="shared" si="2494"/>
        <v>5126.4510272567195</v>
      </c>
      <c r="LM70" s="14">
        <f t="shared" ref="LM70:LM88" si="2499">(LK70+LO70)/2</f>
        <v>5481.0114900000008</v>
      </c>
      <c r="LN70" s="14">
        <f t="shared" ref="LN70:LN88" si="2500">(LL70+LP70)/2</f>
        <v>5752.9267270946793</v>
      </c>
      <c r="LO70" s="14">
        <f t="shared" si="2494"/>
        <v>5826.7089800000003</v>
      </c>
      <c r="LP70" s="14">
        <f t="shared" si="2494"/>
        <v>6379.4024269326392</v>
      </c>
      <c r="LQ70" s="14">
        <f t="shared" si="1606"/>
        <v>6204.6186799999996</v>
      </c>
      <c r="LR70" s="14">
        <f t="shared" si="1607"/>
        <v>6925.3449726660492</v>
      </c>
      <c r="LS70" s="14">
        <f t="shared" si="2494"/>
        <v>6582.5283799999997</v>
      </c>
      <c r="LT70" s="14">
        <f t="shared" si="2494"/>
        <v>7471.2875183994593</v>
      </c>
      <c r="LU70" s="14">
        <f t="shared" si="2494"/>
        <v>7025.0033299999996</v>
      </c>
      <c r="LV70" s="14">
        <f t="shared" si="2494"/>
        <v>7844.4072966685999</v>
      </c>
      <c r="LW70" s="14">
        <f t="shared" si="2494"/>
        <v>7467.4782800000003</v>
      </c>
      <c r="LX70" s="14">
        <f t="shared" si="2494"/>
        <v>8217.5270749377396</v>
      </c>
      <c r="LY70" s="14">
        <f t="shared" ref="LY70:MD70" si="2501">(LY72-LY67)/5*3+LY67</f>
        <v>7924.8841200000006</v>
      </c>
      <c r="LZ70" s="14">
        <f t="shared" si="2501"/>
        <v>8403.7968529904192</v>
      </c>
      <c r="MA70" s="14">
        <f t="shared" si="2501"/>
        <v>0</v>
      </c>
      <c r="MB70" s="14">
        <f t="shared" si="2501"/>
        <v>0</v>
      </c>
      <c r="MC70" s="14">
        <f t="shared" si="2501"/>
        <v>0</v>
      </c>
      <c r="MD70" s="14">
        <f t="shared" si="2501"/>
        <v>0</v>
      </c>
      <c r="ME70" s="14">
        <f t="shared" si="2494"/>
        <v>5121.2665200000001</v>
      </c>
      <c r="MF70" s="14">
        <f t="shared" si="2494"/>
        <v>4930.1615585945792</v>
      </c>
      <c r="MG70" s="6">
        <f t="shared" si="1616"/>
        <v>5460.3865599999999</v>
      </c>
      <c r="MH70" s="6">
        <f t="shared" si="1617"/>
        <v>5532.3838371738293</v>
      </c>
      <c r="MI70" s="14">
        <f t="shared" si="2494"/>
        <v>5799.5065999999997</v>
      </c>
      <c r="MJ70" s="14">
        <f t="shared" si="2494"/>
        <v>6134.6061157530794</v>
      </c>
      <c r="MK70" s="6">
        <f t="shared" si="1620"/>
        <v>6168.3226999999997</v>
      </c>
      <c r="ML70" s="6">
        <f t="shared" si="1621"/>
        <v>6659.0814085612592</v>
      </c>
      <c r="MM70" s="14">
        <f t="shared" si="2494"/>
        <v>6537.1387999999997</v>
      </c>
      <c r="MN70" s="14">
        <f t="shared" si="2494"/>
        <v>7183.556701369439</v>
      </c>
      <c r="MO70" s="14">
        <f t="shared" si="2494"/>
        <v>6971.18318</v>
      </c>
      <c r="MP70" s="14">
        <f t="shared" si="2494"/>
        <v>7539.5149980074393</v>
      </c>
      <c r="MQ70" s="14">
        <f t="shared" si="2494"/>
        <v>7405.2275599999994</v>
      </c>
      <c r="MR70" s="14">
        <f t="shared" si="2494"/>
        <v>7895.4732946454396</v>
      </c>
      <c r="MS70" s="14">
        <f t="shared" ref="MS70:MT70" si="2502">(MS72-MS67)/5*3+MS67</f>
        <v>7854.2216399999998</v>
      </c>
      <c r="MT70" s="14">
        <f t="shared" si="2502"/>
        <v>8068.9437199335989</v>
      </c>
      <c r="MU70" s="14">
        <f t="shared" si="2494"/>
        <v>0</v>
      </c>
      <c r="MV70" s="14">
        <f t="shared" si="2494"/>
        <v>0</v>
      </c>
      <c r="MW70" s="14"/>
      <c r="MX70" s="14"/>
      <c r="MY70" s="14">
        <f t="shared" si="2494"/>
        <v>5107.9673400000001</v>
      </c>
      <c r="MZ70" s="14">
        <f t="shared" si="2494"/>
        <v>4740.1812073447991</v>
      </c>
      <c r="NA70" s="15">
        <f t="shared" si="1632"/>
        <v>5440.8086000000003</v>
      </c>
      <c r="NB70" s="15">
        <f t="shared" si="1633"/>
        <v>5318.738756583909</v>
      </c>
      <c r="NC70" s="14">
        <f t="shared" si="2494"/>
        <v>5773.6498600000004</v>
      </c>
      <c r="ND70" s="14">
        <f t="shared" si="2494"/>
        <v>5897.2963058230198</v>
      </c>
      <c r="NE70" s="15">
        <f t="shared" si="1636"/>
        <v>6134.2179300000007</v>
      </c>
      <c r="NF70" s="15">
        <f t="shared" si="1637"/>
        <v>6400.5463931274599</v>
      </c>
      <c r="NG70" s="14">
        <f t="shared" si="2494"/>
        <v>6494.7860000000001</v>
      </c>
      <c r="NH70" s="14">
        <f t="shared" si="2494"/>
        <v>6903.7964804318999</v>
      </c>
      <c r="NI70" s="14">
        <f t="shared" si="2494"/>
        <v>6920.5673900000002</v>
      </c>
      <c r="NJ70" s="14">
        <f t="shared" ref="NJ70:OJ70" si="2503">(NJ72-NJ67)/5*3+NJ67</f>
        <v>7243.0999860635493</v>
      </c>
      <c r="NK70" s="14">
        <f t="shared" si="2503"/>
        <v>7346.3487800000003</v>
      </c>
      <c r="NL70" s="14">
        <f t="shared" si="2503"/>
        <v>7582.4034916951996</v>
      </c>
      <c r="NM70" s="14">
        <f t="shared" ref="NM70:NN70" si="2504">(NM72-NM67)/5*3+NM67</f>
        <v>7787.1576800000003</v>
      </c>
      <c r="NN70" s="14">
        <f t="shared" si="2504"/>
        <v>7743.4431304341988</v>
      </c>
      <c r="NO70" s="14">
        <f t="shared" si="2503"/>
        <v>0</v>
      </c>
      <c r="NP70" s="14">
        <f t="shared" si="2503"/>
        <v>0</v>
      </c>
      <c r="NQ70" s="14"/>
      <c r="NR70" s="14"/>
      <c r="NS70" s="14">
        <f t="shared" si="2503"/>
        <v>5095.1994199999999</v>
      </c>
      <c r="NT70" s="14">
        <f t="shared" si="2503"/>
        <v>4556.2898184970591</v>
      </c>
      <c r="NU70" s="15">
        <f t="shared" si="1648"/>
        <v>5422.1607299999996</v>
      </c>
      <c r="NV70" s="15">
        <f t="shared" si="1649"/>
        <v>5111.8433964980895</v>
      </c>
      <c r="NW70" s="14">
        <f t="shared" si="2503"/>
        <v>5749.1220400000002</v>
      </c>
      <c r="NX70" s="14">
        <f t="shared" si="2503"/>
        <v>5667.39697449912</v>
      </c>
      <c r="NY70" s="15">
        <f t="shared" si="1652"/>
        <v>6102.5434399999995</v>
      </c>
      <c r="NZ70" s="15">
        <f t="shared" si="1653"/>
        <v>6149.7182977174698</v>
      </c>
      <c r="OA70" s="14">
        <f t="shared" si="2503"/>
        <v>6455.9648399999996</v>
      </c>
      <c r="OB70" s="14">
        <f t="shared" si="2503"/>
        <v>6632.0396209358196</v>
      </c>
      <c r="OC70" s="14">
        <f t="shared" si="2503"/>
        <v>6873.3488600000001</v>
      </c>
      <c r="OD70" s="14">
        <f t="shared" si="2503"/>
        <v>6955.1321331278486</v>
      </c>
      <c r="OE70" s="14">
        <f t="shared" si="2503"/>
        <v>7290.7328800000005</v>
      </c>
      <c r="OF70" s="14">
        <f t="shared" si="2503"/>
        <v>7278.2246453198786</v>
      </c>
      <c r="OG70" s="14">
        <f t="shared" ref="OG70:OH70" si="2505">(OG72-OG67)/5*3+OG67</f>
        <v>7723.3608599999998</v>
      </c>
      <c r="OH70" s="14">
        <f t="shared" si="2505"/>
        <v>7427.227853981879</v>
      </c>
      <c r="OI70" s="14">
        <f t="shared" si="2503"/>
        <v>0</v>
      </c>
      <c r="OJ70" s="14">
        <f t="shared" si="2503"/>
        <v>0</v>
      </c>
      <c r="OK70" s="14"/>
      <c r="OL70" s="14"/>
      <c r="OM70" s="14">
        <f t="shared" ref="OM70:OR70" si="2506">(OM72-OM67)/5*3+OM67</f>
        <v>5082.8224200000004</v>
      </c>
      <c r="ON70" s="14">
        <f t="shared" si="2506"/>
        <v>4378.431181014379</v>
      </c>
      <c r="OO70" s="15">
        <f t="shared" si="1664"/>
        <v>5404.3084699999999</v>
      </c>
      <c r="OP70" s="15">
        <f t="shared" si="1665"/>
        <v>4911.6364171351397</v>
      </c>
      <c r="OQ70" s="14">
        <f t="shared" si="2506"/>
        <v>5725.7945199999995</v>
      </c>
      <c r="OR70" s="14">
        <f t="shared" si="2506"/>
        <v>5444.8416532558995</v>
      </c>
      <c r="OS70" s="15">
        <f t="shared" si="1668"/>
        <v>6072.39671</v>
      </c>
      <c r="OT70" s="15">
        <f t="shared" si="1669"/>
        <v>5906.7167832614196</v>
      </c>
      <c r="OU70" s="14">
        <f t="shared" ref="OU70:OZ70" si="2507">(OU72-OU67)/5*3+OU67</f>
        <v>6418.9989000000005</v>
      </c>
      <c r="OV70" s="14">
        <f t="shared" si="2507"/>
        <v>6368.5919132669387</v>
      </c>
      <c r="OW70" s="14">
        <f t="shared" si="2507"/>
        <v>6828.6168200000002</v>
      </c>
      <c r="OX70" s="14">
        <f t="shared" si="2507"/>
        <v>6675.7502376732991</v>
      </c>
      <c r="OY70" s="14">
        <f t="shared" si="2507"/>
        <v>7238.2347399999999</v>
      </c>
      <c r="OZ70" s="14">
        <f t="shared" si="2507"/>
        <v>6982.9085620796595</v>
      </c>
      <c r="PA70" s="14">
        <f t="shared" ref="PA70:PF70" si="2508">(PA72-PA67)/5*3+PA67</f>
        <v>7663.0312000000004</v>
      </c>
      <c r="PB70" s="14">
        <f t="shared" si="2508"/>
        <v>7120.1788450958193</v>
      </c>
      <c r="PC70" s="14">
        <f t="shared" si="2508"/>
        <v>0</v>
      </c>
      <c r="PD70" s="14">
        <f t="shared" si="2508"/>
        <v>0</v>
      </c>
      <c r="PE70" s="14">
        <f t="shared" si="2508"/>
        <v>0</v>
      </c>
      <c r="PF70" s="14">
        <f t="shared" si="2508"/>
        <v>0</v>
      </c>
      <c r="PG70" s="14">
        <f t="shared" ref="PG70:PL70" si="2509">(PG72-PG67)/5*3+PG67</f>
        <v>5071.0825599999998</v>
      </c>
      <c r="PH70" s="14">
        <f t="shared" si="2509"/>
        <v>4205.9348068341797</v>
      </c>
      <c r="PI70" s="15">
        <f t="shared" si="1678"/>
        <v>5387.0654299999997</v>
      </c>
      <c r="PJ70" s="15">
        <f t="shared" si="1679"/>
        <v>4717.4608996244096</v>
      </c>
      <c r="PK70" s="14">
        <f t="shared" si="2509"/>
        <v>5703.0482999999995</v>
      </c>
      <c r="PL70" s="14">
        <f t="shared" si="2509"/>
        <v>5228.9869924146396</v>
      </c>
      <c r="PM70" s="15">
        <f t="shared" si="1682"/>
        <v>6043.7933299999995</v>
      </c>
      <c r="PN70" s="15">
        <f t="shared" si="1683"/>
        <v>5670.8636246196893</v>
      </c>
      <c r="PO70" s="14">
        <f t="shared" ref="PO70:PX70" si="2510">(PO72-PO67)/5*3+PO67</f>
        <v>6384.5383599999996</v>
      </c>
      <c r="PP70" s="14">
        <f t="shared" si="2510"/>
        <v>6112.7402568247389</v>
      </c>
      <c r="PQ70" s="14">
        <f t="shared" si="2510"/>
        <v>6787.2277699999995</v>
      </c>
      <c r="PR70" s="14">
        <f t="shared" si="2510"/>
        <v>6404.1776319777891</v>
      </c>
      <c r="PS70" s="14">
        <f t="shared" si="2510"/>
        <v>7189.9171799999995</v>
      </c>
      <c r="PT70" s="14">
        <f t="shared" si="2510"/>
        <v>6695.6150071308393</v>
      </c>
      <c r="PU70" s="14"/>
      <c r="PV70" s="14"/>
      <c r="PW70" s="14">
        <f t="shared" si="2510"/>
        <v>0</v>
      </c>
      <c r="PX70" s="14">
        <f t="shared" si="2510"/>
        <v>0</v>
      </c>
      <c r="PY70" s="14"/>
      <c r="PZ70" s="14"/>
      <c r="QA70" s="14">
        <f t="shared" ref="QA70:QB70" si="2511">(QA72-QA67)/5*3+QA67</f>
        <v>5059.9693800000005</v>
      </c>
      <c r="QB70" s="14">
        <f t="shared" si="2511"/>
        <v>4038.2657239705195</v>
      </c>
      <c r="QC70" s="14">
        <f t="shared" ref="QC70:RB70" si="2512">(QC72-QC67)/5*3+QC67</f>
        <v>5370.8983199999993</v>
      </c>
      <c r="QD70" s="14">
        <f t="shared" si="2512"/>
        <v>4528.7197995209799</v>
      </c>
      <c r="QE70" s="14">
        <f t="shared" si="2512"/>
        <v>5681.82726</v>
      </c>
      <c r="QF70" s="14">
        <f t="shared" si="2512"/>
        <v>5019.1738750714403</v>
      </c>
      <c r="QG70" s="14">
        <f t="shared" si="2512"/>
        <v>6016.7146400000001</v>
      </c>
      <c r="QH70" s="14">
        <f t="shared" si="2512"/>
        <v>5441.5431966396191</v>
      </c>
      <c r="QI70" s="14">
        <f t="shared" si="2512"/>
        <v>6351.6020200000003</v>
      </c>
      <c r="QJ70" s="14">
        <f t="shared" si="2512"/>
        <v>5863.9125182077987</v>
      </c>
      <c r="QK70" s="14">
        <f t="shared" si="2512"/>
        <v>6747.8948599999994</v>
      </c>
      <c r="QL70" s="14">
        <f t="shared" si="2512"/>
        <v>6139.9449333675593</v>
      </c>
      <c r="QM70" s="14">
        <f t="shared" si="2512"/>
        <v>7144.1877000000004</v>
      </c>
      <c r="QN70" s="14">
        <f t="shared" si="2512"/>
        <v>6415.9773485273199</v>
      </c>
      <c r="QO70" s="14">
        <f t="shared" si="2512"/>
        <v>7553.6322999999993</v>
      </c>
      <c r="QP70" s="14">
        <f t="shared" si="2512"/>
        <v>6530.8545963204597</v>
      </c>
      <c r="QQ70" s="14">
        <f t="shared" si="2512"/>
        <v>0</v>
      </c>
      <c r="QR70" s="14">
        <f t="shared" si="2512"/>
        <v>0</v>
      </c>
      <c r="QS70" s="14">
        <f t="shared" si="2512"/>
        <v>0</v>
      </c>
      <c r="QT70" s="14">
        <f t="shared" si="2512"/>
        <v>0</v>
      </c>
      <c r="QU70" s="14">
        <f t="shared" si="2512"/>
        <v>5049.5051800000001</v>
      </c>
      <c r="QV70" s="14">
        <f t="shared" si="2512"/>
        <v>3876.2671565923197</v>
      </c>
      <c r="QW70" s="14">
        <f t="shared" si="2512"/>
        <v>5355.2570399999995</v>
      </c>
      <c r="QX70" s="14">
        <f t="shared" si="2512"/>
        <v>4346.4137201744697</v>
      </c>
      <c r="QY70" s="14">
        <f t="shared" si="2512"/>
        <v>5661.0088999999998</v>
      </c>
      <c r="QZ70" s="14">
        <f t="shared" si="2512"/>
        <v>4816.5602837566194</v>
      </c>
      <c r="RA70" s="14">
        <f t="shared" si="2512"/>
        <v>5990.5776399999995</v>
      </c>
      <c r="RB70" s="14">
        <f t="shared" si="2512"/>
        <v>5219.9880391393699</v>
      </c>
      <c r="RC70" s="14">
        <f t="shared" ref="RC70:RV70" si="2513">(RC72-RC67)/5*3+RC67</f>
        <v>6320.1463800000001</v>
      </c>
      <c r="RD70" s="14">
        <f t="shared" si="2513"/>
        <v>5623.4157945221195</v>
      </c>
      <c r="RE70" s="14">
        <f t="shared" si="2513"/>
        <v>6710.2758899999999</v>
      </c>
      <c r="RF70" s="14">
        <f t="shared" si="2513"/>
        <v>5884.48628527046</v>
      </c>
      <c r="RG70" s="14">
        <f t="shared" si="2513"/>
        <v>7100.4053999999996</v>
      </c>
      <c r="RH70" s="14">
        <f t="shared" si="2513"/>
        <v>6145.5567760187996</v>
      </c>
      <c r="RI70" s="14">
        <f t="shared" si="2513"/>
        <v>7502.5550599999997</v>
      </c>
      <c r="RJ70" s="14">
        <f t="shared" si="2513"/>
        <v>6249.7617224770001</v>
      </c>
      <c r="RK70" s="14">
        <f t="shared" si="2513"/>
        <v>0</v>
      </c>
      <c r="RL70" s="14">
        <f t="shared" si="2513"/>
        <v>0</v>
      </c>
      <c r="RM70" s="14">
        <f t="shared" si="2513"/>
        <v>0</v>
      </c>
      <c r="RN70" s="14">
        <f t="shared" si="2513"/>
        <v>0</v>
      </c>
      <c r="RO70" s="14">
        <f t="shared" si="2513"/>
        <v>5021.3080799999998</v>
      </c>
      <c r="RP70" s="14">
        <f t="shared" si="2513"/>
        <v>3421.5029279145397</v>
      </c>
      <c r="RQ70" s="14">
        <f t="shared" si="2513"/>
        <v>5312.5912399999997</v>
      </c>
      <c r="RR70" s="14">
        <f t="shared" si="2513"/>
        <v>3834.7433191745999</v>
      </c>
      <c r="RS70" s="14">
        <f t="shared" si="2513"/>
        <v>5603.8744000000006</v>
      </c>
      <c r="RT70" s="14">
        <f t="shared" si="2513"/>
        <v>4247.9837104346598</v>
      </c>
      <c r="RU70" s="14">
        <f t="shared" si="2513"/>
        <v>5918.2015000000001</v>
      </c>
      <c r="RV70" s="14">
        <f t="shared" si="2513"/>
        <v>4598.226944779999</v>
      </c>
      <c r="RW70" s="14">
        <f t="shared" ref="RW70:SF70" si="2514">(RW72-RW67)/5*3+RW67</f>
        <v>6232.5285999999996</v>
      </c>
      <c r="RX70" s="14">
        <f t="shared" si="2514"/>
        <v>4948.4701791253392</v>
      </c>
      <c r="RY70" s="14">
        <f t="shared" si="2514"/>
        <v>6605.7601199999999</v>
      </c>
      <c r="RZ70" s="14">
        <f t="shared" si="2514"/>
        <v>5167.5280777824901</v>
      </c>
      <c r="SA70" s="14">
        <f t="shared" si="2514"/>
        <v>6978.9916399999993</v>
      </c>
      <c r="SB70" s="14">
        <f t="shared" si="2514"/>
        <v>5386.58597643964</v>
      </c>
      <c r="SC70" s="14">
        <f t="shared" ref="SC70:SD70" si="2515">(SC72-SC67)/5*3+SC67</f>
        <v>7359.61</v>
      </c>
      <c r="SD70" s="14">
        <f t="shared" si="2515"/>
        <v>5461.2784872851789</v>
      </c>
      <c r="SE70" s="14">
        <f t="shared" si="2514"/>
        <v>0</v>
      </c>
      <c r="SF70" s="14">
        <f t="shared" si="2514"/>
        <v>0</v>
      </c>
      <c r="SG70" s="14"/>
      <c r="SH70" s="14"/>
    </row>
    <row r="71" spans="1:502" s="11" customFormat="1" x14ac:dyDescent="0.25">
      <c r="A71" s="241"/>
      <c r="B71" s="4">
        <v>42</v>
      </c>
      <c r="C71" s="14">
        <f>(C72-C67)/5*4+C67</f>
        <v>6107.4074199999995</v>
      </c>
      <c r="D71" s="14">
        <f t="shared" ref="D71" si="2516">(D72-D67)/5*4+D67</f>
        <v>12030.977430570278</v>
      </c>
      <c r="E71" s="4">
        <f t="shared" si="1373"/>
        <v>6760.7006700000002</v>
      </c>
      <c r="F71" s="4">
        <f t="shared" si="1374"/>
        <v>13409.720397488658</v>
      </c>
      <c r="G71" s="14">
        <f t="shared" ref="G71" si="2517">(G72-G67)/5*4+G67</f>
        <v>7413.9939199999999</v>
      </c>
      <c r="H71" s="14">
        <f t="shared" ref="H71" si="2518">(H72-H67)/5*4+H67</f>
        <v>14788.46336440704</v>
      </c>
      <c r="I71" s="15">
        <f t="shared" si="1375"/>
        <v>8082.3838799999994</v>
      </c>
      <c r="J71" s="15">
        <f t="shared" si="1376"/>
        <v>16020.975164969881</v>
      </c>
      <c r="K71" s="14">
        <f>(K72-K67)/5*4+K67</f>
        <v>8750.7738399999998</v>
      </c>
      <c r="L71" s="14">
        <f t="shared" ref="L71" si="2519">(L72-L67)/5*4+L67</f>
        <v>17253.48696553272</v>
      </c>
      <c r="M71" s="14">
        <f>(M72-M67)/5*4+M67</f>
        <v>9452.1955800000014</v>
      </c>
      <c r="N71" s="14">
        <f t="shared" ref="N71" si="2520">(N72-N67)/5*4+N67</f>
        <v>18187.658394253107</v>
      </c>
      <c r="O71" s="14">
        <f>(O72-O67)/5*4+O67</f>
        <v>10153.617319999999</v>
      </c>
      <c r="P71" s="14">
        <f t="shared" ref="P71:V71" si="2521">(P72-P67)/5*4+P67</f>
        <v>19121.829822973497</v>
      </c>
      <c r="Q71" s="14">
        <f t="shared" si="2521"/>
        <v>10853.1888</v>
      </c>
      <c r="R71" s="14">
        <f t="shared" si="2521"/>
        <v>19745.57111083424</v>
      </c>
      <c r="S71" s="14">
        <f t="shared" si="2521"/>
        <v>0</v>
      </c>
      <c r="T71" s="14">
        <f t="shared" si="2521"/>
        <v>0</v>
      </c>
      <c r="U71" s="14">
        <f t="shared" si="2521"/>
        <v>0</v>
      </c>
      <c r="V71" s="14">
        <f t="shared" si="2521"/>
        <v>0</v>
      </c>
      <c r="W71" s="14">
        <f>(W72-W67)/5*4+W67</f>
        <v>6052.0110699999996</v>
      </c>
      <c r="X71" s="14">
        <f t="shared" ref="X71" si="2522">(X72-X67)/5*4+X67</f>
        <v>11673.731232983328</v>
      </c>
      <c r="Y71" s="4">
        <f t="shared" si="1382"/>
        <v>6690.4029350000001</v>
      </c>
      <c r="Z71" s="4">
        <f t="shared" si="1383"/>
        <v>13015.908715196449</v>
      </c>
      <c r="AA71" s="14">
        <f>(AA72-AA67)/5*4+AA67</f>
        <v>7328.7947999999997</v>
      </c>
      <c r="AB71" s="14">
        <f t="shared" ref="AB71" si="2523">(AB72-AB67)/5*4+AB67</f>
        <v>14358.086197409568</v>
      </c>
      <c r="AC71" s="4">
        <f t="shared" si="1385"/>
        <v>7983.175225</v>
      </c>
      <c r="AD71" s="4">
        <f t="shared" si="1386"/>
        <v>15558.0477338727</v>
      </c>
      <c r="AE71" s="14">
        <f>(AE72-AE67)/5*4+AE67</f>
        <v>8637.5556500000002</v>
      </c>
      <c r="AF71" s="14">
        <f t="shared" ref="AF71" si="2524">(AF72-AF67)/5*4+AF67</f>
        <v>16758.009270335831</v>
      </c>
      <c r="AG71" s="14">
        <f>(AG72-AG67)/5*4+AG67</f>
        <v>9326.5052350000005</v>
      </c>
      <c r="AH71" s="14">
        <f t="shared" ref="AH71" si="2525">(AH72-AH67)/5*4+AH67</f>
        <v>17666.297978324168</v>
      </c>
      <c r="AI71" s="14">
        <f>(AI72-AI67)/5*4+AI67</f>
        <v>10015.454819999999</v>
      </c>
      <c r="AJ71" s="14">
        <f t="shared" ref="AJ71" si="2526">(AJ72-AJ67)/5*4+AJ67</f>
        <v>18574.586686312508</v>
      </c>
      <c r="AK71" s="14"/>
      <c r="AL71" s="14"/>
      <c r="AM71" s="14">
        <f>(AM72-AM67)/5*4+AM67</f>
        <v>0</v>
      </c>
      <c r="AN71" s="14">
        <f t="shared" ref="AN71" si="2527">(AN72-AN67)/5*4+AN67</f>
        <v>0</v>
      </c>
      <c r="AO71" s="4"/>
      <c r="AP71" s="4"/>
      <c r="AQ71" s="14">
        <f>(AQ72-AQ67)/5*4+AQ67</f>
        <v>5996.6147200000005</v>
      </c>
      <c r="AR71" s="14">
        <f t="shared" ref="AR71" si="2528">(AR72-AR67)/5*4+AR67</f>
        <v>11316.485035396379</v>
      </c>
      <c r="AS71" s="4">
        <f t="shared" si="1392"/>
        <v>6620.1052</v>
      </c>
      <c r="AT71" s="4">
        <f t="shared" si="1393"/>
        <v>12622.097032904239</v>
      </c>
      <c r="AU71" s="14">
        <f>(AU72-AU67)/5*4+AU67</f>
        <v>7243.5956800000004</v>
      </c>
      <c r="AV71" s="14">
        <f t="shared" ref="AV71" si="2529">(AV72-AV67)/5*4+AV67</f>
        <v>13927.709030412097</v>
      </c>
      <c r="AW71" s="4">
        <f t="shared" si="1395"/>
        <v>7883.9665700000005</v>
      </c>
      <c r="AX71" s="4">
        <f t="shared" si="1396"/>
        <v>15095.120302775518</v>
      </c>
      <c r="AY71" s="14">
        <f>(AY72-AY67)/5*4+AY67</f>
        <v>8524.3374600000006</v>
      </c>
      <c r="AZ71" s="14">
        <f t="shared" ref="AZ71" si="2530">(AZ72-AZ67)/5*4+AZ67</f>
        <v>16262.531575138939</v>
      </c>
      <c r="BA71" s="14">
        <f>(BA72-BA67)/5*4+BA67</f>
        <v>9200.8148899999997</v>
      </c>
      <c r="BB71" s="14">
        <f t="shared" ref="BB71" si="2531">(BB72-BB67)/5*4+BB67</f>
        <v>17144.937562395229</v>
      </c>
      <c r="BC71" s="14">
        <f t="shared" ref="BC71" si="2532">(BC72-BC67)/5*4+BC67</f>
        <v>9877.2923200000005</v>
      </c>
      <c r="BD71" s="14">
        <f t="shared" ref="BD71" si="2533">(BD72-BD67)/5*4+BD67</f>
        <v>18027.343549651519</v>
      </c>
      <c r="BE71" s="14"/>
      <c r="BF71" s="14"/>
      <c r="BG71" s="14">
        <f t="shared" ref="BG71" si="2534">(BG72-BG67)/5*4+BG67</f>
        <v>0</v>
      </c>
      <c r="BH71" s="14">
        <f t="shared" ref="BH71" si="2535">(BH72-BH67)/5*4+BH67</f>
        <v>0</v>
      </c>
      <c r="BI71" s="14">
        <f t="shared" ref="BI71" si="2536">(BI72-BI67)/5*4+BI67</f>
        <v>0</v>
      </c>
      <c r="BJ71" s="14">
        <f t="shared" ref="BJ71" si="2537">(BJ72-BJ67)/5*4+BJ67</f>
        <v>0</v>
      </c>
      <c r="BK71" s="14">
        <f t="shared" ref="BK71" si="2538">(BK72-BK67)/5*4+BK67</f>
        <v>5945.433946666667</v>
      </c>
      <c r="BL71" s="14">
        <f t="shared" ref="BL71" si="2539">(BL72-BL67)/5*4+BL67</f>
        <v>10977.8968283985</v>
      </c>
      <c r="BM71" s="4">
        <f t="shared" si="1407"/>
        <v>6554.7851233333331</v>
      </c>
      <c r="BN71" s="4">
        <f t="shared" si="1408"/>
        <v>12248.165662606905</v>
      </c>
      <c r="BO71" s="14">
        <f t="shared" ref="BO71" si="2540">(BO72-BO67)/5*4+BO67</f>
        <v>7164.1363000000001</v>
      </c>
      <c r="BP71" s="14">
        <f t="shared" ref="BP71" si="2541">(BP72-BP67)/5*4+BP67</f>
        <v>13518.434496815313</v>
      </c>
      <c r="BQ71" s="4">
        <f t="shared" si="1411"/>
        <v>7791.3483300000007</v>
      </c>
      <c r="BR71" s="4">
        <f t="shared" si="1412"/>
        <v>14653.777558193338</v>
      </c>
      <c r="BS71" s="14">
        <f t="shared" ref="BS71" si="2542">(BS72-BS67)/5*4+BS67</f>
        <v>8418.5603600000013</v>
      </c>
      <c r="BT71" s="14">
        <f t="shared" ref="BT71" si="2543">(BT72-BT67)/5*4+BT67</f>
        <v>15789.120619571366</v>
      </c>
      <c r="BU71" s="14">
        <f t="shared" ref="BU71" si="2544">(BU72-BU67)/5*4+BU67</f>
        <v>9083.5347666666657</v>
      </c>
      <c r="BV71" s="14">
        <f t="shared" ref="BV71" si="2545">(BV72-BV67)/5*4+BV67</f>
        <v>16645.197411812827</v>
      </c>
      <c r="BW71" s="14">
        <f t="shared" ref="BW71" si="2546">(BW72-BW67)/5*4+BW67</f>
        <v>9748.5091733333338</v>
      </c>
      <c r="BX71" s="14">
        <f t="shared" ref="BX71" si="2547">(BX72-BX67)/5*4+BX67</f>
        <v>17501.274204054294</v>
      </c>
      <c r="BY71" s="14"/>
      <c r="BZ71" s="14"/>
      <c r="CA71" s="14">
        <f t="shared" ref="CA71" si="2548">(CA72-CA67)/5*4+CA67</f>
        <v>0</v>
      </c>
      <c r="CB71" s="14">
        <f t="shared" ref="CB71" si="2549">(CB72-CB67)/5*4+CB67</f>
        <v>0</v>
      </c>
      <c r="CC71" s="14"/>
      <c r="CD71" s="14"/>
      <c r="CE71" s="14">
        <f t="shared" ref="CE71" si="2550">(CE72-CE67)/5*4+CE67</f>
        <v>5894.2531733333326</v>
      </c>
      <c r="CF71" s="14">
        <f t="shared" ref="CF71" si="2551">(CF72-CF67)/5*4+CF67</f>
        <v>10639.30862140062</v>
      </c>
      <c r="CG71" s="4">
        <f t="shared" si="1423"/>
        <v>6489.4650466666662</v>
      </c>
      <c r="CH71" s="4">
        <f t="shared" si="1424"/>
        <v>11874.234292309571</v>
      </c>
      <c r="CI71" s="14">
        <f t="shared" ref="CI71" si="2552">(CI72-CI67)/5*4+CI67</f>
        <v>7084.6769199999999</v>
      </c>
      <c r="CJ71" s="14">
        <f t="shared" ref="CJ71" si="2553">(CJ72-CJ67)/5*4+CJ67</f>
        <v>13109.159963218524</v>
      </c>
      <c r="CK71" s="4">
        <f t="shared" si="1427"/>
        <v>7698.73009</v>
      </c>
      <c r="CL71" s="4">
        <f t="shared" si="1428"/>
        <v>14212.434813611158</v>
      </c>
      <c r="CM71" s="14">
        <f t="shared" ref="CM71" si="2554">(CM72-CM67)/5*4+CM67</f>
        <v>8312.7832600000002</v>
      </c>
      <c r="CN71" s="14">
        <f t="shared" ref="CN71" si="2555">(CN72-CN67)/5*4+CN67</f>
        <v>15315.709664003793</v>
      </c>
      <c r="CO71" s="14">
        <f t="shared" ref="CO71" si="2556">(CO72-CO67)/5*4+CO67</f>
        <v>8966.2546433333337</v>
      </c>
      <c r="CP71" s="14">
        <f t="shared" ref="CP71" si="2557">(CP72-CP67)/5*4+CP67</f>
        <v>16145.457261230429</v>
      </c>
      <c r="CQ71" s="14">
        <f t="shared" ref="CQ71" si="2558">(CQ72-CQ67)/5*4+CQ67</f>
        <v>9619.7260266666672</v>
      </c>
      <c r="CR71" s="14">
        <f t="shared" ref="CR71" si="2559">(CR72-CR67)/5*4+CR67</f>
        <v>16975.204858457066</v>
      </c>
      <c r="CS71" s="14"/>
      <c r="CT71" s="14"/>
      <c r="CU71" s="14">
        <f t="shared" ref="CU71" si="2560">(CU72-CU67)/5*4+CU67</f>
        <v>0</v>
      </c>
      <c r="CV71" s="14">
        <f t="shared" ref="CV71" si="2561">(CV72-CV67)/5*4+CV67</f>
        <v>0</v>
      </c>
      <c r="CW71" s="14"/>
      <c r="CX71" s="14"/>
      <c r="CY71" s="14">
        <f t="shared" ref="CY71" si="2562">(CY72-CY67)/5*4+CY67</f>
        <v>5843.0724</v>
      </c>
      <c r="CZ71" s="14">
        <f t="shared" ref="CZ71" si="2563">(CZ72-CZ67)/5*4+CZ67</f>
        <v>10300.72041440274</v>
      </c>
      <c r="DA71" s="4">
        <f t="shared" si="1439"/>
        <v>6424.1449699999994</v>
      </c>
      <c r="DB71" s="4">
        <f t="shared" si="1440"/>
        <v>11500.302922012239</v>
      </c>
      <c r="DC71" s="14">
        <f t="shared" ref="DC71" si="2564">(DC72-DC67)/5*4+DC67</f>
        <v>7005.2175399999996</v>
      </c>
      <c r="DD71" s="14">
        <f t="shared" ref="DD71" si="2565">(DD72-DD67)/5*4+DD67</f>
        <v>12699.885429621738</v>
      </c>
      <c r="DE71" s="4">
        <f t="shared" si="1443"/>
        <v>7606.1118499999993</v>
      </c>
      <c r="DF71" s="4">
        <f t="shared" si="1444"/>
        <v>13771.092069028979</v>
      </c>
      <c r="DG71" s="14">
        <f t="shared" ref="DG71" si="2566">(DG72-DG67)/5*4+DG67</f>
        <v>8207.006159999999</v>
      </c>
      <c r="DH71" s="14">
        <f t="shared" ref="DH71" si="2567">(DH72-DH67)/5*4+DH67</f>
        <v>14842.298708436219</v>
      </c>
      <c r="DI71" s="14">
        <f t="shared" ref="DI71" si="2568">(DI72-DI67)/5*4+DI67</f>
        <v>8848.9745199999998</v>
      </c>
      <c r="DJ71" s="14">
        <f t="shared" ref="DJ71" si="2569">(DJ72-DJ67)/5*4+DJ67</f>
        <v>15645.717110648029</v>
      </c>
      <c r="DK71" s="14">
        <f t="shared" ref="DK71" si="2570">(DK72-DK67)/5*4+DK67</f>
        <v>9490.9428799999987</v>
      </c>
      <c r="DL71" s="14">
        <f t="shared" ref="DL71" si="2571">(DL72-DL67)/5*4+DL67</f>
        <v>16449.135512859837</v>
      </c>
      <c r="DM71" s="14"/>
      <c r="DN71" s="14"/>
      <c r="DO71" s="14">
        <f t="shared" ref="DO71" si="2572">(DO72-DO67)/5*4+DO67</f>
        <v>0</v>
      </c>
      <c r="DP71" s="14">
        <f t="shared" ref="DP71" si="2573">(DP72-DP67)/5*4+DP67</f>
        <v>0</v>
      </c>
      <c r="DQ71" s="14"/>
      <c r="DR71" s="14"/>
      <c r="DS71" s="14">
        <f t="shared" ref="DS71" si="2574">(DS72-DS67)/5*4+DS67</f>
        <v>5799.0861519999999</v>
      </c>
      <c r="DT71" s="14">
        <f t="shared" ref="DT71" si="2575">(DT72-DT67)/5*4+DT67</f>
        <v>9990.5391553826321</v>
      </c>
      <c r="DU71" s="4">
        <f t="shared" si="1457"/>
        <v>6367.0398439999999</v>
      </c>
      <c r="DV71" s="4">
        <f t="shared" si="1458"/>
        <v>11156.851000821511</v>
      </c>
      <c r="DW71" s="14">
        <f t="shared" ref="DW71" si="2576">(DW72-DW67)/5*4+DW67</f>
        <v>6934.9935359999999</v>
      </c>
      <c r="DX71" s="14">
        <f t="shared" ref="DX71" si="2577">(DX72-DX67)/5*4+DX67</f>
        <v>12323.162846260389</v>
      </c>
      <c r="DY71" s="4">
        <f t="shared" si="1461"/>
        <v>7523.7106439999998</v>
      </c>
      <c r="DZ71" s="4">
        <f t="shared" si="1462"/>
        <v>13363.815774298091</v>
      </c>
      <c r="EA71" s="14">
        <f t="shared" ref="EA71" si="2578">(EA72-EA67)/5*4+EA67</f>
        <v>8112.4277519999996</v>
      </c>
      <c r="EB71" s="14">
        <f t="shared" ref="EB71" si="2579">(EB72-EB67)/5*4+EB67</f>
        <v>14404.468702335795</v>
      </c>
      <c r="EC71" s="14">
        <f t="shared" ref="EC71" si="2580">(EC72-EC67)/5*4+EC67</f>
        <v>8743.7262659999997</v>
      </c>
      <c r="ED71" s="14">
        <f t="shared" ref="ED71" si="2581">(ED72-ED67)/5*4+ED67</f>
        <v>15182.827063700364</v>
      </c>
      <c r="EE71" s="14">
        <f t="shared" ref="EE71" si="2582">(EE72-EE67)/5*4+EE67</f>
        <v>9375.0247799999997</v>
      </c>
      <c r="EF71" s="14">
        <f t="shared" ref="EF71" si="2583">(EF72-EF67)/5*4+EF67</f>
        <v>15961.185425064934</v>
      </c>
      <c r="EG71" s="14"/>
      <c r="EH71" s="14"/>
      <c r="EI71" s="14">
        <f t="shared" ref="EI71" si="2584">(EI72-EI67)/5*4+EI67</f>
        <v>0</v>
      </c>
      <c r="EJ71" s="14">
        <f t="shared" ref="EJ71" si="2585">(EJ72-EJ67)/5*4+EJ67</f>
        <v>0</v>
      </c>
      <c r="EK71" s="14"/>
      <c r="EL71" s="14"/>
      <c r="EM71" s="14">
        <f t="shared" ref="EM71" si="2586">(EM72-EM67)/5*4+EM67</f>
        <v>5755.0999040000006</v>
      </c>
      <c r="EN71" s="14">
        <f t="shared" ref="EN71" si="2587">(EN72-EN67)/5*4+EN67</f>
        <v>9680.3578963625241</v>
      </c>
      <c r="EO71" s="4">
        <f t="shared" si="1475"/>
        <v>6309.9347180000004</v>
      </c>
      <c r="EP71" s="4">
        <f t="shared" si="1476"/>
        <v>10813.399079630784</v>
      </c>
      <c r="EQ71" s="14">
        <f t="shared" ref="EQ71" si="2588">(EQ72-EQ67)/5*4+EQ67</f>
        <v>6864.7695320000003</v>
      </c>
      <c r="ER71" s="14">
        <f t="shared" ref="ER71" si="2589">(ER72-ER67)/5*4+ER67</f>
        <v>11946.440262899043</v>
      </c>
      <c r="ES71" s="4">
        <f t="shared" si="1479"/>
        <v>7441.3094380000002</v>
      </c>
      <c r="ET71" s="4">
        <f t="shared" si="1480"/>
        <v>12956.539479567207</v>
      </c>
      <c r="EU71" s="14">
        <f t="shared" ref="EU71" si="2590">(EU72-EU67)/5*4+EU67</f>
        <v>8017.8493440000002</v>
      </c>
      <c r="EV71" s="14">
        <f t="shared" ref="EV71" si="2591">(EV72-EV67)/5*4+EV67</f>
        <v>13966.63869623537</v>
      </c>
      <c r="EW71" s="14">
        <f t="shared" ref="EW71" si="2592">(EW72-EW67)/5*4+EW67</f>
        <v>8638.4780120000014</v>
      </c>
      <c r="EX71" s="14">
        <f t="shared" ref="EX71" si="2593">(EX72-EX67)/5*4+EX67</f>
        <v>14719.937016752701</v>
      </c>
      <c r="EY71" s="14">
        <f t="shared" ref="EY71" si="2594">(EY72-EY67)/5*4+EY67</f>
        <v>9259.106679999999</v>
      </c>
      <c r="EZ71" s="14">
        <f t="shared" ref="EZ71" si="2595">(EZ72-EZ67)/5*4+EZ67</f>
        <v>15473.235337270031</v>
      </c>
      <c r="FA71" s="14"/>
      <c r="FB71" s="14"/>
      <c r="FC71" s="14">
        <f t="shared" ref="FC71" si="2596">(FC72-FC67)/5*4+FC67</f>
        <v>0</v>
      </c>
      <c r="FD71" s="14">
        <f t="shared" ref="FD71" si="2597">(FD72-FD67)/5*4+FD67</f>
        <v>0</v>
      </c>
      <c r="FE71" s="14"/>
      <c r="FF71" s="14"/>
      <c r="FG71" s="14">
        <f t="shared" ref="FG71" si="2598">(FG72-FG67)/5*4+FG67</f>
        <v>5623.1411600000001</v>
      </c>
      <c r="FH71" s="14">
        <f t="shared" ref="FH71" si="2599">(FH72-FH67)/5*4+FH67</f>
        <v>8749.8141193022002</v>
      </c>
      <c r="FI71" s="4">
        <f t="shared" si="1493"/>
        <v>6138.6193400000002</v>
      </c>
      <c r="FJ71" s="4">
        <f t="shared" si="1494"/>
        <v>9783.0433160585999</v>
      </c>
      <c r="FK71" s="14">
        <f t="shared" ref="FK71" si="2600">(FK72-FK67)/5*4+FK67</f>
        <v>6654.0975200000003</v>
      </c>
      <c r="FL71" s="14">
        <f t="shared" ref="FL71" si="2601">(FL72-FL67)/5*4+FL67</f>
        <v>10816.272512814998</v>
      </c>
      <c r="FM71" s="4">
        <f t="shared" si="1497"/>
        <v>7194.1058200000007</v>
      </c>
      <c r="FN71" s="4">
        <f t="shared" si="1498"/>
        <v>11734.710595374549</v>
      </c>
      <c r="FO71" s="14">
        <f t="shared" ref="FO71" si="2602">(FO72-FO67)/5*4+FO67</f>
        <v>7734.1141200000002</v>
      </c>
      <c r="FP71" s="14">
        <f t="shared" ref="FP71" si="2603">(FP72-FP67)/5*4+FP67</f>
        <v>12653.148677934098</v>
      </c>
      <c r="FQ71" s="14">
        <f t="shared" ref="FQ71" si="2604">(FQ72-FQ67)/5*4+FQ67</f>
        <v>8322.7332500000011</v>
      </c>
      <c r="FR71" s="14">
        <f t="shared" ref="FR71" si="2605">(FR72-FR67)/5*4+FR67</f>
        <v>13331.266875909709</v>
      </c>
      <c r="FS71" s="14">
        <f t="shared" ref="FS71" si="2606">(FS72-FS67)/5*4+FS67</f>
        <v>8911.3523800000003</v>
      </c>
      <c r="FT71" s="14">
        <f t="shared" ref="FT71" si="2607">(FT72-FT67)/5*4+FT67</f>
        <v>14009.38507388532</v>
      </c>
      <c r="FU71" s="14"/>
      <c r="FV71" s="14"/>
      <c r="FW71" s="14">
        <f t="shared" ref="FW71" si="2608">(FW72-FW67)/5*4+FW67</f>
        <v>0</v>
      </c>
      <c r="FX71" s="14">
        <f t="shared" ref="FX71" si="2609">(FX72-FX67)/5*4+FX67</f>
        <v>0</v>
      </c>
      <c r="FY71" s="14"/>
      <c r="FZ71" s="14"/>
      <c r="GA71" s="14">
        <f t="shared" ref="GA71" si="2610">(GA72-GA67)/5*4+GA67</f>
        <v>5453.9738200000002</v>
      </c>
      <c r="GB71" s="14">
        <f t="shared" ref="GB71" si="2611">(GB72-GB67)/5*4+GB67</f>
        <v>7366.4495969794789</v>
      </c>
      <c r="GC71" s="4">
        <f t="shared" si="1511"/>
        <v>5905.8876500000006</v>
      </c>
      <c r="GD71" s="4">
        <f t="shared" si="1512"/>
        <v>8249.4130640821895</v>
      </c>
      <c r="GE71" s="14">
        <f t="shared" ref="GE71" si="2612">(GE72-GE67)/5*4+GE67</f>
        <v>6357.8014800000001</v>
      </c>
      <c r="GF71" s="14">
        <f t="shared" ref="GF71" si="2613">(GF72-GF67)/5*4+GF67</f>
        <v>9132.3765311848983</v>
      </c>
      <c r="GG71" s="4">
        <f t="shared" si="1515"/>
        <v>6842.6745100000007</v>
      </c>
      <c r="GH71" s="4">
        <f t="shared" si="1516"/>
        <v>9910.1419217928378</v>
      </c>
      <c r="GI71" s="14">
        <f t="shared" ref="GI71" si="2614">(GI72-GI67)/5*4+GI67</f>
        <v>7327.5475400000005</v>
      </c>
      <c r="GJ71" s="14">
        <f t="shared" ref="GJ71" si="2615">(GJ72-GJ67)/5*4+GJ67</f>
        <v>10687.907312400779</v>
      </c>
      <c r="GK71" s="14">
        <f t="shared" ref="GK71" si="2616">(GK72-GK67)/5*4+GK67</f>
        <v>7867.0864499999998</v>
      </c>
      <c r="GL71" s="14">
        <f t="shared" ref="GL71" si="2617">(GL72-GL67)/5*4+GL67</f>
        <v>11250.313215098018</v>
      </c>
      <c r="GM71" s="14">
        <f t="shared" ref="GM71" si="2618">(GM72-GM67)/5*4+GM67</f>
        <v>8406.62536</v>
      </c>
      <c r="GN71" s="14">
        <f t="shared" ref="GN71" si="2619">(GN72-GN67)/5*4+GN67</f>
        <v>11812.719117795259</v>
      </c>
      <c r="GO71" s="14"/>
      <c r="GP71" s="14"/>
      <c r="GQ71" s="14">
        <f t="shared" ref="GQ71" si="2620">(GQ72-GQ67)/5*4+GQ67</f>
        <v>0</v>
      </c>
      <c r="GR71" s="14">
        <f t="shared" ref="GR71" si="2621">(GR72-GR67)/5*4+GR67</f>
        <v>0</v>
      </c>
      <c r="GS71" s="14">
        <f t="shared" ref="GS71" si="2622">(GS72-GS67)/5*4+GS67</f>
        <v>0</v>
      </c>
      <c r="GT71" s="14">
        <f t="shared" ref="GT71" si="2623">(GT72-GT67)/5*4+GT67</f>
        <v>0</v>
      </c>
      <c r="GU71" s="14">
        <f t="shared" ref="GU71" si="2624">(GU72-GU67)/5*4+GU67</f>
        <v>5379.6464799999994</v>
      </c>
      <c r="GV71" s="14">
        <f t="shared" ref="GV71" si="2625">(GV72-GV67)/5*4+GV67</f>
        <v>6612.304037219159</v>
      </c>
      <c r="GW71" s="4">
        <f t="shared" si="1529"/>
        <v>5794.1016</v>
      </c>
      <c r="GX71" s="4">
        <f t="shared" si="1530"/>
        <v>7412.4272359038987</v>
      </c>
      <c r="GY71" s="14">
        <f t="shared" ref="GY71" si="2626">(GY72-GY67)/5*4+GY67</f>
        <v>6208.5567199999996</v>
      </c>
      <c r="GZ71" s="14">
        <f t="shared" ref="GZ71" si="2627">(GZ72-GZ67)/5*4+GZ67</f>
        <v>8212.5504345886384</v>
      </c>
      <c r="HA71" s="4">
        <f t="shared" si="1533"/>
        <v>6661.1855699999996</v>
      </c>
      <c r="HB71" s="4">
        <f t="shared" si="1534"/>
        <v>8913.0344121749695</v>
      </c>
      <c r="HC71" s="14">
        <f t="shared" ref="HC71" si="2628">(HC72-HC67)/5*4+HC67</f>
        <v>7113.8144199999997</v>
      </c>
      <c r="HD71" s="14">
        <f t="shared" ref="HD71" si="2629">(HD72-HD67)/5*4+HD67</f>
        <v>9613.5183897612987</v>
      </c>
      <c r="HE71" s="14">
        <f t="shared" ref="HE71" si="2630">(HE72-HE67)/5*4+HE67</f>
        <v>7626.0078699999995</v>
      </c>
      <c r="HF71" s="14">
        <f t="shared" ref="HF71" si="2631">(HF72-HF67)/5*4+HF67</f>
        <v>10111.727214539089</v>
      </c>
      <c r="HG71" s="14">
        <f t="shared" ref="HG71" si="2632">(HG72-HG67)/5*4+HG67</f>
        <v>8138.2013200000001</v>
      </c>
      <c r="HH71" s="14">
        <f t="shared" ref="HH71" si="2633">(HH72-HH67)/5*4+HH67</f>
        <v>10609.936039316881</v>
      </c>
      <c r="HI71" s="14"/>
      <c r="HJ71" s="14"/>
      <c r="HK71" s="14">
        <f t="shared" ref="HK71" si="2634">(HK72-HK67)/5*4+HK67</f>
        <v>0</v>
      </c>
      <c r="HL71" s="14">
        <f t="shared" ref="HL71" si="2635">(HL72-HL67)/5*4+HL67</f>
        <v>0</v>
      </c>
      <c r="HM71" s="14"/>
      <c r="HN71" s="14"/>
      <c r="HO71" s="14">
        <f t="shared" ref="HO71" si="2636">(HO72-HO67)/5*4+HO67</f>
        <v>5339.5239600000004</v>
      </c>
      <c r="HP71" s="14">
        <f t="shared" ref="HP71" si="2637">(HP72-HP67)/5*4+HP67</f>
        <v>6142.5800528560994</v>
      </c>
      <c r="HQ71" s="14">
        <f t="shared" si="2481"/>
        <v>5730.9061799999999</v>
      </c>
      <c r="HR71" s="14">
        <f t="shared" si="2482"/>
        <v>6889.2779725947794</v>
      </c>
      <c r="HS71" s="14">
        <f t="shared" ref="HS71" si="2638">(HS72-HS67)/5*4+HS67</f>
        <v>6122.2883999999995</v>
      </c>
      <c r="HT71" s="14">
        <f t="shared" ref="HT71" si="2639">(HT72-HT67)/5*4+HT67</f>
        <v>7635.9758923334593</v>
      </c>
      <c r="HU71" s="14">
        <f t="shared" si="2483"/>
        <v>6553.8144599999996</v>
      </c>
      <c r="HV71" s="14">
        <f t="shared" si="2484"/>
        <v>8288.4043862034796</v>
      </c>
      <c r="HW71" s="14">
        <f t="shared" ref="HW71" si="2640">(HW72-HW67)/5*4+HW67</f>
        <v>6985.3405199999997</v>
      </c>
      <c r="HX71" s="14">
        <f t="shared" ref="HX71" si="2641">(HX72-HX67)/5*4+HX67</f>
        <v>8940.8328800734998</v>
      </c>
      <c r="HY71" s="14">
        <f t="shared" ref="HY71" si="2642">(HY72-HY67)/5*4+HY67</f>
        <v>7478.9931699999997</v>
      </c>
      <c r="HZ71" s="14">
        <f t="shared" ref="HZ71" si="2643">(HZ72-HZ67)/5*4+HZ67</f>
        <v>9399.1990991058283</v>
      </c>
      <c r="IA71" s="14">
        <f t="shared" ref="IA71" si="2644">(IA72-IA67)/5*4+IA67</f>
        <v>7972.6458199999997</v>
      </c>
      <c r="IB71" s="14">
        <f t="shared" ref="IB71:ID71" si="2645">(IB72-IB67)/5*4+IB67</f>
        <v>9857.5653181381585</v>
      </c>
      <c r="IC71" s="14">
        <f t="shared" si="2645"/>
        <v>8482.832339999999</v>
      </c>
      <c r="ID71" s="14">
        <f t="shared" si="2645"/>
        <v>10107.25298597672</v>
      </c>
      <c r="IE71" s="14">
        <f t="shared" ref="IE71" si="2646">(IE72-IE67)/5*4+IE67</f>
        <v>0</v>
      </c>
      <c r="IF71" s="14">
        <f t="shared" ref="IF71" si="2647">(IF72-IF67)/5*4+IF67</f>
        <v>0</v>
      </c>
      <c r="IG71" s="14"/>
      <c r="IH71" s="14"/>
      <c r="II71" s="14">
        <f t="shared" ref="II71" si="2648">(II72-II67)/5*4+II67</f>
        <v>5321.8159400000004</v>
      </c>
      <c r="IJ71" s="14">
        <f t="shared" ref="IJ71" si="2649">(IJ72-IJ67)/5*4+IJ67</f>
        <v>5917.4349795306198</v>
      </c>
      <c r="IK71" s="14">
        <f t="shared" si="2486"/>
        <v>5702.4753199999996</v>
      </c>
      <c r="IL71" s="14">
        <f t="shared" si="2487"/>
        <v>6638.5241120944193</v>
      </c>
      <c r="IM71" s="14">
        <f t="shared" ref="IM71" si="2650">(IM72-IM67)/5*4+IM67</f>
        <v>6083.1346999999996</v>
      </c>
      <c r="IN71" s="14">
        <f t="shared" ref="IN71" si="2651">(IN72-IN67)/5*4+IN67</f>
        <v>7359.6132446582196</v>
      </c>
      <c r="IO71" s="15">
        <f t="shared" si="1558"/>
        <v>6504.1476399999992</v>
      </c>
      <c r="IP71" s="15">
        <f t="shared" si="1559"/>
        <v>7988.2313821585094</v>
      </c>
      <c r="IQ71" s="14">
        <f t="shared" ref="IQ71" si="2652">(IQ72-IQ67)/5*4+IQ67</f>
        <v>6925.1605799999998</v>
      </c>
      <c r="IR71" s="14">
        <f t="shared" ref="IR71" si="2653">(IR72-IR67)/5*4+IR67</f>
        <v>8616.8495196587992</v>
      </c>
      <c r="IS71" s="14">
        <f t="shared" ref="IS71" si="2654">(IS72-IS67)/5*4+IS67</f>
        <v>7410.0138999999999</v>
      </c>
      <c r="IT71" s="14">
        <f t="shared" ref="IT71" si="2655">(IT72-IT67)/5*4+IT67</f>
        <v>9056.0018508395788</v>
      </c>
      <c r="IU71" s="14">
        <f t="shared" ref="IU71" si="2656">(IU72-IU67)/5*4+IU67</f>
        <v>7894.8672200000001</v>
      </c>
      <c r="IV71" s="14">
        <f t="shared" ref="IV71:JB71" si="2657">(IV72-IV67)/5*4+IV67</f>
        <v>9495.1541820203602</v>
      </c>
      <c r="IW71" s="14">
        <f t="shared" si="2657"/>
        <v>8396.0009600000012</v>
      </c>
      <c r="IX71" s="14">
        <f t="shared" si="2657"/>
        <v>9730.2776229301999</v>
      </c>
      <c r="IY71" s="14">
        <f t="shared" si="2657"/>
        <v>0</v>
      </c>
      <c r="IZ71" s="14">
        <f t="shared" si="2657"/>
        <v>0</v>
      </c>
      <c r="JA71" s="14">
        <f t="shared" si="2657"/>
        <v>0</v>
      </c>
      <c r="JB71" s="14">
        <f t="shared" si="2657"/>
        <v>0</v>
      </c>
      <c r="JC71" s="14">
        <f t="shared" ref="JC71" si="2658">(JC72-JC67)/5*4+JC67</f>
        <v>5304.92076</v>
      </c>
      <c r="JD71" s="14">
        <f t="shared" ref="JD71" si="2659">(JD72-JD67)/5*4+JD67</f>
        <v>5698.8344769392397</v>
      </c>
      <c r="JE71" s="15">
        <f t="shared" si="2489"/>
        <v>5675.82503</v>
      </c>
      <c r="JF71" s="15">
        <f t="shared" si="2490"/>
        <v>6394.2644727131792</v>
      </c>
      <c r="JG71" s="14">
        <f t="shared" ref="JG71" si="2660">(JG72-JG67)/5*4+JG67</f>
        <v>6046.7293</v>
      </c>
      <c r="JH71" s="14">
        <f t="shared" ref="JH71" si="2661">(JH72-JH67)/5*4+JH67</f>
        <v>7089.6944684871187</v>
      </c>
      <c r="JI71" s="15">
        <f t="shared" si="1570"/>
        <v>6457.2490299999999</v>
      </c>
      <c r="JJ71" s="15">
        <f t="shared" si="1571"/>
        <v>7695.4760955758684</v>
      </c>
      <c r="JK71" s="14">
        <f t="shared" ref="JK71" si="2662">(JK72-JK67)/5*4+JK67</f>
        <v>6867.7687599999999</v>
      </c>
      <c r="JL71" s="14">
        <f t="shared" ref="JL71" si="2663">(JL72-JL67)/5*4+JL67</f>
        <v>8301.257722664619</v>
      </c>
      <c r="JM71" s="14">
        <f t="shared" ref="JM71" si="2664">(JM72-JM67)/5*4+JM67</f>
        <v>7343.7772499999992</v>
      </c>
      <c r="JN71" s="14">
        <f t="shared" ref="JN71" si="2665">(JN72-JN67)/5*4+JN67</f>
        <v>8721.6783265675695</v>
      </c>
      <c r="JO71" s="14">
        <f t="shared" ref="JO71" si="2666">(JO72-JO67)/5*4+JO67</f>
        <v>7819.7857400000003</v>
      </c>
      <c r="JP71" s="14">
        <f t="shared" ref="JP71:JV71" si="2667">(JP72-JP67)/5*4+JP67</f>
        <v>9142.0989304705181</v>
      </c>
      <c r="JQ71" s="14">
        <f t="shared" si="2667"/>
        <v>8312.283159999999</v>
      </c>
      <c r="JR71" s="14">
        <f t="shared" si="2667"/>
        <v>9363.0094194720987</v>
      </c>
      <c r="JS71" s="14">
        <f t="shared" si="2667"/>
        <v>0</v>
      </c>
      <c r="JT71" s="14">
        <f t="shared" si="2667"/>
        <v>0</v>
      </c>
      <c r="JU71" s="14">
        <f t="shared" si="2667"/>
        <v>0</v>
      </c>
      <c r="JV71" s="14">
        <f t="shared" si="2667"/>
        <v>0</v>
      </c>
      <c r="JW71" s="14">
        <f t="shared" ref="JW71" si="2668">(JW72-JW67)/5*4+JW67</f>
        <v>5288.9264999999996</v>
      </c>
      <c r="JX71" s="14">
        <f t="shared" ref="JX71" si="2669">(JX72-JX67)/5*4+JX67</f>
        <v>5486.7342913458588</v>
      </c>
      <c r="JY71" s="15">
        <f t="shared" si="2492"/>
        <v>5650.8665299999993</v>
      </c>
      <c r="JZ71" s="15">
        <f t="shared" si="2493"/>
        <v>6156.8202603766586</v>
      </c>
      <c r="KA71" s="14">
        <f t="shared" ref="KA71" si="2670">(KA72-KA67)/5*4+KA67</f>
        <v>6012.80656</v>
      </c>
      <c r="KB71" s="14">
        <f t="shared" ref="KB71" si="2671">(KB72-KB67)/5*4+KB67</f>
        <v>6826.9062294074593</v>
      </c>
      <c r="KC71" s="15">
        <f t="shared" si="1582"/>
        <v>6413.1265999999996</v>
      </c>
      <c r="KD71" s="15">
        <f t="shared" si="1583"/>
        <v>7410.3756795896788</v>
      </c>
      <c r="KE71" s="14">
        <f t="shared" ref="KE71" si="2672">(KE72-KE67)/5*4+KE67</f>
        <v>6813.4466400000001</v>
      </c>
      <c r="KF71" s="14">
        <f t="shared" ref="KF71" si="2673">(KF72-KF67)/5*4+KF67</f>
        <v>7993.8451297718984</v>
      </c>
      <c r="KG71" s="14">
        <f t="shared" ref="KG71" si="2674">(KG72-KG67)/5*4+KG67</f>
        <v>7280.5101099999993</v>
      </c>
      <c r="KH71" s="14">
        <f t="shared" ref="KH71" si="2675">(KH72-KH67)/5*4+KH67</f>
        <v>8396.0879107760193</v>
      </c>
      <c r="KI71" s="14">
        <f t="shared" ref="KI71" si="2676">(KI72-KI67)/5*4+KI67</f>
        <v>7747.5735800000002</v>
      </c>
      <c r="KJ71" s="14">
        <f t="shared" ref="KJ71:KP71" si="2677">(KJ72-KJ67)/5*4+KJ67</f>
        <v>8798.3306917801383</v>
      </c>
      <c r="KK71" s="14">
        <f t="shared" si="2677"/>
        <v>8231.4185600000001</v>
      </c>
      <c r="KL71" s="14">
        <f t="shared" si="2677"/>
        <v>9005.5511263300796</v>
      </c>
      <c r="KM71" s="14">
        <f t="shared" si="2677"/>
        <v>0</v>
      </c>
      <c r="KN71" s="14">
        <f t="shared" si="2677"/>
        <v>0</v>
      </c>
      <c r="KO71" s="14">
        <f t="shared" si="2677"/>
        <v>0</v>
      </c>
      <c r="KP71" s="14">
        <f t="shared" si="2677"/>
        <v>0</v>
      </c>
      <c r="KQ71" s="14">
        <f t="shared" ref="KQ71" si="2678">(KQ72-KQ67)/5*4+KQ67</f>
        <v>5273.1469000000006</v>
      </c>
      <c r="KR71" s="14">
        <f t="shared" ref="KR71" si="2679">(KR72-KR67)/5*4+KR67</f>
        <v>5281.0208870063398</v>
      </c>
      <c r="KS71" s="15">
        <f t="shared" si="2496"/>
        <v>5627.3206000000009</v>
      </c>
      <c r="KT71" s="15">
        <f t="shared" si="2497"/>
        <v>5926.1408910129994</v>
      </c>
      <c r="KU71" s="14">
        <f t="shared" ref="KU71" si="2680">(KU72-KU67)/5*4+KU67</f>
        <v>5981.4943000000003</v>
      </c>
      <c r="KV71" s="14">
        <f t="shared" ref="KV71" si="2681">(KV72-KV67)/5*4+KV67</f>
        <v>6571.26089501966</v>
      </c>
      <c r="KW71" s="15">
        <f t="shared" si="1594"/>
        <v>6371.9209000000001</v>
      </c>
      <c r="KX71" s="15">
        <f t="shared" si="1595"/>
        <v>7132.8210531365194</v>
      </c>
      <c r="KY71" s="14">
        <f t="shared" ref="KY71" si="2682">(KY72-KY67)/5*4+KY67</f>
        <v>6762.3474999999999</v>
      </c>
      <c r="KZ71" s="14">
        <f t="shared" ref="KZ71" si="2683">(KZ72-KZ67)/5*4+KZ67</f>
        <v>7694.3812112533788</v>
      </c>
      <c r="LA71" s="14">
        <f t="shared" ref="LA71" si="2684">(LA72-LA67)/5*4+LA67</f>
        <v>7220.3988499999996</v>
      </c>
      <c r="LB71" s="14">
        <f t="shared" ref="LB71" si="2685">(LB72-LB67)/5*4+LB67</f>
        <v>8079.0129395589593</v>
      </c>
      <c r="LC71" s="14">
        <f t="shared" ref="LC71" si="2686">(LC72-LC67)/5*4+LC67</f>
        <v>7678.4502000000002</v>
      </c>
      <c r="LD71" s="14">
        <f t="shared" ref="LD71:LJ71" si="2687">(LD72-LD67)/5*4+LD67</f>
        <v>8463.6446678645407</v>
      </c>
      <c r="LE71" s="14">
        <f t="shared" si="2687"/>
        <v>8153.7372800000003</v>
      </c>
      <c r="LF71" s="14">
        <f t="shared" si="2687"/>
        <v>8657.4167143919003</v>
      </c>
      <c r="LG71" s="14">
        <f t="shared" si="2687"/>
        <v>0</v>
      </c>
      <c r="LH71" s="14">
        <f t="shared" si="2687"/>
        <v>0</v>
      </c>
      <c r="LI71" s="14">
        <f t="shared" si="2687"/>
        <v>0</v>
      </c>
      <c r="LJ71" s="14">
        <f t="shared" si="2687"/>
        <v>0</v>
      </c>
      <c r="LK71" s="14">
        <f t="shared" ref="LK71" si="2688">(LK72-LK67)/5*4+LK67</f>
        <v>5258.7911999999997</v>
      </c>
      <c r="LL71" s="14">
        <f t="shared" ref="LL71" si="2689">(LL72-LL67)/5*4+LL67</f>
        <v>5080.6162898006587</v>
      </c>
      <c r="LM71" s="14">
        <f t="shared" si="2499"/>
        <v>5605.9263699999992</v>
      </c>
      <c r="LN71" s="14">
        <f t="shared" si="2500"/>
        <v>5701.143584136139</v>
      </c>
      <c r="LO71" s="14">
        <f t="shared" ref="LO71" si="2690">(LO72-LO67)/5*4+LO67</f>
        <v>5953.0615399999997</v>
      </c>
      <c r="LP71" s="14">
        <f t="shared" ref="LP71" si="2691">(LP72-LP67)/5*4+LP67</f>
        <v>6321.6708784716193</v>
      </c>
      <c r="LQ71" s="14">
        <f t="shared" si="1606"/>
        <v>6333.6785899999995</v>
      </c>
      <c r="LR71" s="14">
        <f t="shared" si="1607"/>
        <v>6861.7007733767496</v>
      </c>
      <c r="LS71" s="14">
        <f t="shared" ref="LS71" si="2692">(LS72-LS67)/5*4+LS67</f>
        <v>6714.2956400000003</v>
      </c>
      <c r="LT71" s="14">
        <f t="shared" ref="LT71" si="2693">(LT72-LT67)/5*4+LT67</f>
        <v>7401.7306682818798</v>
      </c>
      <c r="LU71" s="14">
        <f t="shared" ref="LU71" si="2694">(LU72-LU67)/5*4+LU67</f>
        <v>7163.5072899999996</v>
      </c>
      <c r="LV71" s="14">
        <f t="shared" ref="LV71" si="2695">(LV72-LV67)/5*4+LV67</f>
        <v>7769.0203245445</v>
      </c>
      <c r="LW71" s="14">
        <f t="shared" ref="LW71" si="2696">(LW72-LW67)/5*4+LW67</f>
        <v>7612.7189399999997</v>
      </c>
      <c r="LX71" s="14">
        <f t="shared" ref="LX71:MD71" si="2697">(LX72-LX67)/5*4+LX67</f>
        <v>8136.3099808071202</v>
      </c>
      <c r="LY71" s="14">
        <f t="shared" si="2697"/>
        <v>8079.5131600000004</v>
      </c>
      <c r="LZ71" s="14">
        <f t="shared" si="2697"/>
        <v>8316.9567795067596</v>
      </c>
      <c r="MA71" s="14">
        <f t="shared" si="2697"/>
        <v>0</v>
      </c>
      <c r="MB71" s="14">
        <f t="shared" si="2697"/>
        <v>0</v>
      </c>
      <c r="MC71" s="14">
        <f t="shared" si="2697"/>
        <v>0</v>
      </c>
      <c r="MD71" s="14">
        <f t="shared" si="2697"/>
        <v>0</v>
      </c>
      <c r="ME71" s="14">
        <f t="shared" ref="ME71" si="2698">(ME72-ME67)/5*4+ME67</f>
        <v>5245.0024599999997</v>
      </c>
      <c r="MF71" s="14">
        <f t="shared" ref="MF71" si="2699">(MF72-MF67)/5*4+MF67</f>
        <v>4886.2239289830386</v>
      </c>
      <c r="MG71" s="6">
        <f t="shared" si="1616"/>
        <v>5585.4659300000003</v>
      </c>
      <c r="MH71" s="6">
        <f t="shared" si="1617"/>
        <v>5482.711099206389</v>
      </c>
      <c r="MI71" s="14">
        <f t="shared" ref="MI71" si="2700">(MI72-MI67)/5*4+MI67</f>
        <v>5925.9294</v>
      </c>
      <c r="MJ71" s="14">
        <f t="shared" ref="MJ71" si="2701">(MJ72-MJ67)/5*4+MJ67</f>
        <v>6079.1982694297394</v>
      </c>
      <c r="MK71" s="6">
        <f t="shared" si="1620"/>
        <v>6297.5689999999995</v>
      </c>
      <c r="ML71" s="6">
        <f t="shared" si="1621"/>
        <v>6597.9050730837289</v>
      </c>
      <c r="MM71" s="14">
        <f t="shared" ref="MM71" si="2702">(MM72-MM67)/5*4+MM67</f>
        <v>6669.2085999999999</v>
      </c>
      <c r="MN71" s="14">
        <f t="shared" ref="MN71" si="2703">(MN72-MN67)/5*4+MN67</f>
        <v>7116.6118767377184</v>
      </c>
      <c r="MO71" s="14">
        <f t="shared" ref="MO71" si="2704">(MO72-MO67)/5*4+MO67</f>
        <v>7109.9419399999997</v>
      </c>
      <c r="MP71" s="14">
        <f t="shared" ref="MP71" si="2705">(MP72-MP67)/5*4+MP67</f>
        <v>7466.9742737923189</v>
      </c>
      <c r="MQ71" s="14">
        <f t="shared" ref="MQ71" si="2706">(MQ72-MQ67)/5*4+MQ67</f>
        <v>7550.6752799999995</v>
      </c>
      <c r="MR71" s="14">
        <f t="shared" ref="MR71:MT71" si="2707">(MR72-MR67)/5*4+MR67</f>
        <v>7817.3366708469193</v>
      </c>
      <c r="MS71" s="14">
        <f t="shared" si="2707"/>
        <v>8008.8344200000001</v>
      </c>
      <c r="MT71" s="14">
        <f t="shared" si="2707"/>
        <v>7985.4580210320992</v>
      </c>
      <c r="MU71" s="14">
        <f t="shared" ref="MU71" si="2708">(MU72-MU67)/5*4+MU67</f>
        <v>0</v>
      </c>
      <c r="MV71" s="14">
        <f t="shared" ref="MV71" si="2709">(MV72-MV67)/5*4+MV67</f>
        <v>0</v>
      </c>
      <c r="MW71" s="14"/>
      <c r="MX71" s="14"/>
      <c r="MY71" s="14">
        <f t="shared" ref="MY71" si="2710">(MY72-MY67)/5*4+MY67</f>
        <v>5231.8924200000001</v>
      </c>
      <c r="MZ71" s="14">
        <f t="shared" ref="MZ71" si="2711">(MZ72-MZ67)/5*4+MZ67</f>
        <v>4698.0411000179993</v>
      </c>
      <c r="NA71" s="15">
        <f t="shared" si="1632"/>
        <v>5566.0630500000007</v>
      </c>
      <c r="NB71" s="15">
        <f t="shared" si="1633"/>
        <v>5271.0939534000299</v>
      </c>
      <c r="NC71" s="14">
        <f t="shared" ref="NC71" si="2712">(NC72-NC67)/5*4+NC67</f>
        <v>5900.2336800000003</v>
      </c>
      <c r="ND71" s="14">
        <f t="shared" ref="ND71" si="2713">(ND72-ND67)/5*4+ND67</f>
        <v>5844.1468067820597</v>
      </c>
      <c r="NE71" s="15">
        <f t="shared" si="1636"/>
        <v>6263.71119</v>
      </c>
      <c r="NF71" s="15">
        <f t="shared" si="1637"/>
        <v>6341.7946348602291</v>
      </c>
      <c r="NG71" s="14">
        <f t="shared" ref="NG71" si="2714">(NG72-NG67)/5*4+NG67</f>
        <v>6627.1887000000006</v>
      </c>
      <c r="NH71" s="14">
        <f t="shared" ref="NH71" si="2715">(NH72-NH67)/5*4+NH67</f>
        <v>6839.4424629383993</v>
      </c>
      <c r="NI71" s="14">
        <f t="shared" ref="NI71" si="2716">(NI72-NI67)/5*4+NI67</f>
        <v>7059.5739700000004</v>
      </c>
      <c r="NJ71" s="14">
        <f t="shared" ref="NJ71" si="2717">(NJ72-NJ67)/5*4+NJ67</f>
        <v>7173.3618128563994</v>
      </c>
      <c r="NK71" s="14">
        <f t="shared" ref="NK71" si="2718">(NK72-NK67)/5*4+NK67</f>
        <v>7491.9592400000001</v>
      </c>
      <c r="NL71" s="14">
        <f t="shared" ref="NL71:NN71" si="2719">(NL72-NL67)/5*4+NL67</f>
        <v>7507.2811627743995</v>
      </c>
      <c r="NM71" s="14">
        <f t="shared" si="2719"/>
        <v>7941.8708399999996</v>
      </c>
      <c r="NN71" s="14">
        <f t="shared" si="2719"/>
        <v>7663.1264093369991</v>
      </c>
      <c r="NO71" s="14">
        <f t="shared" ref="NO71" si="2720">(NO72-NO67)/5*4+NO67</f>
        <v>0</v>
      </c>
      <c r="NP71" s="14">
        <f t="shared" ref="NP71" si="2721">(NP72-NP67)/5*4+NP67</f>
        <v>0</v>
      </c>
      <c r="NQ71" s="14"/>
      <c r="NR71" s="14"/>
      <c r="NS71" s="14">
        <f t="shared" ref="NS71" si="2722">(NS72-NS67)/5*4+NS67</f>
        <v>5219.28226</v>
      </c>
      <c r="NT71" s="14">
        <f t="shared" ref="NT71" si="2723">(NT72-NT67)/5*4+NT67</f>
        <v>4515.8994042514796</v>
      </c>
      <c r="NU71" s="15">
        <f t="shared" si="1648"/>
        <v>5547.5494399999998</v>
      </c>
      <c r="NV71" s="15">
        <f t="shared" si="1649"/>
        <v>5066.1781713662695</v>
      </c>
      <c r="NW71" s="14">
        <f t="shared" ref="NW71" si="2724">(NW72-NW67)/5*4+NW67</f>
        <v>5875.8166199999996</v>
      </c>
      <c r="NX71" s="14">
        <f t="shared" ref="NX71" si="2725">(NX72-NX67)/5*4+NX67</f>
        <v>5616.4569384810602</v>
      </c>
      <c r="NY71" s="15">
        <f t="shared" si="1652"/>
        <v>6232.3189199999997</v>
      </c>
      <c r="NZ71" s="15">
        <f t="shared" si="1653"/>
        <v>6093.3360779079594</v>
      </c>
      <c r="OA71" s="14">
        <f t="shared" ref="OA71" si="2726">(OA72-OA67)/5*4+OA67</f>
        <v>6588.8212199999998</v>
      </c>
      <c r="OB71" s="14">
        <f t="shared" ref="OB71" si="2727">(OB72-OB67)/5*4+OB67</f>
        <v>6570.2152173348595</v>
      </c>
      <c r="OC71" s="14">
        <f t="shared" ref="OC71" si="2728">(OC72-OC67)/5*4+OC67</f>
        <v>7012.6661299999996</v>
      </c>
      <c r="OD71" s="14">
        <f t="shared" ref="OD71" si="2729">(OD72-OD67)/5*4+OD67</f>
        <v>6888.1041349179486</v>
      </c>
      <c r="OE71" s="14">
        <f t="shared" ref="OE71" si="2730">(OE72-OE67)/5*4+OE67</f>
        <v>7436.5110400000003</v>
      </c>
      <c r="OF71" s="14">
        <f t="shared" ref="OF71:OH71" si="2731">(OF72-OF67)/5*4+OF67</f>
        <v>7205.9930525010386</v>
      </c>
      <c r="OG71" s="14">
        <f t="shared" si="2731"/>
        <v>7878.0718800000004</v>
      </c>
      <c r="OH71" s="14">
        <f t="shared" si="2731"/>
        <v>7350.0002781213389</v>
      </c>
      <c r="OI71" s="14">
        <f t="shared" ref="OI71" si="2732">(OI72-OI67)/5*4+OI67</f>
        <v>0</v>
      </c>
      <c r="OJ71" s="14">
        <f t="shared" ref="OJ71" si="2733">(OJ72-OJ67)/5*4+OJ67</f>
        <v>0</v>
      </c>
      <c r="OK71" s="14"/>
      <c r="OL71" s="14"/>
      <c r="OM71" s="14">
        <f t="shared" ref="OM71" si="2734">(OM72-OM67)/5*4+OM67</f>
        <v>5206.9500600000001</v>
      </c>
      <c r="ON71" s="14">
        <f t="shared" ref="ON71" si="2735">(ON72-ON67)/5*4+ON67</f>
        <v>4339.7664866340392</v>
      </c>
      <c r="OO71" s="15">
        <f t="shared" si="1664"/>
        <v>5529.7651599999999</v>
      </c>
      <c r="OP71" s="15">
        <f t="shared" si="1665"/>
        <v>4867.9023840167702</v>
      </c>
      <c r="OQ71" s="14">
        <f t="shared" ref="OQ71" si="2736">(OQ72-OQ67)/5*4+OQ67</f>
        <v>5852.5802599999997</v>
      </c>
      <c r="OR71" s="14">
        <f t="shared" ref="OR71" si="2737">(OR72-OR67)/5*4+OR67</f>
        <v>5396.0382813995002</v>
      </c>
      <c r="OS71" s="15">
        <f t="shared" si="1668"/>
        <v>6202.33313</v>
      </c>
      <c r="OT71" s="15">
        <f t="shared" si="1669"/>
        <v>5852.6505578196593</v>
      </c>
      <c r="OU71" s="14">
        <f t="shared" ref="OU71" si="2738">(OU72-OU67)/5*4+OU67</f>
        <v>6552.0860000000002</v>
      </c>
      <c r="OV71" s="14">
        <f t="shared" ref="OV71" si="2739">(OV72-OV67)/5*4+OV67</f>
        <v>6309.2628342398193</v>
      </c>
      <c r="OW71" s="14">
        <f t="shared" ref="OW71" si="2740">(OW72-OW67)/5*4+OW67</f>
        <v>6968.1320099999994</v>
      </c>
      <c r="OX71" s="14">
        <f t="shared" ref="OX71" si="2741">(OX72-OX67)/5*4+OX67</f>
        <v>6611.383325051399</v>
      </c>
      <c r="OY71" s="14">
        <f t="shared" ref="OY71" si="2742">(OY72-OY67)/5*4+OY67</f>
        <v>7384.1780200000003</v>
      </c>
      <c r="OZ71" s="14">
        <f t="shared" ref="OZ71:PF71" si="2743">(OZ72-OZ67)/5*4+OZ67</f>
        <v>6913.5038158629795</v>
      </c>
      <c r="PA71" s="14">
        <f t="shared" si="2743"/>
        <v>7817.8397999999997</v>
      </c>
      <c r="PB71" s="14">
        <f t="shared" si="2743"/>
        <v>7045.9390704855587</v>
      </c>
      <c r="PC71" s="14">
        <f t="shared" si="2743"/>
        <v>0</v>
      </c>
      <c r="PD71" s="14">
        <f t="shared" si="2743"/>
        <v>0</v>
      </c>
      <c r="PE71" s="14">
        <f t="shared" si="2743"/>
        <v>0</v>
      </c>
      <c r="PF71" s="14">
        <f t="shared" si="2743"/>
        <v>0</v>
      </c>
      <c r="PG71" s="14">
        <f t="shared" ref="PG71" si="2744">(PG72-PG67)/5*4+PG67</f>
        <v>5195.2214799999992</v>
      </c>
      <c r="PH71" s="14">
        <f t="shared" ref="PH71" si="2745">(PH72-PH67)/5*4+PH67</f>
        <v>4168.9412038660403</v>
      </c>
      <c r="PI71" s="15">
        <f t="shared" si="1678"/>
        <v>5512.4816899999996</v>
      </c>
      <c r="PJ71" s="15">
        <f t="shared" si="1679"/>
        <v>4675.5997080634797</v>
      </c>
      <c r="PK71" s="14">
        <f t="shared" ref="PK71" si="2746">(PK72-PK67)/5*4+PK67</f>
        <v>5829.7419</v>
      </c>
      <c r="PL71" s="14">
        <f t="shared" ref="PL71" si="2747">(PL72-PL67)/5*4+PL67</f>
        <v>5182.2582122609192</v>
      </c>
      <c r="PM71" s="15">
        <f t="shared" si="1682"/>
        <v>6173.6652400000003</v>
      </c>
      <c r="PN71" s="15">
        <f t="shared" si="1683"/>
        <v>5619.0688174313691</v>
      </c>
      <c r="PO71" s="14">
        <f t="shared" ref="PO71" si="2748">(PO72-PO67)/5*4+PO67</f>
        <v>6517.5885799999996</v>
      </c>
      <c r="PP71" s="14">
        <f t="shared" ref="PP71" si="2749">(PP72-PP67)/5*4+PP67</f>
        <v>6055.879422601819</v>
      </c>
      <c r="PQ71" s="14">
        <f t="shared" ref="PQ71" si="2750">(PQ72-PQ67)/5*4+PQ67</f>
        <v>6926.9514099999997</v>
      </c>
      <c r="PR71" s="14">
        <f t="shared" ref="PR71" si="2751">(PR72-PR67)/5*4+PR67</f>
        <v>6342.4049261188693</v>
      </c>
      <c r="PS71" s="14">
        <f t="shared" ref="PS71" si="2752">(PS72-PS67)/5*4+PS67</f>
        <v>7336.3142399999997</v>
      </c>
      <c r="PT71" s="14">
        <f t="shared" ref="PT71" si="2753">(PT72-PT67)/5*4+PT67</f>
        <v>6628.9304296359196</v>
      </c>
      <c r="PU71" s="14"/>
      <c r="PV71" s="14"/>
      <c r="PW71" s="14">
        <f t="shared" ref="PW71" si="2754">(PW72-PW67)/5*4+PW67</f>
        <v>0</v>
      </c>
      <c r="PX71" s="14">
        <f t="shared" ref="PX71" si="2755">(PX72-PX67)/5*4+PX67</f>
        <v>0</v>
      </c>
      <c r="PY71" s="14"/>
      <c r="PZ71" s="14"/>
      <c r="QA71" s="14">
        <f t="shared" ref="QA71" si="2756">(QA72-QA67)/5*4+QA67</f>
        <v>5184.1230400000004</v>
      </c>
      <c r="QB71" s="14">
        <f t="shared" ref="QB71:RB71" si="2757">(QB72-QB67)/5*4+QB67</f>
        <v>4002.8880564335595</v>
      </c>
      <c r="QC71" s="14">
        <f t="shared" si="2757"/>
        <v>5496.3531599999997</v>
      </c>
      <c r="QD71" s="14">
        <f t="shared" si="2757"/>
        <v>4488.6738610463399</v>
      </c>
      <c r="QE71" s="14">
        <f t="shared" si="2757"/>
        <v>5808.5832799999998</v>
      </c>
      <c r="QF71" s="14">
        <f t="shared" si="2757"/>
        <v>4974.4596656591202</v>
      </c>
      <c r="QG71" s="14">
        <f t="shared" si="2757"/>
        <v>6146.6605199999995</v>
      </c>
      <c r="QH71" s="14">
        <f t="shared" si="2757"/>
        <v>5391.955097605859</v>
      </c>
      <c r="QI71" s="14">
        <f t="shared" si="2757"/>
        <v>6484.73776</v>
      </c>
      <c r="QJ71" s="14">
        <f t="shared" si="2757"/>
        <v>5809.4505295525987</v>
      </c>
      <c r="QK71" s="14">
        <f t="shared" si="2757"/>
        <v>6887.6051299999999</v>
      </c>
      <c r="QL71" s="14">
        <f t="shared" si="2757"/>
        <v>6080.7493189193792</v>
      </c>
      <c r="QM71" s="14">
        <f t="shared" si="2757"/>
        <v>7290.4724999999999</v>
      </c>
      <c r="QN71" s="14">
        <f t="shared" si="2757"/>
        <v>6352.0481082861597</v>
      </c>
      <c r="QO71" s="14">
        <f t="shared" si="2757"/>
        <v>7708.5599999999995</v>
      </c>
      <c r="QP71" s="14">
        <f t="shared" si="2757"/>
        <v>6462.4172778048796</v>
      </c>
      <c r="QQ71" s="14">
        <f t="shared" si="2757"/>
        <v>0</v>
      </c>
      <c r="QR71" s="14">
        <f t="shared" si="2757"/>
        <v>0</v>
      </c>
      <c r="QS71" s="14">
        <f t="shared" si="2757"/>
        <v>0</v>
      </c>
      <c r="QT71" s="14">
        <f t="shared" si="2757"/>
        <v>0</v>
      </c>
      <c r="QU71" s="14">
        <f t="shared" si="2757"/>
        <v>5173.6949399999994</v>
      </c>
      <c r="QV71" s="14">
        <f t="shared" si="2757"/>
        <v>3842.44159360096</v>
      </c>
      <c r="QW71" s="14">
        <f t="shared" si="2757"/>
        <v>5480.8897699999998</v>
      </c>
      <c r="QX71" s="14">
        <f t="shared" si="2757"/>
        <v>4308.0942049357091</v>
      </c>
      <c r="QY71" s="14">
        <f t="shared" si="2757"/>
        <v>5788.0845999999992</v>
      </c>
      <c r="QZ71" s="14">
        <f t="shared" si="2757"/>
        <v>4773.7468162704599</v>
      </c>
      <c r="RA71" s="14">
        <f t="shared" si="2757"/>
        <v>6120.70172</v>
      </c>
      <c r="RB71" s="14">
        <f t="shared" si="2757"/>
        <v>5172.5175253386597</v>
      </c>
      <c r="RC71" s="14">
        <f t="shared" ref="RC71" si="2758">(RC72-RC67)/5*4+RC67</f>
        <v>6453.3188399999999</v>
      </c>
      <c r="RD71" s="14">
        <f t="shared" ref="RD71" si="2759">(RD72-RD67)/5*4+RD67</f>
        <v>5571.2882344068594</v>
      </c>
      <c r="RE71" s="14">
        <f t="shared" ref="RE71" si="2760">(RE72-RE67)/5*4+RE67</f>
        <v>6849.9905199999994</v>
      </c>
      <c r="RF71" s="14">
        <f t="shared" ref="RF71" si="2761">(RF72-RF67)/5*4+RF67</f>
        <v>5827.7993594382797</v>
      </c>
      <c r="RG71" s="14">
        <f t="shared" ref="RG71" si="2762">(RG72-RG67)/5*4+RG67</f>
        <v>7246.6621999999998</v>
      </c>
      <c r="RH71" s="14">
        <f t="shared" ref="RH71:RV71" si="2763">(RH72-RH67)/5*4+RH67</f>
        <v>6084.3104844696991</v>
      </c>
      <c r="RI71" s="14">
        <f t="shared" si="2763"/>
        <v>7657.3177800000003</v>
      </c>
      <c r="RJ71" s="14">
        <f t="shared" si="2763"/>
        <v>6184.1773925056996</v>
      </c>
      <c r="RK71" s="14">
        <f t="shared" si="2763"/>
        <v>0</v>
      </c>
      <c r="RL71" s="14">
        <f t="shared" si="2763"/>
        <v>0</v>
      </c>
      <c r="RM71" s="14">
        <f t="shared" si="2763"/>
        <v>0</v>
      </c>
      <c r="RN71" s="14">
        <f t="shared" si="2763"/>
        <v>0</v>
      </c>
      <c r="RO71" s="14">
        <f t="shared" si="2763"/>
        <v>5145.6855400000004</v>
      </c>
      <c r="RP71" s="14">
        <f t="shared" si="2763"/>
        <v>3391.98650653492</v>
      </c>
      <c r="RQ71" s="14">
        <f t="shared" si="2763"/>
        <v>5438.4251700000004</v>
      </c>
      <c r="RR71" s="14">
        <f t="shared" si="2763"/>
        <v>3801.2850035786496</v>
      </c>
      <c r="RS71" s="14">
        <f t="shared" si="2763"/>
        <v>5731.1648000000005</v>
      </c>
      <c r="RT71" s="14">
        <f t="shared" si="2763"/>
        <v>4210.5835006223797</v>
      </c>
      <c r="RU71" s="14">
        <f t="shared" si="2763"/>
        <v>6048.3299000000006</v>
      </c>
      <c r="RV71" s="14">
        <f t="shared" si="2763"/>
        <v>4556.750643494699</v>
      </c>
      <c r="RW71" s="14">
        <f t="shared" ref="RW71" si="2764">(RW72-RW67)/5*4+RW67</f>
        <v>6365.4949999999999</v>
      </c>
      <c r="RX71" s="14">
        <f t="shared" ref="RX71" si="2765">(RX72-RX67)/5*4+RX67</f>
        <v>4902.9177863670193</v>
      </c>
      <c r="RY71" s="14">
        <f t="shared" ref="RY71" si="2766">(RY72-RY67)/5*4+RY67</f>
        <v>6745.1175600000006</v>
      </c>
      <c r="RZ71" s="14">
        <f t="shared" ref="RZ71" si="2767">(RZ72-RZ67)/5*4+RZ67</f>
        <v>5117.9663258406199</v>
      </c>
      <c r="SA71" s="14">
        <f t="shared" ref="SA71" si="2768">(SA72-SA67)/5*4+SA67</f>
        <v>7124.7401199999995</v>
      </c>
      <c r="SB71" s="14">
        <f t="shared" ref="SB71:SD71" si="2769">(SB72-SB67)/5*4+SB67</f>
        <v>5333.0148653142196</v>
      </c>
      <c r="SC71" s="14">
        <f t="shared" si="2769"/>
        <v>7513.3510999999999</v>
      </c>
      <c r="SD71" s="14">
        <f t="shared" si="2769"/>
        <v>5403.8921179657391</v>
      </c>
      <c r="SE71" s="14">
        <f t="shared" ref="SE71" si="2770">(SE72-SE67)/5*4+SE67</f>
        <v>0</v>
      </c>
      <c r="SF71" s="14">
        <f t="shared" ref="SF71" si="2771">(SF72-SF67)/5*4+SF67</f>
        <v>0</v>
      </c>
      <c r="SG71" s="14"/>
      <c r="SH71" s="14"/>
    </row>
    <row r="72" spans="1:502" s="11" customFormat="1" x14ac:dyDescent="0.25">
      <c r="A72" s="241"/>
      <c r="B72" s="4">
        <v>43</v>
      </c>
      <c r="C72" s="8">
        <f>低2.5—10HP!D303</f>
        <v>6228.0312999999996</v>
      </c>
      <c r="D72" s="8">
        <f>低2.5—10HP!E303</f>
        <v>11912.278711475798</v>
      </c>
      <c r="E72" s="8">
        <f>低2.5—10HP!F303</f>
        <v>6883.4830999999995</v>
      </c>
      <c r="F72" s="8">
        <f>低2.5—10HP!G303</f>
        <v>13275.887398868848</v>
      </c>
      <c r="G72" s="8">
        <f>低2.5—10HP!H303</f>
        <v>7538.9349000000002</v>
      </c>
      <c r="H72" s="8">
        <f>低2.5—10HP!I303</f>
        <v>14639.496086261899</v>
      </c>
      <c r="I72" s="8">
        <f>低2.5—10HP!J303</f>
        <v>8211.8344500000003</v>
      </c>
      <c r="J72" s="8">
        <f>低2.5—10HP!K303</f>
        <v>15856.4963954866</v>
      </c>
      <c r="K72" s="8">
        <f>低2.5—10HP!L303</f>
        <v>8884.7340000000004</v>
      </c>
      <c r="L72" s="8">
        <f>低2.5—10HP!M303</f>
        <v>17073.496704711299</v>
      </c>
      <c r="M72" s="8">
        <f>低2.5—10HP!N303</f>
        <v>9595.1840000000011</v>
      </c>
      <c r="N72" s="8">
        <f>低2.5—10HP!O303</f>
        <v>17993.177115663748</v>
      </c>
      <c r="O72" s="8">
        <f>低2.5—10HP!P303</f>
        <v>10305.634</v>
      </c>
      <c r="P72" s="8">
        <f>低2.5—10HP!Q303</f>
        <v>18912.857526616197</v>
      </c>
      <c r="Q72" s="8">
        <f>低2.5—10HP!R303</f>
        <v>11017.285</v>
      </c>
      <c r="R72" s="8">
        <f>低2.5—10HP!S303</f>
        <v>19524.175120248401</v>
      </c>
      <c r="S72" s="8">
        <f>低2.5—10HP!T303</f>
        <v>0</v>
      </c>
      <c r="T72" s="8">
        <f>低2.5—10HP!U303</f>
        <v>0</v>
      </c>
      <c r="U72" s="8">
        <f>低2.5—10HP!V303</f>
        <v>0</v>
      </c>
      <c r="V72" s="8">
        <f>低2.5—10HP!W303</f>
        <v>0</v>
      </c>
      <c r="W72" s="4">
        <f>(AQ72-C72)/2+C72</f>
        <v>6172.4740999999995</v>
      </c>
      <c r="X72" s="4">
        <f>(AR72-D72)/2+D72</f>
        <v>11559.315015337597</v>
      </c>
      <c r="Y72" s="4">
        <f t="shared" si="1382"/>
        <v>6813.0300499999994</v>
      </c>
      <c r="Z72" s="4">
        <f t="shared" si="1383"/>
        <v>12886.862183088948</v>
      </c>
      <c r="AA72" s="4">
        <f t="shared" si="2008"/>
        <v>7453.5860000000002</v>
      </c>
      <c r="AB72" s="4">
        <f t="shared" si="2009"/>
        <v>14214.409350840298</v>
      </c>
      <c r="AC72" s="4">
        <f t="shared" si="1385"/>
        <v>8112.4210000000003</v>
      </c>
      <c r="AD72" s="4">
        <f t="shared" si="1386"/>
        <v>15399.392668138849</v>
      </c>
      <c r="AE72" s="4">
        <f t="shared" si="2010"/>
        <v>8771.2560000000012</v>
      </c>
      <c r="AF72" s="4">
        <f t="shared" si="2011"/>
        <v>16584.3759854374</v>
      </c>
      <c r="AG72" s="4">
        <f t="shared" si="2012"/>
        <v>9469.1757500000003</v>
      </c>
      <c r="AH72" s="4">
        <f t="shared" si="2013"/>
        <v>17478.634529962546</v>
      </c>
      <c r="AI72" s="4">
        <f t="shared" si="2014"/>
        <v>10167.095499999999</v>
      </c>
      <c r="AJ72" s="4">
        <f t="shared" si="2015"/>
        <v>18372.8930744877</v>
      </c>
      <c r="AK72" s="4"/>
      <c r="AL72" s="4"/>
      <c r="AM72" s="4">
        <f t="shared" si="2016"/>
        <v>0</v>
      </c>
      <c r="AN72" s="4">
        <f t="shared" si="2017"/>
        <v>0</v>
      </c>
      <c r="AO72" s="4"/>
      <c r="AP72" s="4"/>
      <c r="AQ72" s="8">
        <f>低2.5—10HP!D304</f>
        <v>6116.9169000000002</v>
      </c>
      <c r="AR72" s="8">
        <f>低2.5—10HP!E304</f>
        <v>11206.351319199399</v>
      </c>
      <c r="AS72" s="8">
        <f>低2.5—10HP!F304</f>
        <v>6742.5770000000002</v>
      </c>
      <c r="AT72" s="8">
        <f>低2.5—10HP!G304</f>
        <v>12497.836967309049</v>
      </c>
      <c r="AU72" s="8">
        <f>低2.5—10HP!H304</f>
        <v>7368.2371000000003</v>
      </c>
      <c r="AV72" s="8">
        <f>低2.5—10HP!I304</f>
        <v>13789.322615418698</v>
      </c>
      <c r="AW72" s="8">
        <f>低2.5—10HP!J304</f>
        <v>8013.0075500000003</v>
      </c>
      <c r="AX72" s="8">
        <f>低2.5—10HP!K304</f>
        <v>14942.288940791099</v>
      </c>
      <c r="AY72" s="8">
        <f>低2.5—10HP!L304</f>
        <v>8657.7780000000002</v>
      </c>
      <c r="AZ72" s="8">
        <f>低2.5—10HP!M304</f>
        <v>16095.2552661635</v>
      </c>
      <c r="BA72" s="8">
        <f>低2.5—10HP!N304</f>
        <v>9343.1674999999996</v>
      </c>
      <c r="BB72" s="8">
        <f>低2.5—10HP!O304</f>
        <v>16964.091944261349</v>
      </c>
      <c r="BC72" s="8">
        <f>低2.5—10HP!P304</f>
        <v>10028.557000000001</v>
      </c>
      <c r="BD72" s="8">
        <f>低2.5—10HP!Q304</f>
        <v>17832.928622359199</v>
      </c>
      <c r="BE72" s="8">
        <f>低2.5—10HP!R304</f>
        <v>10719.856</v>
      </c>
      <c r="BF72" s="8">
        <f>低2.5—10HP!S304</f>
        <v>18400.707573375399</v>
      </c>
      <c r="BG72" s="8">
        <f>低2.5—10HP!T304</f>
        <v>0</v>
      </c>
      <c r="BH72" s="8">
        <f>低2.5—10HP!U304</f>
        <v>0</v>
      </c>
      <c r="BI72" s="8">
        <f>低2.5—10HP!V304</f>
        <v>0</v>
      </c>
      <c r="BJ72" s="8">
        <f>低2.5—10HP!W304</f>
        <v>0</v>
      </c>
      <c r="BK72" s="4">
        <f t="shared" si="2018"/>
        <v>6065.6794333333337</v>
      </c>
      <c r="BL72" s="4">
        <f t="shared" si="2019"/>
        <v>10871.739637652832</v>
      </c>
      <c r="BM72" s="4">
        <f t="shared" si="1407"/>
        <v>6677.1574166666669</v>
      </c>
      <c r="BN72" s="4">
        <f t="shared" si="1408"/>
        <v>12128.387631034382</v>
      </c>
      <c r="BO72" s="4">
        <f t="shared" si="2020"/>
        <v>7288.6354000000001</v>
      </c>
      <c r="BP72" s="4">
        <f t="shared" si="2021"/>
        <v>13385.035624415932</v>
      </c>
      <c r="BQ72" s="4">
        <f t="shared" si="1411"/>
        <v>7920.2199666666675</v>
      </c>
      <c r="BR72" s="4">
        <f t="shared" si="1412"/>
        <v>14506.345728386283</v>
      </c>
      <c r="BS72" s="4">
        <f t="shared" si="2022"/>
        <v>8551.8045333333339</v>
      </c>
      <c r="BT72" s="4">
        <f t="shared" si="2023"/>
        <v>15627.655832356633</v>
      </c>
      <c r="BU72" s="4">
        <f t="shared" si="2024"/>
        <v>9225.6219833333325</v>
      </c>
      <c r="BV72" s="4">
        <f t="shared" si="2025"/>
        <v>16470.576184236299</v>
      </c>
      <c r="BW72" s="4">
        <f t="shared" si="2026"/>
        <v>9899.439433333333</v>
      </c>
      <c r="BX72" s="4">
        <f t="shared" si="2027"/>
        <v>17313.496536115967</v>
      </c>
      <c r="BY72" s="4"/>
      <c r="BZ72" s="4"/>
      <c r="CA72" s="4">
        <f t="shared" si="2028"/>
        <v>0</v>
      </c>
      <c r="CB72" s="4">
        <f t="shared" si="2029"/>
        <v>0</v>
      </c>
      <c r="CC72" s="4"/>
      <c r="CD72" s="4"/>
      <c r="CE72" s="4">
        <f t="shared" si="2030"/>
        <v>6014.4419666666663</v>
      </c>
      <c r="CF72" s="4">
        <f t="shared" si="2031"/>
        <v>10537.127956106267</v>
      </c>
      <c r="CG72" s="4">
        <f t="shared" si="1423"/>
        <v>6611.7378333333327</v>
      </c>
      <c r="CH72" s="4">
        <f t="shared" si="1424"/>
        <v>11758.938294759715</v>
      </c>
      <c r="CI72" s="4">
        <f t="shared" si="2032"/>
        <v>7209.0337</v>
      </c>
      <c r="CJ72" s="4">
        <f t="shared" si="2033"/>
        <v>12980.748633413164</v>
      </c>
      <c r="CK72" s="4">
        <f t="shared" si="1427"/>
        <v>7827.4323833333328</v>
      </c>
      <c r="CL72" s="4">
        <f t="shared" si="1428"/>
        <v>14070.402515981466</v>
      </c>
      <c r="CM72" s="4">
        <f t="shared" si="2034"/>
        <v>8445.8310666666657</v>
      </c>
      <c r="CN72" s="4">
        <f t="shared" si="2035"/>
        <v>15160.056398549767</v>
      </c>
      <c r="CO72" s="4">
        <f t="shared" si="2036"/>
        <v>9108.0764666666673</v>
      </c>
      <c r="CP72" s="4">
        <f t="shared" si="2037"/>
        <v>15977.060424211249</v>
      </c>
      <c r="CQ72" s="4">
        <f t="shared" si="2038"/>
        <v>9770.3218666666671</v>
      </c>
      <c r="CR72" s="4">
        <f t="shared" si="2039"/>
        <v>16794.064449872731</v>
      </c>
      <c r="CS72" s="4"/>
      <c r="CT72" s="4"/>
      <c r="CU72" s="4">
        <f t="shared" si="2040"/>
        <v>0</v>
      </c>
      <c r="CV72" s="4">
        <f t="shared" si="2041"/>
        <v>0</v>
      </c>
      <c r="CW72" s="4"/>
      <c r="CX72" s="4"/>
      <c r="CY72" s="8">
        <f>低2.5—10HP!D305</f>
        <v>5963.2044999999998</v>
      </c>
      <c r="CZ72" s="8">
        <f>低2.5—10HP!E305</f>
        <v>10202.516274559701</v>
      </c>
      <c r="DA72" s="8">
        <f>低2.5—10HP!F305</f>
        <v>6546.3182500000003</v>
      </c>
      <c r="DB72" s="8">
        <f>低2.5—10HP!G305</f>
        <v>11389.48895848505</v>
      </c>
      <c r="DC72" s="8">
        <f>低2.5—10HP!H305</f>
        <v>7129.4319999999998</v>
      </c>
      <c r="DD72" s="8">
        <f>低2.5—10HP!I305</f>
        <v>12576.461642410399</v>
      </c>
      <c r="DE72" s="8">
        <f>低2.5—10HP!J305</f>
        <v>7734.6448</v>
      </c>
      <c r="DF72" s="8">
        <f>低2.5—10HP!K305</f>
        <v>13634.459303576648</v>
      </c>
      <c r="DG72" s="8">
        <f>低2.5—10HP!L305</f>
        <v>8339.8575999999994</v>
      </c>
      <c r="DH72" s="8">
        <f>低2.5—10HP!M305</f>
        <v>14692.4569647429</v>
      </c>
      <c r="DI72" s="8">
        <f>低2.5—10HP!N305</f>
        <v>8990.5309500000003</v>
      </c>
      <c r="DJ72" s="8">
        <f>低2.5—10HP!O305</f>
        <v>15483.5446641862</v>
      </c>
      <c r="DK72" s="8">
        <f>低2.5—10HP!P305</f>
        <v>9641.2042999999994</v>
      </c>
      <c r="DL72" s="8">
        <f>低2.5—10HP!Q305</f>
        <v>16274.632363629498</v>
      </c>
      <c r="DM72" s="8">
        <f>低2.5—10HP!R305</f>
        <v>10302.388999999999</v>
      </c>
      <c r="DN72" s="8">
        <f>低2.5—10HP!S305</f>
        <v>16781.8991662021</v>
      </c>
      <c r="DO72" s="8">
        <f>低2.5—10HP!T305</f>
        <v>0</v>
      </c>
      <c r="DP72" s="8">
        <f>低2.5—10HP!U305</f>
        <v>0</v>
      </c>
      <c r="DQ72" s="8">
        <f>低2.5—10HP!V305</f>
        <v>0</v>
      </c>
      <c r="DR72" s="8">
        <f>低2.5—10HP!W305</f>
        <v>0</v>
      </c>
      <c r="DS72" s="4">
        <f t="shared" si="2042"/>
        <v>5919.2278200000001</v>
      </c>
      <c r="DT72" s="4">
        <f t="shared" si="2043"/>
        <v>9895.631209646981</v>
      </c>
      <c r="DU72" s="4">
        <f t="shared" si="1457"/>
        <v>6489.1639099999993</v>
      </c>
      <c r="DV72" s="4">
        <f t="shared" si="1458"/>
        <v>11049.771607153089</v>
      </c>
      <c r="DW72" s="4">
        <f t="shared" si="2044"/>
        <v>7059.0999999999995</v>
      </c>
      <c r="DX72" s="4">
        <f t="shared" si="2045"/>
        <v>12203.912004659198</v>
      </c>
      <c r="DY72" s="4">
        <f t="shared" si="1461"/>
        <v>7652.0835900000002</v>
      </c>
      <c r="DZ72" s="4">
        <f t="shared" si="1462"/>
        <v>13231.827939601038</v>
      </c>
      <c r="EA72" s="4">
        <f t="shared" si="2046"/>
        <v>8245.06718</v>
      </c>
      <c r="EB72" s="4">
        <f t="shared" si="2047"/>
        <v>14259.743874542879</v>
      </c>
      <c r="EC72" s="4">
        <f t="shared" si="2048"/>
        <v>8885.0056299999997</v>
      </c>
      <c r="ED72" s="4">
        <f t="shared" si="2049"/>
        <v>15026.152584183159</v>
      </c>
      <c r="EE72" s="4">
        <f t="shared" si="2050"/>
        <v>9524.9440799999993</v>
      </c>
      <c r="EF72" s="4">
        <f t="shared" si="2051"/>
        <v>15792.561293823439</v>
      </c>
      <c r="EG72" s="4"/>
      <c r="EH72" s="4"/>
      <c r="EI72" s="4">
        <f t="shared" si="2052"/>
        <v>0</v>
      </c>
      <c r="EJ72" s="4">
        <f t="shared" si="2053"/>
        <v>0</v>
      </c>
      <c r="EK72" s="4"/>
      <c r="EL72" s="4"/>
      <c r="EM72" s="4">
        <f t="shared" si="2054"/>
        <v>5875.2511400000003</v>
      </c>
      <c r="EN72" s="4">
        <f t="shared" si="2055"/>
        <v>9588.7461447342612</v>
      </c>
      <c r="EO72" s="4">
        <f t="shared" si="1475"/>
        <v>6432.0095700000002</v>
      </c>
      <c r="EP72" s="4">
        <f t="shared" si="1476"/>
        <v>10710.054255821131</v>
      </c>
      <c r="EQ72" s="4">
        <f t="shared" si="2056"/>
        <v>6988.768</v>
      </c>
      <c r="ER72" s="4">
        <f t="shared" si="2057"/>
        <v>11831.362366907999</v>
      </c>
      <c r="ES72" s="4">
        <f t="shared" si="1479"/>
        <v>7569.5223800000003</v>
      </c>
      <c r="ET72" s="4">
        <f t="shared" si="1480"/>
        <v>12829.196575625429</v>
      </c>
      <c r="EU72" s="4">
        <f t="shared" si="2058"/>
        <v>8150.2767599999997</v>
      </c>
      <c r="EV72" s="4">
        <f t="shared" si="2059"/>
        <v>13827.030784342858</v>
      </c>
      <c r="EW72" s="4">
        <f t="shared" si="2060"/>
        <v>8779.4803100000008</v>
      </c>
      <c r="EX72" s="4">
        <f t="shared" si="2061"/>
        <v>14568.76050418012</v>
      </c>
      <c r="EY72" s="4">
        <f t="shared" si="2062"/>
        <v>9408.6838599999992</v>
      </c>
      <c r="EZ72" s="4">
        <f t="shared" si="2063"/>
        <v>15310.49022401738</v>
      </c>
      <c r="FA72" s="4"/>
      <c r="FB72" s="4"/>
      <c r="FC72" s="4">
        <f t="shared" si="2064"/>
        <v>0</v>
      </c>
      <c r="FD72" s="4">
        <f t="shared" si="2065"/>
        <v>0</v>
      </c>
      <c r="FE72" s="4"/>
      <c r="FF72" s="4"/>
      <c r="FG72" s="8">
        <f>低2.5—10HP!D306</f>
        <v>5743.3211000000001</v>
      </c>
      <c r="FH72" s="8">
        <f>低2.5—10HP!E306</f>
        <v>8668.0909499960999</v>
      </c>
      <c r="FI72" s="8">
        <f>低2.5—10HP!F306</f>
        <v>6260.54655</v>
      </c>
      <c r="FJ72" s="8">
        <f>低2.5—10HP!G306</f>
        <v>9690.902201825249</v>
      </c>
      <c r="FK72" s="8">
        <f>低2.5—10HP!H306</f>
        <v>6777.7719999999999</v>
      </c>
      <c r="FL72" s="8">
        <f>低2.5—10HP!I306</f>
        <v>10713.713453654398</v>
      </c>
      <c r="FM72" s="8">
        <f>低2.5—10HP!J306</f>
        <v>7321.8387499999999</v>
      </c>
      <c r="FN72" s="8">
        <f>低2.5—10HP!K306</f>
        <v>11621.302483698597</v>
      </c>
      <c r="FO72" s="8">
        <f>低2.5—10HP!L306</f>
        <v>7865.9054999999998</v>
      </c>
      <c r="FP72" s="8">
        <f>低2.5—10HP!M306</f>
        <v>12528.891513742798</v>
      </c>
      <c r="FQ72" s="8">
        <f>低2.5—10HP!N306</f>
        <v>8462.9043500000007</v>
      </c>
      <c r="FR72" s="8">
        <f>低2.5—10HP!O306</f>
        <v>13196.584264170999</v>
      </c>
      <c r="FS72" s="8">
        <f>低2.5—10HP!P306</f>
        <v>9059.9032000000007</v>
      </c>
      <c r="FT72" s="8">
        <f>低2.5—10HP!Q306</f>
        <v>13864.2770145992</v>
      </c>
      <c r="FU72" s="8">
        <f>低2.5—10HP!R306</f>
        <v>9671.4662000000008</v>
      </c>
      <c r="FV72" s="8">
        <f>低2.5—10HP!S306</f>
        <v>14274.998283912098</v>
      </c>
      <c r="FW72" s="8">
        <f>低2.5—10HP!T306</f>
        <v>0</v>
      </c>
      <c r="FX72" s="8">
        <f>低2.5—10HP!U306</f>
        <v>0</v>
      </c>
      <c r="FY72" s="8">
        <f>低2.5—10HP!V306</f>
        <v>0</v>
      </c>
      <c r="FZ72" s="8">
        <f>低2.5—10HP!W306</f>
        <v>0</v>
      </c>
      <c r="GA72" s="8">
        <f>低2.5—10HP!D307</f>
        <v>5575.3905999999997</v>
      </c>
      <c r="GB72" s="8">
        <f>低2.5—10HP!E307</f>
        <v>7298.4363523455986</v>
      </c>
      <c r="GC72" s="8">
        <f>低2.5—10HP!F307</f>
        <v>6028.3668500000003</v>
      </c>
      <c r="GD72" s="8">
        <f>低2.5—10HP!G307</f>
        <v>8173.0592797062982</v>
      </c>
      <c r="GE72" s="8">
        <f>低2.5—10HP!H307</f>
        <v>6481.3431</v>
      </c>
      <c r="GF72" s="8">
        <f>低2.5—10HP!I307</f>
        <v>9047.6822070669987</v>
      </c>
      <c r="GG72" s="8">
        <f>低2.5—10HP!J307</f>
        <v>6969.9267500000005</v>
      </c>
      <c r="GH72" s="8">
        <f>低2.5—10HP!K307</f>
        <v>9816.511009929749</v>
      </c>
      <c r="GI72" s="8">
        <f>低2.5—10HP!L307</f>
        <v>7458.5104000000001</v>
      </c>
      <c r="GJ72" s="8">
        <f>低2.5—10HP!M307</f>
        <v>10585.339812792499</v>
      </c>
      <c r="GK72" s="8">
        <f>低2.5—10HP!N307</f>
        <v>8005.9891499999994</v>
      </c>
      <c r="GL72" s="8">
        <f>低2.5—10HP!O307</f>
        <v>11139.036990524799</v>
      </c>
      <c r="GM72" s="8">
        <f>低2.5—10HP!P307</f>
        <v>8553.4678999999996</v>
      </c>
      <c r="GN72" s="8">
        <f>低2.5—10HP!Q307</f>
        <v>11692.734168257099</v>
      </c>
      <c r="GO72" s="8">
        <f>低2.5—10HP!R307</f>
        <v>9118.3222999999998</v>
      </c>
      <c r="GP72" s="8">
        <f>低2.5—10HP!S307</f>
        <v>12014.649032847999</v>
      </c>
      <c r="GQ72" s="8">
        <f>低2.5—10HP!T307</f>
        <v>0</v>
      </c>
      <c r="GR72" s="8">
        <f>低2.5—10HP!U307</f>
        <v>0</v>
      </c>
      <c r="GS72" s="8">
        <f>低2.5—10HP!V307</f>
        <v>0</v>
      </c>
      <c r="GT72" s="8">
        <f>低2.5—10HP!W307</f>
        <v>0</v>
      </c>
      <c r="GU72" s="8">
        <f>低2.5—10HP!D308</f>
        <v>5502.1801999999998</v>
      </c>
      <c r="GV72" s="8">
        <f>低2.5—10HP!E308</f>
        <v>6551.4974695484989</v>
      </c>
      <c r="GW72" s="8">
        <f>低2.5—10HP!F308</f>
        <v>5917.3622999999998</v>
      </c>
      <c r="GX72" s="8">
        <f>低2.5—10HP!G308</f>
        <v>7344.2509851241994</v>
      </c>
      <c r="GY72" s="8">
        <f>低2.5—10HP!H308</f>
        <v>6332.5443999999998</v>
      </c>
      <c r="GZ72" s="8">
        <f>低2.5—10HP!I308</f>
        <v>8137.0045006998989</v>
      </c>
      <c r="HA72" s="8">
        <f>低2.5—10HP!J308</f>
        <v>6788.5232999999998</v>
      </c>
      <c r="HB72" s="8">
        <f>低2.5—10HP!K308</f>
        <v>8829.6185521165989</v>
      </c>
      <c r="HC72" s="8">
        <f>低2.5—10HP!L308</f>
        <v>7244.5021999999999</v>
      </c>
      <c r="HD72" s="8">
        <f>低2.5—10HP!M308</f>
        <v>9522.232603533299</v>
      </c>
      <c r="HE72" s="8">
        <f>低2.5—10HP!N308</f>
        <v>7764.3765999999996</v>
      </c>
      <c r="HF72" s="8">
        <f>低2.5—10HP!O308</f>
        <v>10012.685184421149</v>
      </c>
      <c r="HG72" s="8">
        <f>低2.5—10HP!P308</f>
        <v>8284.2510000000002</v>
      </c>
      <c r="HH72" s="8">
        <f>低2.5—10HP!Q308</f>
        <v>10503.137765309</v>
      </c>
      <c r="HI72" s="8">
        <f>低2.5—10HP!R308</f>
        <v>8822.2029999999995</v>
      </c>
      <c r="HJ72" s="8">
        <f>低2.5—10HP!S308</f>
        <v>10776.285305788799</v>
      </c>
      <c r="HK72" s="8">
        <f>低2.5—10HP!T308</f>
        <v>0</v>
      </c>
      <c r="HL72" s="8">
        <f>低2.5—10HP!U308</f>
        <v>0</v>
      </c>
      <c r="HM72" s="8">
        <f>低2.5—10HP!V308</f>
        <v>0</v>
      </c>
      <c r="HN72" s="8">
        <f>低2.5—10HP!W308</f>
        <v>0</v>
      </c>
      <c r="HO72" s="8">
        <f>低2.5—10HP!D309</f>
        <v>5462.5402000000004</v>
      </c>
      <c r="HP72" s="8">
        <f>低2.5—10HP!E309</f>
        <v>6086.3253482821992</v>
      </c>
      <c r="HQ72" s="8">
        <f>低2.5—10HP!F309</f>
        <v>5854.7188000000006</v>
      </c>
      <c r="HR72" s="8">
        <f>低2.5—10HP!G309</f>
        <v>6826.1125635615499</v>
      </c>
      <c r="HS72" s="8">
        <f>低2.5—10HP!H309</f>
        <v>6246.8973999999998</v>
      </c>
      <c r="HT72" s="8">
        <f>低2.5—10HP!I309</f>
        <v>7565.8997788408997</v>
      </c>
      <c r="HU72" s="8">
        <f>低2.5—10HP!J309</f>
        <v>6681.4817499999999</v>
      </c>
      <c r="HV72" s="8">
        <f>低2.5—10HP!K309</f>
        <v>8211.1327324494996</v>
      </c>
      <c r="HW72" s="8">
        <f>低2.5—10HP!L309</f>
        <v>7116.0661</v>
      </c>
      <c r="HX72" s="8">
        <f>低2.5—10HP!M309</f>
        <v>8856.3656860580995</v>
      </c>
      <c r="HY72" s="8">
        <f>低2.5—10HP!N309</f>
        <v>7617.0925499999994</v>
      </c>
      <c r="HZ72" s="8">
        <f>低2.5—10HP!O309</f>
        <v>9307.5971477751482</v>
      </c>
      <c r="IA72" s="8">
        <f>低2.5—10HP!P309</f>
        <v>8118.1189999999997</v>
      </c>
      <c r="IB72" s="8">
        <f>低2.5—10HP!Q309</f>
        <v>9758.8286094921987</v>
      </c>
      <c r="IC72" s="8">
        <f>低2.5—10HP!R309</f>
        <v>8638.6044999999995</v>
      </c>
      <c r="ID72" s="8">
        <f>低2.5—10HP!S309</f>
        <v>10001.715093541499</v>
      </c>
      <c r="IE72" s="8">
        <f>低2.5—10HP!T309</f>
        <v>0</v>
      </c>
      <c r="IF72" s="8">
        <f>低2.5—10HP!U309</f>
        <v>0</v>
      </c>
      <c r="IG72" s="8">
        <f>低2.5—10HP!V309</f>
        <v>0</v>
      </c>
      <c r="IH72" s="8">
        <f>低2.5—10HP!W309</f>
        <v>0</v>
      </c>
      <c r="II72" s="8">
        <f>低2.5—10HP!D310</f>
        <v>5445.0315000000001</v>
      </c>
      <c r="IJ72" s="8">
        <f>低2.5—10HP!E310</f>
        <v>5863.3741465970998</v>
      </c>
      <c r="IK72" s="8">
        <f>低2.5—10HP!F310</f>
        <v>5826.5498499999994</v>
      </c>
      <c r="IL72" s="8">
        <f>低2.5—10HP!G310</f>
        <v>6577.79957502465</v>
      </c>
      <c r="IM72" s="8">
        <f>低2.5—10HP!H310</f>
        <v>6208.0681999999997</v>
      </c>
      <c r="IN72" s="8">
        <f>低2.5—10HP!I310</f>
        <v>7292.2250034521994</v>
      </c>
      <c r="IO72" s="8">
        <f>低2.5—10HP!J310</f>
        <v>6632.0245500000001</v>
      </c>
      <c r="IP72" s="8">
        <f>低2.5—10HP!K310</f>
        <v>7913.8853692744997</v>
      </c>
      <c r="IQ72" s="8">
        <f>低2.5—10HP!L310</f>
        <v>7055.9808999999996</v>
      </c>
      <c r="IR72" s="8">
        <f>低2.5—10HP!M310</f>
        <v>8535.545735096799</v>
      </c>
      <c r="IS72" s="8">
        <f>低2.5—10HP!N310</f>
        <v>7548.0998499999996</v>
      </c>
      <c r="IT72" s="8">
        <f>低2.5—10HP!O310</f>
        <v>8967.8664910152493</v>
      </c>
      <c r="IU72" s="8">
        <f>低2.5—10HP!P310</f>
        <v>8040.2187999999996</v>
      </c>
      <c r="IV72" s="8">
        <f>低2.5—10HP!Q310</f>
        <v>9400.1872469336995</v>
      </c>
      <c r="IW72" s="8">
        <f>低2.5—10HP!R310</f>
        <v>8551.3605000000007</v>
      </c>
      <c r="IX72" s="8">
        <f>低2.5—10HP!S310</f>
        <v>9628.8084951905003</v>
      </c>
      <c r="IY72" s="8">
        <f>低2.5—10HP!T310</f>
        <v>0</v>
      </c>
      <c r="IZ72" s="8">
        <f>低2.5—10HP!U310</f>
        <v>0</v>
      </c>
      <c r="JA72" s="8">
        <f>低2.5—10HP!V310</f>
        <v>0</v>
      </c>
      <c r="JB72" s="8">
        <f>低2.5—10HP!W310</f>
        <v>0</v>
      </c>
      <c r="JC72" s="8">
        <f>低2.5—10HP!D311</f>
        <v>5428.2748000000001</v>
      </c>
      <c r="JD72" s="8">
        <f>低2.5—10HP!E311</f>
        <v>5646.9200381278997</v>
      </c>
      <c r="JE72" s="8">
        <f>低2.5—10HP!F311</f>
        <v>5800.1341000000002</v>
      </c>
      <c r="JF72" s="8">
        <f>低2.5—10HP!G311</f>
        <v>6335.8328946226993</v>
      </c>
      <c r="JG72" s="8">
        <f>低2.5—10HP!H311</f>
        <v>6171.9934000000003</v>
      </c>
      <c r="JH72" s="8">
        <f>低2.5—10HP!I311</f>
        <v>7024.7457511174989</v>
      </c>
      <c r="JI72" s="8">
        <f>低2.5—10HP!J311</f>
        <v>6585.3708500000002</v>
      </c>
      <c r="JJ72" s="8">
        <f>低2.5—10HP!K311</f>
        <v>7623.9212625411492</v>
      </c>
      <c r="JK72" s="8">
        <f>低2.5—10HP!L311</f>
        <v>6998.7483000000002</v>
      </c>
      <c r="JL72" s="8">
        <f>低2.5—10HP!M311</f>
        <v>8223.0967739647986</v>
      </c>
      <c r="JM72" s="8">
        <f>低2.5—10HP!N311</f>
        <v>7481.8765999999996</v>
      </c>
      <c r="JN72" s="8">
        <f>低2.5—10HP!O311</f>
        <v>8636.9348544261993</v>
      </c>
      <c r="JO72" s="8">
        <f>低2.5—10HP!P311</f>
        <v>7965.0048999999999</v>
      </c>
      <c r="JP72" s="8">
        <f>低2.5—10HP!Q311</f>
        <v>9050.7729348875982</v>
      </c>
      <c r="JQ72" s="8">
        <f>低2.5—10HP!R311</f>
        <v>8467.3446999999996</v>
      </c>
      <c r="JR72" s="8">
        <f>低2.5—10HP!S311</f>
        <v>9265.4481017797989</v>
      </c>
      <c r="JS72" s="8">
        <f>低2.5—10HP!T311</f>
        <v>0</v>
      </c>
      <c r="JT72" s="8">
        <f>低2.5—10HP!U311</f>
        <v>0</v>
      </c>
      <c r="JU72" s="8">
        <f>低2.5—10HP!V311</f>
        <v>0</v>
      </c>
      <c r="JV72" s="8">
        <f>低2.5—10HP!W311</f>
        <v>0</v>
      </c>
      <c r="JW72" s="8">
        <f>低2.5—10HP!D312</f>
        <v>5412.3936999999996</v>
      </c>
      <c r="JX72" s="8">
        <f>低2.5—10HP!E312</f>
        <v>5436.9061670811989</v>
      </c>
      <c r="JY72" s="8">
        <f>低2.5—10HP!F312</f>
        <v>5775.4007999999994</v>
      </c>
      <c r="JZ72" s="8">
        <f>低2.5—10HP!G312</f>
        <v>6100.6585765698992</v>
      </c>
      <c r="KA72" s="8">
        <f>低2.5—10HP!H312</f>
        <v>6138.4079000000002</v>
      </c>
      <c r="KB72" s="8">
        <f>低2.5—10HP!I312</f>
        <v>6764.4109860585995</v>
      </c>
      <c r="KC72" s="8">
        <f>低2.5—10HP!J312</f>
        <v>6541.5373</v>
      </c>
      <c r="KD72" s="8">
        <f>低2.5—10HP!K312</f>
        <v>7341.5217605054495</v>
      </c>
      <c r="KE72" s="8">
        <f>低2.5—10HP!L312</f>
        <v>6944.6666999999998</v>
      </c>
      <c r="KF72" s="8">
        <f>低2.5—10HP!M312</f>
        <v>7918.6325349522986</v>
      </c>
      <c r="KG72" s="8">
        <f>低2.5—10HP!N312</f>
        <v>7418.7121499999994</v>
      </c>
      <c r="KH72" s="8">
        <f>低2.5—10HP!O312</f>
        <v>8314.5667553791482</v>
      </c>
      <c r="KI72" s="8">
        <f>低2.5—10HP!P312</f>
        <v>7892.7575999999999</v>
      </c>
      <c r="KJ72" s="8">
        <f>低2.5—10HP!Q312</f>
        <v>8710.5009758059987</v>
      </c>
      <c r="KK72" s="8">
        <f>低2.5—10HP!R312</f>
        <v>8386.2846000000009</v>
      </c>
      <c r="KL72" s="8">
        <f>低2.5—10HP!S312</f>
        <v>8911.6980958802997</v>
      </c>
      <c r="KM72" s="8">
        <f>低2.5—10HP!T312</f>
        <v>0</v>
      </c>
      <c r="KN72" s="8">
        <f>低2.5—10HP!U312</f>
        <v>0</v>
      </c>
      <c r="KO72" s="8">
        <f>低2.5—10HP!V312</f>
        <v>0</v>
      </c>
      <c r="KP72" s="8">
        <f>低2.5—10HP!W312</f>
        <v>0</v>
      </c>
      <c r="KQ72" s="8">
        <f>低2.5—10HP!D313</f>
        <v>5396.5406000000003</v>
      </c>
      <c r="KR72" s="8">
        <f>低2.5—10HP!E313</f>
        <v>5233.2185287990997</v>
      </c>
      <c r="KS72" s="8">
        <f>低2.5—10HP!F313</f>
        <v>5751.9789500000006</v>
      </c>
      <c r="KT72" s="8">
        <f>低2.5—10HP!G313</f>
        <v>5872.1900183561993</v>
      </c>
      <c r="KU72" s="8">
        <f>低2.5—10HP!H313</f>
        <v>6107.4173000000001</v>
      </c>
      <c r="KV72" s="8">
        <f>低2.5—10HP!I313</f>
        <v>6511.1615079132998</v>
      </c>
      <c r="KW72" s="8">
        <f>低2.5—10HP!J313</f>
        <v>6500.6407500000005</v>
      </c>
      <c r="KX72" s="8">
        <f>低2.5—10HP!K313</f>
        <v>7066.5798922158992</v>
      </c>
      <c r="KY72" s="8">
        <f>低2.5—10HP!L313</f>
        <v>6893.8642</v>
      </c>
      <c r="KZ72" s="8">
        <f>低2.5—10HP!M313</f>
        <v>7621.9982765184986</v>
      </c>
      <c r="LA72" s="8">
        <f>低2.5—10HP!N313</f>
        <v>7358.7271000000001</v>
      </c>
      <c r="LB72" s="8">
        <f>低2.5—10HP!O313</f>
        <v>8000.5954364181998</v>
      </c>
      <c r="LC72" s="8">
        <f>低2.5—10HP!P313</f>
        <v>7823.59</v>
      </c>
      <c r="LD72" s="8">
        <f>低2.5—10HP!Q313</f>
        <v>8379.1925963179001</v>
      </c>
      <c r="LE72" s="8">
        <f>低2.5—10HP!R313</f>
        <v>8308.3899000000001</v>
      </c>
      <c r="LF72" s="8">
        <f>低2.5—10HP!S313</f>
        <v>8567.1812949862997</v>
      </c>
      <c r="LG72" s="8">
        <f>低2.5—10HP!T313</f>
        <v>0</v>
      </c>
      <c r="LH72" s="8">
        <f>低2.5—10HP!U313</f>
        <v>0</v>
      </c>
      <c r="LI72" s="8">
        <f>低2.5—10HP!V313</f>
        <v>0</v>
      </c>
      <c r="LJ72" s="8">
        <f>低2.5—10HP!W313</f>
        <v>0</v>
      </c>
      <c r="LK72" s="8">
        <f>低2.5—10HP!D314</f>
        <v>5382.2683999999999</v>
      </c>
      <c r="LL72" s="8">
        <f>低2.5—10HP!E314</f>
        <v>5034.7815523445988</v>
      </c>
      <c r="LM72" s="8">
        <f>低2.5—10HP!F314</f>
        <v>5730.8412499999995</v>
      </c>
      <c r="LN72" s="8">
        <f>低2.5—10HP!G314</f>
        <v>5649.3604411775996</v>
      </c>
      <c r="LO72" s="8">
        <f>低2.5—10HP!H314</f>
        <v>6079.4141</v>
      </c>
      <c r="LP72" s="8">
        <f>低2.5—10HP!I314</f>
        <v>6263.9393300105994</v>
      </c>
      <c r="LQ72" s="8">
        <f>低2.5—10HP!J314</f>
        <v>6462.7384999999995</v>
      </c>
      <c r="LR72" s="8">
        <f>低2.5—10HP!K314</f>
        <v>6798.0565740874499</v>
      </c>
      <c r="LS72" s="8">
        <f>低2.5—10HP!L314</f>
        <v>6846.0628999999999</v>
      </c>
      <c r="LT72" s="8">
        <f>低2.5—10HP!M314</f>
        <v>7332.1738181642995</v>
      </c>
      <c r="LU72" s="8">
        <f>低2.5—10HP!N314</f>
        <v>7302.0112499999996</v>
      </c>
      <c r="LV72" s="8">
        <f>低2.5—10HP!O314</f>
        <v>7693.6333524204001</v>
      </c>
      <c r="LW72" s="8">
        <f>低2.5—10HP!P314</f>
        <v>7757.9596000000001</v>
      </c>
      <c r="LX72" s="8">
        <f>低2.5—10HP!Q314</f>
        <v>8055.0928866764998</v>
      </c>
      <c r="LY72" s="8">
        <f>低2.5—10HP!R314</f>
        <v>8234.1422000000002</v>
      </c>
      <c r="LZ72" s="8">
        <f>低2.5—10HP!S314</f>
        <v>8230.1167060231001</v>
      </c>
      <c r="MA72" s="8">
        <f>低2.5—10HP!T314</f>
        <v>0</v>
      </c>
      <c r="MB72" s="8">
        <f>低2.5—10HP!U314</f>
        <v>0</v>
      </c>
      <c r="MC72" s="8">
        <f>低2.5—10HP!V314</f>
        <v>0</v>
      </c>
      <c r="MD72" s="8">
        <f>低2.5—10HP!W314</f>
        <v>0</v>
      </c>
      <c r="ME72" s="8">
        <f>低2.5—10HP!D315</f>
        <v>5368.7384000000002</v>
      </c>
      <c r="MF72" s="8">
        <f>低2.5—10HP!E315</f>
        <v>4842.2862993714989</v>
      </c>
      <c r="MG72" s="8">
        <f>低2.5—10HP!F315</f>
        <v>5710.5452999999998</v>
      </c>
      <c r="MH72" s="8">
        <f>低2.5—10HP!G315</f>
        <v>5433.0383612389487</v>
      </c>
      <c r="MI72" s="8">
        <f>低2.5—10HP!H315</f>
        <v>6052.3522000000003</v>
      </c>
      <c r="MJ72" s="8">
        <f>低2.5—10HP!I315</f>
        <v>6023.7904231063994</v>
      </c>
      <c r="MK72" s="8">
        <f>低2.5—10HP!J315</f>
        <v>6426.8153000000002</v>
      </c>
      <c r="ML72" s="8">
        <f>低2.5—10HP!K315</f>
        <v>6536.7287376061995</v>
      </c>
      <c r="MM72" s="8">
        <f>低2.5—10HP!L315</f>
        <v>6801.2784000000001</v>
      </c>
      <c r="MN72" s="8">
        <f>低2.5—10HP!M315</f>
        <v>7049.6670521059987</v>
      </c>
      <c r="MO72" s="8">
        <f>低2.5—10HP!N315</f>
        <v>7248.7006999999994</v>
      </c>
      <c r="MP72" s="8">
        <f>低2.5—10HP!O315</f>
        <v>7394.4335495771993</v>
      </c>
      <c r="MQ72" s="8">
        <f>低2.5—10HP!P315</f>
        <v>7696.1229999999996</v>
      </c>
      <c r="MR72" s="8">
        <f>低2.5—10HP!Q315</f>
        <v>7739.200047048399</v>
      </c>
      <c r="MS72" s="8">
        <f>低2.5—10HP!R315</f>
        <v>8163.4471999999996</v>
      </c>
      <c r="MT72" s="8">
        <f>低2.5—10HP!S315</f>
        <v>7901.9723221305994</v>
      </c>
      <c r="MU72" s="8">
        <f>低2.5—10HP!T315</f>
        <v>0</v>
      </c>
      <c r="MV72" s="8">
        <f>低2.5—10HP!U315</f>
        <v>0</v>
      </c>
      <c r="MW72" s="8">
        <f>低2.5—10HP!V315</f>
        <v>0</v>
      </c>
      <c r="MX72" s="8">
        <f>低2.5—10HP!W315</f>
        <v>0</v>
      </c>
      <c r="MY72" s="8">
        <f>低2.5—10HP!D316</f>
        <v>5355.8175000000001</v>
      </c>
      <c r="MZ72" s="8">
        <f>低2.5—10HP!E316</f>
        <v>4655.9009926911995</v>
      </c>
      <c r="NA72" s="8">
        <f>低2.5—10HP!F316</f>
        <v>5691.3175000000001</v>
      </c>
      <c r="NB72" s="8">
        <f>低2.5—10HP!G316</f>
        <v>5223.4491502161491</v>
      </c>
      <c r="NC72" s="8">
        <f>低2.5—10HP!H316</f>
        <v>6026.8175000000001</v>
      </c>
      <c r="ND72" s="8">
        <f>低2.5—10HP!I316</f>
        <v>5790.9973077410996</v>
      </c>
      <c r="NE72" s="8">
        <f>低2.5—10HP!J316</f>
        <v>6393.2044500000002</v>
      </c>
      <c r="NF72" s="8">
        <f>低2.5—10HP!K316</f>
        <v>6283.0428765929992</v>
      </c>
      <c r="NG72" s="8">
        <f>低2.5—10HP!L316</f>
        <v>6759.5914000000002</v>
      </c>
      <c r="NH72" s="8">
        <f>低2.5—10HP!M316</f>
        <v>6775.0884454448997</v>
      </c>
      <c r="NI72" s="8">
        <f>低2.5—10HP!N316</f>
        <v>7198.5805500000006</v>
      </c>
      <c r="NJ72" s="8">
        <f>低2.5—10HP!O316</f>
        <v>7103.6236396492495</v>
      </c>
      <c r="NK72" s="8">
        <f>低2.5—10HP!P316</f>
        <v>7637.5697</v>
      </c>
      <c r="NL72" s="8">
        <f>低2.5—10HP!Q316</f>
        <v>7432.1588338535994</v>
      </c>
      <c r="NM72" s="8">
        <f>低2.5—10HP!R316</f>
        <v>8096.5839999999998</v>
      </c>
      <c r="NN72" s="8">
        <f>低2.5—10HP!S316</f>
        <v>7582.8096882397986</v>
      </c>
      <c r="NO72" s="8">
        <f>低2.5—10HP!T316</f>
        <v>0</v>
      </c>
      <c r="NP72" s="8">
        <f>低2.5—10HP!U316</f>
        <v>0</v>
      </c>
      <c r="NQ72" s="8">
        <f>低2.5—10HP!V316</f>
        <v>0</v>
      </c>
      <c r="NR72" s="8">
        <f>低2.5—10HP!W316</f>
        <v>0</v>
      </c>
      <c r="NS72" s="8">
        <f>低2.5—10HP!D317</f>
        <v>5343.3651</v>
      </c>
      <c r="NT72" s="8">
        <f>低2.5—10HP!E317</f>
        <v>4475.5089900058992</v>
      </c>
      <c r="NU72" s="8">
        <f>低2.5—10HP!F317</f>
        <v>5672.93815</v>
      </c>
      <c r="NV72" s="8">
        <f>低2.5—10HP!G317</f>
        <v>5020.5129462344503</v>
      </c>
      <c r="NW72" s="8">
        <f>低2.5—10HP!H317</f>
        <v>6002.5111999999999</v>
      </c>
      <c r="NX72" s="8">
        <f>低2.5—10HP!I317</f>
        <v>5565.5169024630004</v>
      </c>
      <c r="NY72" s="8">
        <f>低2.5—10HP!J317</f>
        <v>6362.0944</v>
      </c>
      <c r="NZ72" s="8">
        <f>低2.5—10HP!K317</f>
        <v>6036.9538580984499</v>
      </c>
      <c r="OA72" s="8">
        <f>低2.5—10HP!L317</f>
        <v>6721.6776</v>
      </c>
      <c r="OB72" s="8">
        <f>低2.5—10HP!M317</f>
        <v>6508.3908137338994</v>
      </c>
      <c r="OC72" s="8">
        <f>低2.5—10HP!N317</f>
        <v>7151.9834000000001</v>
      </c>
      <c r="OD72" s="8">
        <f>低2.5—10HP!O317</f>
        <v>6821.0761367080486</v>
      </c>
      <c r="OE72" s="8">
        <f>低2.5—10HP!P317</f>
        <v>7582.2892000000002</v>
      </c>
      <c r="OF72" s="8">
        <f>低2.5—10HP!Q317</f>
        <v>7133.7614596821986</v>
      </c>
      <c r="OG72" s="8">
        <f>低2.5—10HP!R317</f>
        <v>8032.7829000000002</v>
      </c>
      <c r="OH72" s="8">
        <f>低2.5—10HP!S317</f>
        <v>7272.7727022607987</v>
      </c>
      <c r="OI72" s="8">
        <f>低2.5—10HP!T317</f>
        <v>0</v>
      </c>
      <c r="OJ72" s="8">
        <f>低2.5—10HP!U317</f>
        <v>0</v>
      </c>
      <c r="OK72" s="8">
        <f>低2.5—10HP!V317</f>
        <v>0</v>
      </c>
      <c r="OL72" s="8">
        <f>低2.5—10HP!W317</f>
        <v>0</v>
      </c>
      <c r="OM72" s="8">
        <f>低2.5—10HP!D318</f>
        <v>5331.0776999999998</v>
      </c>
      <c r="ON72" s="8">
        <f>低2.5—10HP!E318</f>
        <v>4301.1017922536994</v>
      </c>
      <c r="OO72" s="8">
        <f>低2.5—10HP!F318</f>
        <v>5655.2218499999999</v>
      </c>
      <c r="OP72" s="8">
        <f>低2.5—10HP!G318</f>
        <v>4824.1683508983997</v>
      </c>
      <c r="OQ72" s="8">
        <f>低2.5—10HP!H318</f>
        <v>5979.366</v>
      </c>
      <c r="OR72" s="8">
        <f>低2.5—10HP!I318</f>
        <v>5347.2349095431</v>
      </c>
      <c r="OS72" s="8">
        <f>低2.5—10HP!J318</f>
        <v>6332.26955</v>
      </c>
      <c r="OT72" s="8">
        <f>低2.5—10HP!K318</f>
        <v>5798.584332377899</v>
      </c>
      <c r="OU72" s="8">
        <f>低2.5—10HP!L318</f>
        <v>6685.1731</v>
      </c>
      <c r="OV72" s="8">
        <f>低2.5—10HP!M318</f>
        <v>6249.933755212699</v>
      </c>
      <c r="OW72" s="8">
        <f>低2.5—10HP!N318</f>
        <v>7107.6471999999994</v>
      </c>
      <c r="OX72" s="8">
        <f>低2.5—10HP!O318</f>
        <v>6547.0164124294988</v>
      </c>
      <c r="OY72" s="8">
        <f>低2.5—10HP!P318</f>
        <v>7530.1212999999998</v>
      </c>
      <c r="OZ72" s="8">
        <f>低2.5—10HP!Q318</f>
        <v>6844.0990696462995</v>
      </c>
      <c r="PA72" s="8">
        <f>低2.5—10HP!R318</f>
        <v>7972.6484</v>
      </c>
      <c r="PB72" s="8">
        <f>低2.5—10HP!S318</f>
        <v>6971.699295875299</v>
      </c>
      <c r="PC72" s="8">
        <f>低2.5—10HP!T318</f>
        <v>0</v>
      </c>
      <c r="PD72" s="8">
        <f>低2.5—10HP!U318</f>
        <v>0</v>
      </c>
      <c r="PE72" s="8">
        <f>低2.5—10HP!V318</f>
        <v>0</v>
      </c>
      <c r="PF72" s="8">
        <f>低2.5—10HP!W318</f>
        <v>0</v>
      </c>
      <c r="PG72" s="8">
        <f>低2.5—10HP!D319</f>
        <v>5319.3603999999996</v>
      </c>
      <c r="PH72" s="8">
        <f>低2.5—10HP!E319</f>
        <v>4131.9476008979</v>
      </c>
      <c r="PI72" s="8">
        <f>低2.5—10HP!F319</f>
        <v>5637.8979499999996</v>
      </c>
      <c r="PJ72" s="8">
        <f>低2.5—10HP!G319</f>
        <v>4633.7385165025498</v>
      </c>
      <c r="PK72" s="8">
        <f>低2.5—10HP!H319</f>
        <v>5956.4354999999996</v>
      </c>
      <c r="PL72" s="8">
        <f>低2.5—10HP!I319</f>
        <v>5135.5294321071988</v>
      </c>
      <c r="PM72" s="8">
        <f>低2.5—10HP!J319</f>
        <v>6303.5371500000001</v>
      </c>
      <c r="PN72" s="8">
        <f>低2.5—10HP!K319</f>
        <v>5567.2740102430489</v>
      </c>
      <c r="PO72" s="8">
        <f>低2.5—10HP!L319</f>
        <v>6650.6387999999997</v>
      </c>
      <c r="PP72" s="8">
        <f>低2.5—10HP!M319</f>
        <v>5999.018588378899</v>
      </c>
      <c r="PQ72" s="8">
        <f>低2.5—10HP!N319</f>
        <v>7066.6750499999998</v>
      </c>
      <c r="PR72" s="8">
        <f>低2.5—10HP!O319</f>
        <v>6280.6322202599495</v>
      </c>
      <c r="PS72" s="8">
        <f>低2.5—10HP!P319</f>
        <v>7482.7112999999999</v>
      </c>
      <c r="PT72" s="8">
        <f>低2.5—10HP!Q319</f>
        <v>6562.2458521409999</v>
      </c>
      <c r="PU72" s="8">
        <f>低2.5—10HP!R319</f>
        <v>7917.1127999999999</v>
      </c>
      <c r="PV72" s="8">
        <f>低2.5—10HP!S319</f>
        <v>6678.8154683082003</v>
      </c>
      <c r="PW72" s="8">
        <f>低2.5—10HP!T319</f>
        <v>0</v>
      </c>
      <c r="PX72" s="8">
        <f>低2.5—10HP!U319</f>
        <v>0</v>
      </c>
      <c r="PY72" s="8">
        <f>低2.5—10HP!V319</f>
        <v>0</v>
      </c>
      <c r="PZ72" s="8">
        <f>低2.5—10HP!W319</f>
        <v>0</v>
      </c>
      <c r="QA72" s="122">
        <f>低2.5—10HP!D320</f>
        <v>5308.2767000000003</v>
      </c>
      <c r="QB72" s="122">
        <f>低2.5—10HP!E320</f>
        <v>3967.5103888965996</v>
      </c>
      <c r="QC72" s="122">
        <f>低2.5—10HP!F320</f>
        <v>5621.808</v>
      </c>
      <c r="QD72" s="122">
        <f>低2.5—10HP!G320</f>
        <v>4448.6279225716999</v>
      </c>
      <c r="QE72" s="122">
        <f>低2.5—10HP!H320</f>
        <v>5935.3392999999996</v>
      </c>
      <c r="QF72" s="122">
        <f>低2.5—10HP!I320</f>
        <v>4929.7454562468001</v>
      </c>
      <c r="QG72" s="122">
        <f>低2.5—10HP!J320</f>
        <v>6276.6063999999997</v>
      </c>
      <c r="QH72" s="122">
        <f>低2.5—10HP!K320</f>
        <v>5342.366998572099</v>
      </c>
      <c r="QI72" s="122">
        <f>低2.5—10HP!L320</f>
        <v>6617.8734999999997</v>
      </c>
      <c r="QJ72" s="122">
        <f>低2.5—10HP!M320</f>
        <v>5754.9885408973987</v>
      </c>
      <c r="QK72" s="122">
        <f>低2.5—10HP!N320</f>
        <v>7027.3153999999995</v>
      </c>
      <c r="QL72" s="122">
        <f>低2.5—10HP!O320</f>
        <v>6021.5537044711991</v>
      </c>
      <c r="QM72" s="122">
        <f>低2.5—10HP!P320</f>
        <v>7436.7573000000002</v>
      </c>
      <c r="QN72" s="122">
        <f>低2.5—10HP!Q320</f>
        <v>6288.1188680449995</v>
      </c>
      <c r="QO72" s="122">
        <f>低2.5—10HP!R320</f>
        <v>7863.4876999999997</v>
      </c>
      <c r="QP72" s="122">
        <f>低2.5—10HP!S320</f>
        <v>6393.9799592892996</v>
      </c>
      <c r="QQ72" s="122">
        <f>低2.5—10HP!T320</f>
        <v>0</v>
      </c>
      <c r="QR72" s="122">
        <f>低2.5—10HP!U320</f>
        <v>0</v>
      </c>
      <c r="QS72" s="122">
        <f>低2.5—10HP!V320</f>
        <v>0</v>
      </c>
      <c r="QT72" s="122">
        <f>低2.5—10HP!W320</f>
        <v>0</v>
      </c>
      <c r="QU72" s="122">
        <f>低2.5—10HP!D321</f>
        <v>5297.8846999999996</v>
      </c>
      <c r="QV72" s="122">
        <f>低2.5—10HP!E321</f>
        <v>3808.6160306095999</v>
      </c>
      <c r="QW72" s="122">
        <f>低2.5—10HP!F321</f>
        <v>5606.5224999999991</v>
      </c>
      <c r="QX72" s="122">
        <f>低2.5—10HP!G321</f>
        <v>4269.7746896969493</v>
      </c>
      <c r="QY72" s="122">
        <f>低2.5—10HP!H321</f>
        <v>5915.1602999999996</v>
      </c>
      <c r="QZ72" s="122">
        <f>低2.5—10HP!I321</f>
        <v>4730.9333487842996</v>
      </c>
      <c r="RA72" s="122">
        <f>低2.5—10HP!J321</f>
        <v>6250.8257999999996</v>
      </c>
      <c r="RB72" s="122">
        <f>低2.5—10HP!K321</f>
        <v>5125.0470115379494</v>
      </c>
      <c r="RC72" s="122">
        <f>低2.5—10HP!L321</f>
        <v>6586.4912999999997</v>
      </c>
      <c r="RD72" s="122">
        <f>低2.5—10HP!M321</f>
        <v>5519.1606742915992</v>
      </c>
      <c r="RE72" s="122">
        <f>低2.5—10HP!N321</f>
        <v>6989.7051499999998</v>
      </c>
      <c r="RF72" s="122">
        <f>低2.5—10HP!O321</f>
        <v>5771.1124336060993</v>
      </c>
      <c r="RG72" s="122">
        <f>低2.5—10HP!P321</f>
        <v>7392.9189999999999</v>
      </c>
      <c r="RH72" s="122">
        <f>低2.5—10HP!Q321</f>
        <v>6023.0641929205995</v>
      </c>
      <c r="RI72" s="122">
        <f>低2.5—10HP!R321</f>
        <v>7812.0805</v>
      </c>
      <c r="RJ72" s="122">
        <f>低2.5—10HP!S321</f>
        <v>6118.5930625343999</v>
      </c>
      <c r="RK72" s="122">
        <f>低2.5—10HP!T321</f>
        <v>0</v>
      </c>
      <c r="RL72" s="122">
        <f>低2.5—10HP!U321</f>
        <v>0</v>
      </c>
      <c r="RM72" s="122">
        <f>低2.5—10HP!V321</f>
        <v>0</v>
      </c>
      <c r="RN72" s="122">
        <f>低2.5—10HP!W321</f>
        <v>0</v>
      </c>
      <c r="RO72" s="8">
        <f>低2.5—10HP!D324</f>
        <v>5270.0630000000001</v>
      </c>
      <c r="RP72" s="8">
        <f>低2.5—10HP!E324</f>
        <v>3362.4700851552998</v>
      </c>
      <c r="RQ72" s="8">
        <f>低2.5—10HP!F324</f>
        <v>5564.2591000000002</v>
      </c>
      <c r="RR72" s="8">
        <f>低2.5—10HP!G324</f>
        <v>3767.8266879826997</v>
      </c>
      <c r="RS72" s="8">
        <f>低2.5—10HP!H324</f>
        <v>5858.4552000000003</v>
      </c>
      <c r="RT72" s="8">
        <f>低2.5—10HP!I324</f>
        <v>4173.1832908100996</v>
      </c>
      <c r="RU72" s="8">
        <f>低2.5—10HP!J324</f>
        <v>6178.4583000000002</v>
      </c>
      <c r="RV72" s="8">
        <f>低2.5—10HP!K324</f>
        <v>4515.274342209399</v>
      </c>
      <c r="RW72" s="8">
        <f>低2.5—10HP!L324</f>
        <v>6498.4614000000001</v>
      </c>
      <c r="RX72" s="8">
        <f>低2.5—10HP!M324</f>
        <v>4857.3653936086994</v>
      </c>
      <c r="RY72" s="8">
        <f>低2.5—10HP!N324</f>
        <v>6884.4750000000004</v>
      </c>
      <c r="RZ72" s="8">
        <f>低2.5—10HP!O324</f>
        <v>5068.4045738987497</v>
      </c>
      <c r="SA72" s="8">
        <f>低2.5—10HP!P324</f>
        <v>7270.4885999999997</v>
      </c>
      <c r="SB72" s="8">
        <f>低2.5—10HP!Q324</f>
        <v>5279.4437541887992</v>
      </c>
      <c r="SC72" s="8">
        <f>低2.5—10HP!R324</f>
        <v>7667.0922</v>
      </c>
      <c r="SD72" s="8">
        <f>低2.5—10HP!S324</f>
        <v>5346.5057486462993</v>
      </c>
      <c r="SE72" s="8">
        <f>低2.5—10HP!T324</f>
        <v>0</v>
      </c>
      <c r="SF72" s="8">
        <f>低2.5—10HP!U324</f>
        <v>0</v>
      </c>
      <c r="SG72" s="8">
        <f>低2.5—10HP!V324</f>
        <v>0</v>
      </c>
      <c r="SH72" s="8">
        <f>低2.5—10HP!W324</f>
        <v>0</v>
      </c>
    </row>
    <row r="73" spans="1:502" s="11" customFormat="1" x14ac:dyDescent="0.25">
      <c r="A73" s="241" t="s">
        <v>6</v>
      </c>
      <c r="B73" s="4">
        <v>27</v>
      </c>
      <c r="C73" s="8">
        <f>低2.5—10HP!D$149</f>
        <v>7102.6464999999998</v>
      </c>
      <c r="D73" s="8">
        <f>低2.5—10HP!E$149</f>
        <v>20839.354247973097</v>
      </c>
      <c r="E73" s="8">
        <f>低2.5—10HP!F$149</f>
        <v>7792.3217999999997</v>
      </c>
      <c r="F73" s="8">
        <f>低2.5—10HP!G$149</f>
        <v>22171.972131896648</v>
      </c>
      <c r="G73" s="8">
        <f>低2.5—10HP!H$149</f>
        <v>8481.9971000000005</v>
      </c>
      <c r="H73" s="8">
        <f>低2.5—10HP!I$149</f>
        <v>23504.590015820198</v>
      </c>
      <c r="I73" s="8">
        <f>低2.5—10HP!J$149</f>
        <v>9192.1163000000015</v>
      </c>
      <c r="J73" s="8">
        <f>低2.5—10HP!K$149</f>
        <v>24584.125618660997</v>
      </c>
      <c r="K73" s="8">
        <f>低2.5—10HP!L$149</f>
        <v>9902.2355000000007</v>
      </c>
      <c r="L73" s="8">
        <f>低2.5—10HP!M$149</f>
        <v>25663.661221501799</v>
      </c>
      <c r="M73" s="8">
        <f>低2.5—10HP!N$149</f>
        <v>10738.36075</v>
      </c>
      <c r="N73" s="8">
        <f>低2.5—10HP!O$149</f>
        <v>26646.0548913944</v>
      </c>
      <c r="O73" s="8">
        <f>低2.5—10HP!P$149</f>
        <v>11574.486000000001</v>
      </c>
      <c r="P73" s="8">
        <f>低2.5—10HP!Q$149</f>
        <v>27628.448561286998</v>
      </c>
      <c r="Q73" s="8">
        <f>低2.5—10HP!R$149</f>
        <v>12648.147499999999</v>
      </c>
      <c r="R73" s="8">
        <f>低2.5—10HP!S$149</f>
        <v>28639.110111058999</v>
      </c>
      <c r="S73" s="8">
        <f>低2.5—10HP!T$149</f>
        <v>13721.808999999999</v>
      </c>
      <c r="T73" s="8">
        <f>低2.5—10HP!U$149</f>
        <v>29649.771660831</v>
      </c>
      <c r="U73" s="8">
        <f>低2.5—10HP!V$149</f>
        <v>16630.175999999999</v>
      </c>
      <c r="V73" s="8">
        <f>低2.5—10HP!W$149</f>
        <v>31943.691913328996</v>
      </c>
      <c r="W73" s="4">
        <f>(AQ73-C73)/2+C73</f>
        <v>7019.6762500000004</v>
      </c>
      <c r="X73" s="4">
        <f>(AR73-D73)/2+D73</f>
        <v>20255.37212851565</v>
      </c>
      <c r="Y73" s="4">
        <f t="shared" si="1382"/>
        <v>7694.7025000000003</v>
      </c>
      <c r="Z73" s="4">
        <f t="shared" si="1383"/>
        <v>21553.534449157723</v>
      </c>
      <c r="AA73" s="4">
        <f t="shared" si="2008"/>
        <v>8369.7287500000002</v>
      </c>
      <c r="AB73" s="4">
        <f t="shared" si="2009"/>
        <v>22851.696769799797</v>
      </c>
      <c r="AC73" s="4">
        <f t="shared" si="1385"/>
        <v>9064.4822750000003</v>
      </c>
      <c r="AD73" s="4">
        <f t="shared" si="1386"/>
        <v>23908.319121561522</v>
      </c>
      <c r="AE73" s="4">
        <f t="shared" si="2010"/>
        <v>9759.2358000000004</v>
      </c>
      <c r="AF73" s="4">
        <f t="shared" si="2011"/>
        <v>24964.941473323248</v>
      </c>
      <c r="AG73" s="110">
        <f t="shared" ref="AG73:AG88" si="2772">(BA73-M73)/2+M73</f>
        <v>10576.37665</v>
      </c>
      <c r="AH73" s="110">
        <f t="shared" ref="AH73:AH88" si="2773">(BB73-N73)/2+N73</f>
        <v>25927.562148973273</v>
      </c>
      <c r="AI73" s="4">
        <f t="shared" si="2014"/>
        <v>11393.517500000002</v>
      </c>
      <c r="AJ73" s="4">
        <f t="shared" si="2015"/>
        <v>26890.182824623298</v>
      </c>
      <c r="AK73" s="4"/>
      <c r="AL73" s="4"/>
      <c r="AM73" s="4">
        <f t="shared" si="2016"/>
        <v>13490.7325</v>
      </c>
      <c r="AN73" s="4">
        <f t="shared" si="2017"/>
        <v>28875.713297259848</v>
      </c>
      <c r="AO73" s="4">
        <f t="shared" ref="AO73:AO78" si="2774">(BI73-U73)/2+U73</f>
        <v>16330.067500000001</v>
      </c>
      <c r="AP73" s="4">
        <f t="shared" ref="AP73:AP78" si="2775">(BJ73-V73)/2+V73</f>
        <v>31133.797255256497</v>
      </c>
      <c r="AQ73" s="8">
        <f>低2.5—10HP!D$150</f>
        <v>6936.7060000000001</v>
      </c>
      <c r="AR73" s="8">
        <f>低2.5—10HP!E$150</f>
        <v>19671.390009058199</v>
      </c>
      <c r="AS73" s="8">
        <f>低2.5—10HP!F$150</f>
        <v>7597.0832</v>
      </c>
      <c r="AT73" s="8">
        <f>低2.5—10HP!G$150</f>
        <v>20935.096766418799</v>
      </c>
      <c r="AU73" s="8">
        <f>低2.5—10HP!H$150</f>
        <v>8257.4603999999999</v>
      </c>
      <c r="AV73" s="8">
        <f>低2.5—10HP!I$150</f>
        <v>22198.803523779396</v>
      </c>
      <c r="AW73" s="8">
        <f>低2.5—10HP!J$150</f>
        <v>8936.8482499999991</v>
      </c>
      <c r="AX73" s="8">
        <f>低2.5—10HP!K$150</f>
        <v>23232.512624462048</v>
      </c>
      <c r="AY73" s="8">
        <f>低2.5—10HP!L$150</f>
        <v>9616.2361000000001</v>
      </c>
      <c r="AZ73" s="8">
        <f>低2.5—10HP!M$150</f>
        <v>24266.2217251447</v>
      </c>
      <c r="BA73" s="8">
        <f>低2.5—10HP!N$150</f>
        <v>10414.39255</v>
      </c>
      <c r="BB73" s="8">
        <f>低2.5—10HP!O$150</f>
        <v>25209.069406552146</v>
      </c>
      <c r="BC73" s="8">
        <f>低2.5—10HP!P$150</f>
        <v>11212.549000000001</v>
      </c>
      <c r="BD73" s="8">
        <f>低2.5—10HP!Q$150</f>
        <v>26151.917087959595</v>
      </c>
      <c r="BE73" s="8">
        <f>低2.5—10HP!R$150</f>
        <v>12236.102500000001</v>
      </c>
      <c r="BF73" s="8">
        <f>低2.5—10HP!S$150</f>
        <v>27126.786010824144</v>
      </c>
      <c r="BG73" s="8">
        <f>低2.5—10HP!T$150</f>
        <v>13259.656000000001</v>
      </c>
      <c r="BH73" s="8">
        <f>低2.5—10HP!U$150</f>
        <v>28101.654933688696</v>
      </c>
      <c r="BI73" s="8">
        <f>低2.5—10HP!V$150</f>
        <v>16029.959000000001</v>
      </c>
      <c r="BJ73" s="8">
        <f>低2.5—10HP!W$150</f>
        <v>30323.902597183998</v>
      </c>
      <c r="BK73" s="4">
        <f t="shared" si="2018"/>
        <v>6857.3313666666663</v>
      </c>
      <c r="BL73" s="4">
        <f t="shared" si="2019"/>
        <v>19113.237271392598</v>
      </c>
      <c r="BM73" s="4">
        <f t="shared" si="1407"/>
        <v>7504.4656833333338</v>
      </c>
      <c r="BN73" s="4">
        <f t="shared" si="1408"/>
        <v>20345.781827535378</v>
      </c>
      <c r="BO73" s="4">
        <f t="shared" si="2020"/>
        <v>8151.6</v>
      </c>
      <c r="BP73" s="4">
        <f t="shared" si="2021"/>
        <v>21578.326383678163</v>
      </c>
      <c r="BQ73" s="4">
        <f t="shared" si="1411"/>
        <v>8816.5241500000011</v>
      </c>
      <c r="BR73" s="4">
        <f t="shared" si="1412"/>
        <v>22586.811587461565</v>
      </c>
      <c r="BS73" s="4">
        <f t="shared" si="2022"/>
        <v>9481.4483</v>
      </c>
      <c r="BT73" s="4">
        <f t="shared" si="2023"/>
        <v>23595.296791244968</v>
      </c>
      <c r="BU73" s="4"/>
      <c r="BV73" s="4"/>
      <c r="BW73" s="4">
        <f t="shared" si="2026"/>
        <v>11042.442333333334</v>
      </c>
      <c r="BX73" s="4">
        <f t="shared" si="2027"/>
        <v>25440.830569729162</v>
      </c>
      <c r="BY73" s="4"/>
      <c r="BZ73" s="4"/>
      <c r="CA73" s="4">
        <f t="shared" si="2028"/>
        <v>13042.702666666668</v>
      </c>
      <c r="CB73" s="4">
        <f t="shared" si="2029"/>
        <v>27353.361573957762</v>
      </c>
      <c r="CC73" s="4">
        <f t="shared" ref="CC73:CC78" si="2776">(DQ73-BI73)/3*1+BI73</f>
        <v>15748.292000000001</v>
      </c>
      <c r="CD73" s="4">
        <f t="shared" ref="CD73:CD78" si="2777">(DR73-BJ73)/3*1+BJ73</f>
        <v>29537.538129278666</v>
      </c>
      <c r="CE73" s="4">
        <f t="shared" si="2030"/>
        <v>6777.9567333333334</v>
      </c>
      <c r="CF73" s="4">
        <f t="shared" si="2031"/>
        <v>18555.084533727</v>
      </c>
      <c r="CG73" s="4">
        <f t="shared" si="1423"/>
        <v>7411.8481666666667</v>
      </c>
      <c r="CH73" s="4">
        <f t="shared" si="1424"/>
        <v>19756.466888651965</v>
      </c>
      <c r="CI73" s="4">
        <f t="shared" si="2032"/>
        <v>8045.7395999999999</v>
      </c>
      <c r="CJ73" s="4">
        <f t="shared" si="2033"/>
        <v>20957.849243576929</v>
      </c>
      <c r="CK73" s="4">
        <f t="shared" si="1427"/>
        <v>8696.2000499999995</v>
      </c>
      <c r="CL73" s="4">
        <f t="shared" si="1428"/>
        <v>21941.110550461082</v>
      </c>
      <c r="CM73" s="4">
        <f t="shared" si="2034"/>
        <v>9346.6605</v>
      </c>
      <c r="CN73" s="4">
        <f t="shared" si="2035"/>
        <v>22924.371857345232</v>
      </c>
      <c r="CO73" s="4"/>
      <c r="CP73" s="4"/>
      <c r="CQ73" s="4">
        <f t="shared" si="2038"/>
        <v>10872.335666666666</v>
      </c>
      <c r="CR73" s="4">
        <f t="shared" si="2039"/>
        <v>24729.744051498732</v>
      </c>
      <c r="CS73" s="4"/>
      <c r="CT73" s="4"/>
      <c r="CU73" s="4">
        <f t="shared" si="2040"/>
        <v>12825.749333333333</v>
      </c>
      <c r="CV73" s="4">
        <f t="shared" si="2041"/>
        <v>26605.068214226831</v>
      </c>
      <c r="CW73" s="4">
        <f t="shared" ref="CW73:CW78" si="2778">(DQ73-BI73)/3*2+BI73</f>
        <v>15466.625</v>
      </c>
      <c r="CX73" s="4">
        <f t="shared" ref="CX73:CX78" si="2779">(DR73-BJ73)/3*2+BJ73</f>
        <v>28751.17366137333</v>
      </c>
      <c r="CY73" s="8">
        <f>低2.5—10HP!D$151</f>
        <v>6698.5820999999996</v>
      </c>
      <c r="CZ73" s="8">
        <f>低2.5—10HP!E$151</f>
        <v>17996.931796061399</v>
      </c>
      <c r="DA73" s="8">
        <f>低2.5—10HP!F$151</f>
        <v>7319.2306499999995</v>
      </c>
      <c r="DB73" s="8">
        <f>低2.5—10HP!G$151</f>
        <v>19167.151949768548</v>
      </c>
      <c r="DC73" s="8">
        <f>低2.5—10HP!H$151</f>
        <v>7939.8792000000003</v>
      </c>
      <c r="DD73" s="8">
        <f>低2.5—10HP!I$151</f>
        <v>20337.372103475696</v>
      </c>
      <c r="DE73" s="8">
        <f>低2.5—10HP!J$151</f>
        <v>8575.8759499999996</v>
      </c>
      <c r="DF73" s="8">
        <f>低2.5—10HP!K$151</f>
        <v>21295.409513460596</v>
      </c>
      <c r="DG73" s="8">
        <f>低2.5—10HP!L$151</f>
        <v>9211.8726999999999</v>
      </c>
      <c r="DH73" s="8">
        <f>低2.5—10HP!M$151</f>
        <v>22253.446923445499</v>
      </c>
      <c r="DI73" s="8">
        <f>低2.5—10HP!N$151</f>
        <v>9957.0508499999996</v>
      </c>
      <c r="DJ73" s="8">
        <f>低2.5—10HP!O$151</f>
        <v>23136.052228356901</v>
      </c>
      <c r="DK73" s="8">
        <f>低2.5—10HP!P$151</f>
        <v>10702.228999999999</v>
      </c>
      <c r="DL73" s="8">
        <f>低2.5—10HP!Q$151</f>
        <v>24018.657533268299</v>
      </c>
      <c r="DM73" s="8">
        <f>低2.5—10HP!R$151</f>
        <v>11655.512500000001</v>
      </c>
      <c r="DN73" s="8">
        <f>低2.5—10HP!S$151</f>
        <v>24937.716193882097</v>
      </c>
      <c r="DO73" s="8">
        <f>低2.5—10HP!T$151</f>
        <v>12608.796</v>
      </c>
      <c r="DP73" s="8">
        <f>低2.5—10HP!U$151</f>
        <v>25856.774854495896</v>
      </c>
      <c r="DQ73" s="8">
        <f>低2.5—10HP!V$151</f>
        <v>15184.958000000001</v>
      </c>
      <c r="DR73" s="8">
        <f>低2.5—10HP!W$151</f>
        <v>27964.809193467998</v>
      </c>
      <c r="DS73" s="4">
        <f t="shared" si="2042"/>
        <v>6626.1812399999999</v>
      </c>
      <c r="DT73" s="4">
        <f t="shared" si="2043"/>
        <v>17483.342629262719</v>
      </c>
      <c r="DU73" s="4">
        <f t="shared" si="1457"/>
        <v>7234.7119299999995</v>
      </c>
      <c r="DV73" s="4">
        <f t="shared" si="1458"/>
        <v>18622.316568036716</v>
      </c>
      <c r="DW73" s="4">
        <f t="shared" si="2044"/>
        <v>7843.24262</v>
      </c>
      <c r="DX73" s="4">
        <f t="shared" si="2045"/>
        <v>19761.290506810717</v>
      </c>
      <c r="DY73" s="4">
        <f t="shared" si="1461"/>
        <v>8466.0725299999995</v>
      </c>
      <c r="DZ73" s="4">
        <f t="shared" si="1462"/>
        <v>20695.685402244861</v>
      </c>
      <c r="EA73" s="4">
        <f t="shared" si="2046"/>
        <v>9088.9024399999998</v>
      </c>
      <c r="EB73" s="4">
        <f t="shared" si="2047"/>
        <v>21630.080297679</v>
      </c>
      <c r="EC73" s="4"/>
      <c r="ED73" s="4"/>
      <c r="EE73" s="4">
        <f t="shared" si="2050"/>
        <v>10547.302099999999</v>
      </c>
      <c r="EF73" s="4">
        <f t="shared" si="2051"/>
        <v>23355.386287911577</v>
      </c>
      <c r="EG73" s="4"/>
      <c r="EH73" s="4"/>
      <c r="EI73" s="4">
        <f t="shared" si="2052"/>
        <v>12411.6366</v>
      </c>
      <c r="EJ73" s="4">
        <f t="shared" si="2053"/>
        <v>25155.193589404058</v>
      </c>
      <c r="EK73" s="4">
        <f t="shared" ref="EK73:EK78" si="2780">(FY73-DQ73)/5+DQ73</f>
        <v>14930.140600000001</v>
      </c>
      <c r="EL73" s="4">
        <f t="shared" ref="EL73:EL78" si="2781">(FZ73-DR73)/5+DR73</f>
        <v>27222.944485082076</v>
      </c>
      <c r="EM73" s="4">
        <f t="shared" si="2054"/>
        <v>6553.7803800000002</v>
      </c>
      <c r="EN73" s="4">
        <f t="shared" si="2055"/>
        <v>16969.753462464039</v>
      </c>
      <c r="EO73" s="4">
        <f t="shared" si="1475"/>
        <v>7150.1932099999995</v>
      </c>
      <c r="EP73" s="4">
        <f t="shared" si="1476"/>
        <v>18077.481186304889</v>
      </c>
      <c r="EQ73" s="4">
        <f t="shared" si="2056"/>
        <v>7746.6060399999997</v>
      </c>
      <c r="ER73" s="4">
        <f t="shared" si="2057"/>
        <v>19185.208910145739</v>
      </c>
      <c r="ES73" s="4">
        <f t="shared" si="1479"/>
        <v>8356.2691099999993</v>
      </c>
      <c r="ET73" s="4">
        <f t="shared" si="1480"/>
        <v>20095.961291029118</v>
      </c>
      <c r="EU73" s="4">
        <f t="shared" si="2058"/>
        <v>8965.9321799999998</v>
      </c>
      <c r="EV73" s="4">
        <f t="shared" si="2059"/>
        <v>21006.713671912501</v>
      </c>
      <c r="EW73" s="4"/>
      <c r="EX73" s="4"/>
      <c r="EY73" s="4">
        <f t="shared" si="2062"/>
        <v>10392.375199999999</v>
      </c>
      <c r="EZ73" s="4">
        <f t="shared" si="2063"/>
        <v>22692.115042554859</v>
      </c>
      <c r="FA73" s="4"/>
      <c r="FB73" s="4"/>
      <c r="FC73" s="4">
        <f t="shared" si="2064"/>
        <v>12214.477199999999</v>
      </c>
      <c r="FD73" s="4">
        <f t="shared" si="2065"/>
        <v>24453.612324312217</v>
      </c>
      <c r="FE73" s="4">
        <f t="shared" ref="FE73:FE78" si="2782">(FY73-DQ73)/5*2+DQ73</f>
        <v>14675.323200000001</v>
      </c>
      <c r="FF73" s="4">
        <f t="shared" ref="FF73:FF78" si="2783">(FZ73-DR73)/5*2+DR73</f>
        <v>26481.079776696159</v>
      </c>
      <c r="FG73" s="8">
        <f>低2.5—10HP!D$152</f>
        <v>6336.5778</v>
      </c>
      <c r="FH73" s="8">
        <f>低2.5—10HP!E$152</f>
        <v>15428.985962067998</v>
      </c>
      <c r="FI73" s="8">
        <f>低2.5—10HP!F$152</f>
        <v>6896.6370499999994</v>
      </c>
      <c r="FJ73" s="8">
        <f>低2.5—10HP!G$152</f>
        <v>16442.975041109399</v>
      </c>
      <c r="FK73" s="8">
        <f>低2.5—10HP!H$152</f>
        <v>7456.6962999999996</v>
      </c>
      <c r="FL73" s="8">
        <f>低2.5—10HP!I$152</f>
        <v>17456.964120150798</v>
      </c>
      <c r="FM73" s="8">
        <f>低2.5—10HP!J$152</f>
        <v>8026.8588499999996</v>
      </c>
      <c r="FN73" s="8">
        <f>低2.5—10HP!K$152</f>
        <v>18296.788957381897</v>
      </c>
      <c r="FO73" s="8">
        <f>低2.5—10HP!L$152</f>
        <v>8597.0213999999996</v>
      </c>
      <c r="FP73" s="8">
        <f>低2.5—10HP!M$152</f>
        <v>19136.613794613</v>
      </c>
      <c r="FQ73" s="8">
        <f>低2.5—10HP!N$152</f>
        <v>9262.3079499999985</v>
      </c>
      <c r="FR73" s="8">
        <f>低2.5—10HP!O$152</f>
        <v>19919.457550548846</v>
      </c>
      <c r="FS73" s="8">
        <f>低2.5—10HP!P$152</f>
        <v>9927.5944999999992</v>
      </c>
      <c r="FT73" s="8">
        <f>低2.5—10HP!Q$152</f>
        <v>20702.301306484696</v>
      </c>
      <c r="FU73" s="8">
        <f>低2.5—10HP!R$152</f>
        <v>10775.29675</v>
      </c>
      <c r="FV73" s="8">
        <f>低2.5—10HP!S$152</f>
        <v>21525.584917760698</v>
      </c>
      <c r="FW73" s="8">
        <f>低2.5—10HP!T$152</f>
        <v>11622.999</v>
      </c>
      <c r="FX73" s="8">
        <f>低2.5—10HP!U$152</f>
        <v>22348.868529036699</v>
      </c>
      <c r="FY73" s="8">
        <f>低2.5—10HP!V$152</f>
        <v>13910.870999999999</v>
      </c>
      <c r="FZ73" s="8">
        <f>低2.5—10HP!W$152</f>
        <v>24255.485651538398</v>
      </c>
      <c r="GA73" s="8">
        <f>低2.5—10HP!D$153</f>
        <v>6010.1383999999998</v>
      </c>
      <c r="GB73" s="8">
        <f>低2.5—10HP!E$153</f>
        <v>13126.506568094499</v>
      </c>
      <c r="GC73" s="8">
        <f>低2.5—10HP!F$153</f>
        <v>6517.0303999999996</v>
      </c>
      <c r="GD73" s="8">
        <f>低2.5—10HP!G$153</f>
        <v>13995.392482137147</v>
      </c>
      <c r="GE73" s="8">
        <f>低2.5—10HP!H$153</f>
        <v>7023.9224000000004</v>
      </c>
      <c r="GF73" s="8">
        <f>低2.5—10HP!I$153</f>
        <v>14864.278396179798</v>
      </c>
      <c r="GG73" s="8">
        <f>低2.5—10HP!J$153</f>
        <v>7536.6844000000001</v>
      </c>
      <c r="GH73" s="8">
        <f>低2.5—10HP!K$153</f>
        <v>15591.779338269398</v>
      </c>
      <c r="GI73" s="8">
        <f>低2.5—10HP!L$153</f>
        <v>8049.4463999999998</v>
      </c>
      <c r="GJ73" s="8">
        <f>低2.5—10HP!M$153</f>
        <v>16319.280280358998</v>
      </c>
      <c r="GK73" s="8">
        <f>低2.5—10HP!N$153</f>
        <v>8645.1319999999996</v>
      </c>
      <c r="GL73" s="8">
        <f>低2.5—10HP!O$153</f>
        <v>17005.021667945148</v>
      </c>
      <c r="GM73" s="8">
        <f>低2.5—10HP!P$153</f>
        <v>9240.8176000000003</v>
      </c>
      <c r="GN73" s="8">
        <f>低2.5—10HP!Q$153</f>
        <v>17690.763055531297</v>
      </c>
      <c r="GO73" s="8">
        <f>低2.5—10HP!R$153</f>
        <v>9997.0417999999991</v>
      </c>
      <c r="GP73" s="8">
        <f>低2.5—10HP!S$153</f>
        <v>18419.72246595005</v>
      </c>
      <c r="GQ73" s="8">
        <f>低2.5—10HP!T$153</f>
        <v>10753.266</v>
      </c>
      <c r="GR73" s="8">
        <f>低2.5—10HP!U$153</f>
        <v>19148.681876368799</v>
      </c>
      <c r="GS73" s="8">
        <f>低2.5—10HP!V$153</f>
        <v>12783.626</v>
      </c>
      <c r="GT73" s="8">
        <f>低2.5—10HP!W$153</f>
        <v>20849.438531452997</v>
      </c>
      <c r="GU73" s="8">
        <f>低2.5—10HP!D$154</f>
        <v>5828.6558999999997</v>
      </c>
      <c r="GV73" s="8">
        <f>低2.5—10HP!E$154</f>
        <v>11867.7245774983</v>
      </c>
      <c r="GW73" s="8">
        <f>低2.5—10HP!F$154</f>
        <v>6306.9642000000003</v>
      </c>
      <c r="GX73" s="8">
        <f>低2.5—10HP!G$154</f>
        <v>12655.268314664849</v>
      </c>
      <c r="GY73" s="8">
        <f>低2.5—10HP!H$154</f>
        <v>6785.2725</v>
      </c>
      <c r="GZ73" s="8">
        <f>低2.5—10HP!I$154</f>
        <v>13442.812051831397</v>
      </c>
      <c r="HA73" s="8">
        <f>低2.5—10HP!J$154</f>
        <v>7267.3300500000005</v>
      </c>
      <c r="HB73" s="8">
        <f>低2.5—10HP!K$154</f>
        <v>14106.459688401847</v>
      </c>
      <c r="HC73" s="8">
        <f>低2.5—10HP!L$154</f>
        <v>7749.3876</v>
      </c>
      <c r="HD73" s="8">
        <f>低2.5—10HP!M$154</f>
        <v>14770.107324972298</v>
      </c>
      <c r="HE73" s="8">
        <f>低2.5—10HP!N$154</f>
        <v>8307.4730999999992</v>
      </c>
      <c r="HF73" s="8">
        <f>低2.5—10HP!O$154</f>
        <v>15399.912429734697</v>
      </c>
      <c r="HG73" s="8">
        <f>低2.5—10HP!P$154</f>
        <v>8865.5586000000003</v>
      </c>
      <c r="HH73" s="8">
        <f>低2.5—10HP!Q$154</f>
        <v>16029.717534497098</v>
      </c>
      <c r="HI73" s="8">
        <f>低2.5—10HP!R$154</f>
        <v>9572.7642999999989</v>
      </c>
      <c r="HJ73" s="8">
        <f>低2.5—10HP!S$154</f>
        <v>16703.645812184448</v>
      </c>
      <c r="HK73" s="8">
        <f>低2.5—10HP!T$154</f>
        <v>10279.969999999999</v>
      </c>
      <c r="HL73" s="8">
        <f>低2.5—10HP!U$154</f>
        <v>17377.5740898718</v>
      </c>
      <c r="HM73" s="8">
        <f>低2.5—10HP!V$154</f>
        <v>12174.64</v>
      </c>
      <c r="HN73" s="8">
        <f>低2.5—10HP!W$154</f>
        <v>18956.6625708621</v>
      </c>
      <c r="HO73" s="8">
        <f>低2.5—10HP!D$155</f>
        <v>5714.4196000000002</v>
      </c>
      <c r="HP73" s="8">
        <f>低2.5—10HP!E$155</f>
        <v>11076.2227685907</v>
      </c>
      <c r="HQ73" s="8">
        <f>低2.5—10HP!F$155</f>
        <v>6174.5975500000004</v>
      </c>
      <c r="HR73" s="8">
        <f>低2.5—10HP!G$155</f>
        <v>11814.31456755655</v>
      </c>
      <c r="HS73" s="8">
        <f>低2.5—10HP!H$155</f>
        <v>6634.7754999999997</v>
      </c>
      <c r="HT73" s="8">
        <f>低2.5—10HP!I$155</f>
        <v>12552.4063665224</v>
      </c>
      <c r="HU73" s="8">
        <f>低2.5—10HP!J$155</f>
        <v>7097.4841500000002</v>
      </c>
      <c r="HV73" s="8">
        <f>低2.5—10HP!K$155</f>
        <v>13175.4265822487</v>
      </c>
      <c r="HW73" s="8">
        <f>低2.5—10HP!L$155</f>
        <v>7560.1927999999998</v>
      </c>
      <c r="HX73" s="8">
        <f>低2.5—10HP!M$155</f>
        <v>13798.446797974999</v>
      </c>
      <c r="HY73" s="8">
        <f>低2.5—10HP!N$155</f>
        <v>8095.1182499999995</v>
      </c>
      <c r="HZ73" s="8">
        <f>低2.5—10HP!O$155</f>
        <v>14392.299405544898</v>
      </c>
      <c r="IA73" s="8">
        <f>低2.5—10HP!P$155</f>
        <v>8630.0437000000002</v>
      </c>
      <c r="IB73" s="8">
        <f>低2.5—10HP!Q$155</f>
        <v>14986.152013114799</v>
      </c>
      <c r="IC73" s="8">
        <f>低2.5—10HP!R$155</f>
        <v>9306.3412500000013</v>
      </c>
      <c r="ID73" s="8">
        <f>低2.5—10HP!S$155</f>
        <v>15623.939202356798</v>
      </c>
      <c r="IE73" s="8">
        <f>低2.5—10HP!T$155</f>
        <v>9982.6388000000006</v>
      </c>
      <c r="IF73" s="8">
        <f>低2.5—10HP!U$155</f>
        <v>16261.726391598797</v>
      </c>
      <c r="IG73" s="8">
        <f>低2.5—10HP!V$155</f>
        <v>11793.924000000001</v>
      </c>
      <c r="IH73" s="8">
        <f>低2.5—10HP!W$155</f>
        <v>17761.513056711199</v>
      </c>
      <c r="II73" s="8">
        <f>低2.5—10HP!D$156</f>
        <v>5659.1539000000002</v>
      </c>
      <c r="IJ73" s="8">
        <f>低2.5—10HP!E$156</f>
        <v>10699.0563818012</v>
      </c>
      <c r="IK73" s="8">
        <f>低2.5—10HP!F$156</f>
        <v>6112.8930613711973</v>
      </c>
      <c r="IL73" s="8">
        <f>低2.5—10HP!G$156</f>
        <v>11430.20694683474</v>
      </c>
      <c r="IM73" s="8">
        <f>低2.5—10HP!H$156</f>
        <v>6561.4881999999998</v>
      </c>
      <c r="IN73" s="8">
        <f>低2.5—10HP!I$156</f>
        <v>12121.739264285699</v>
      </c>
      <c r="IO73" s="8">
        <f>低2.5—10HP!J$156</f>
        <v>7018.5431517542274</v>
      </c>
      <c r="IP73" s="8">
        <f>低2.5—10HP!K$156</f>
        <v>12748.185637200699</v>
      </c>
      <c r="IQ73" s="8">
        <f>低2.5—10HP!L$156</f>
        <v>7468.8455999999996</v>
      </c>
      <c r="IR73" s="8">
        <f>低2.5—10HP!M$156</f>
        <v>13328.041892218198</v>
      </c>
      <c r="IS73" s="8">
        <f>低2.5—10HP!N$156</f>
        <v>7996.82556218426</v>
      </c>
      <c r="IT73" s="8">
        <f>低2.5—10HP!O$156</f>
        <v>13929.017310097553</v>
      </c>
      <c r="IU73" s="8">
        <f>低2.5—10HP!P$156</f>
        <v>8515.6787999999997</v>
      </c>
      <c r="IV73" s="8">
        <f>低2.5—10HP!Q$156</f>
        <v>14480.309829159298</v>
      </c>
      <c r="IW73" s="8">
        <f>低2.5—10HP!R$156</f>
        <v>9183.7424227243919</v>
      </c>
      <c r="IX73" s="8">
        <f>低2.5—10HP!S$156</f>
        <v>15126.762321277483</v>
      </c>
      <c r="IY73" s="8">
        <f>低2.5—10HP!T$156</f>
        <v>9836.2837999999992</v>
      </c>
      <c r="IZ73" s="8">
        <f>低2.5—10HP!U$156</f>
        <v>15720.3528536215</v>
      </c>
      <c r="JA73" s="8">
        <f>低2.5—10HP!V$156</f>
        <v>11604.909</v>
      </c>
      <c r="JB73" s="8">
        <f>低2.5—10HP!W$156</f>
        <v>17179.792420396898</v>
      </c>
      <c r="JC73" s="8">
        <f>低2.5—10HP!D$157</f>
        <v>5604.6810999999998</v>
      </c>
      <c r="JD73" s="8">
        <f>低2.5—10HP!E$157</f>
        <v>10331.278527700199</v>
      </c>
      <c r="JE73" s="8">
        <f>低2.5—10HP!F$157</f>
        <v>6051.1885713711972</v>
      </c>
      <c r="JF73" s="8">
        <f>低2.5—10HP!G$157</f>
        <v>11046.099317577289</v>
      </c>
      <c r="JG73" s="8">
        <f>低2.5—10HP!H$157</f>
        <v>6489.5216</v>
      </c>
      <c r="JH73" s="8">
        <f>低2.5—10HP!I$157</f>
        <v>11703.789396291299</v>
      </c>
      <c r="JI73" s="8">
        <f>低2.5—10HP!J$157</f>
        <v>6939.6021517542267</v>
      </c>
      <c r="JJ73" s="8">
        <f>低2.5—10HP!K$157</f>
        <v>12320.944682658548</v>
      </c>
      <c r="JK73" s="8">
        <f>低2.5—10HP!L$157</f>
        <v>7379.5824000000002</v>
      </c>
      <c r="JL73" s="8">
        <f>低2.5—10HP!M$157</f>
        <v>12870.955309529798</v>
      </c>
      <c r="JM73" s="8">
        <f>低2.5—10HP!N$157</f>
        <v>7898.5328721842598</v>
      </c>
      <c r="JN73" s="8">
        <f>低2.5—10HP!O$157</f>
        <v>13465.735204355153</v>
      </c>
      <c r="JO73" s="8">
        <f>低2.5—10HP!P$157</f>
        <v>8404.5971000000009</v>
      </c>
      <c r="JP73" s="8">
        <f>低2.5—10HP!Q$157</f>
        <v>13988.828715246</v>
      </c>
      <c r="JQ73" s="8">
        <f>低2.5—10HP!R$157</f>
        <v>9061.1435927243911</v>
      </c>
      <c r="JR73" s="8">
        <f>低2.5—10HP!S$157</f>
        <v>14629.585429149904</v>
      </c>
      <c r="JS73" s="8">
        <f>低2.5—10HP!T$157</f>
        <v>9700.7463000000007</v>
      </c>
      <c r="JT73" s="8">
        <f>低2.5—10HP!U$157</f>
        <v>15197.048321243599</v>
      </c>
      <c r="JU73" s="8">
        <f>低2.5—10HP!V$157</f>
        <v>11425.17</v>
      </c>
      <c r="JV73" s="8">
        <f>低2.5—10HP!W$157</f>
        <v>16614.856259050699</v>
      </c>
      <c r="JW73" s="8">
        <f>低2.5—10HP!D$158</f>
        <v>5551.3451999999997</v>
      </c>
      <c r="JX73" s="8">
        <f>低2.5—10HP!E$158</f>
        <v>9971.3294818934992</v>
      </c>
      <c r="JY73" s="8">
        <f>低2.5—10HP!F$158</f>
        <v>5989.4840813711971</v>
      </c>
      <c r="JZ73" s="8">
        <f>低2.5—10HP!G$158</f>
        <v>10661.99168831984</v>
      </c>
      <c r="KA73" s="8">
        <f>低2.5—10HP!H$158</f>
        <v>6419.9804999999997</v>
      </c>
      <c r="KB73" s="8">
        <f>低2.5—10HP!I$158</f>
        <v>11296.246483057899</v>
      </c>
      <c r="KC73" s="8">
        <f>低2.5—10HP!J$158</f>
        <v>6860.6611517542269</v>
      </c>
      <c r="KD73" s="8">
        <f>低2.5—10HP!K$158</f>
        <v>11893.703728116399</v>
      </c>
      <c r="KE73" s="8">
        <f>低2.5—10HP!L$158</f>
        <v>7291.4727999999996</v>
      </c>
      <c r="KF73" s="8">
        <f>低2.5—10HP!M$158</f>
        <v>12425.710557707998</v>
      </c>
      <c r="KG73" s="8">
        <f>低2.5—10HP!N$158</f>
        <v>7800.2401821842604</v>
      </c>
      <c r="KH73" s="8">
        <f>低2.5—10HP!O$158</f>
        <v>13002.453098612754</v>
      </c>
      <c r="KI73" s="8">
        <f>低2.5—10HP!P$158</f>
        <v>8296.2662999999993</v>
      </c>
      <c r="KJ73" s="8">
        <f>低2.5—10HP!Q$158</f>
        <v>13509.452316976</v>
      </c>
      <c r="KK73" s="8">
        <f>低2.5—10HP!R$158</f>
        <v>8938.5447627243921</v>
      </c>
      <c r="KL73" s="8">
        <f>低2.5—10HP!S$158</f>
        <v>14132.408537022322</v>
      </c>
      <c r="KM73" s="8">
        <f>低2.5—10HP!T$158</f>
        <v>9564.0056000000004</v>
      </c>
      <c r="KN73" s="8">
        <f>低2.5—10HP!U$158</f>
        <v>14680.509042138097</v>
      </c>
      <c r="KO73" s="8">
        <f>低2.5—10HP!V$158</f>
        <v>11251.194</v>
      </c>
      <c r="KP73" s="8">
        <f>低2.5—10HP!W$158</f>
        <v>16063.225818715599</v>
      </c>
      <c r="KQ73" s="8">
        <f>低2.5—10HP!D$159</f>
        <v>5499.1635999999999</v>
      </c>
      <c r="KR73" s="8">
        <f>低2.5—10HP!E$159</f>
        <v>9620.8193770045</v>
      </c>
      <c r="KS73" s="8">
        <f>低2.5—10HP!F$159</f>
        <v>5927.7795913711971</v>
      </c>
      <c r="KT73" s="8">
        <f>低2.5—10HP!G$159</f>
        <v>10277.884059062389</v>
      </c>
      <c r="KU73" s="8">
        <f>低2.5—10HP!H$159</f>
        <v>6351.2817999999997</v>
      </c>
      <c r="KV73" s="8">
        <f>低2.5—10HP!I$159</f>
        <v>10901.394720738899</v>
      </c>
      <c r="KW73" s="8">
        <f>低2.5—10HP!J$159</f>
        <v>6781.7201517542271</v>
      </c>
      <c r="KX73" s="8">
        <f>低2.5—10HP!K$159</f>
        <v>11466.462773574249</v>
      </c>
      <c r="KY73" s="8">
        <f>低2.5—10HP!L$159</f>
        <v>7205.3829999999998</v>
      </c>
      <c r="KZ73" s="8">
        <f>低2.5—10HP!M$159</f>
        <v>11993.768303115199</v>
      </c>
      <c r="LA73" s="8">
        <f>低2.5—10HP!N$159</f>
        <v>7701.9474921842602</v>
      </c>
      <c r="LB73" s="8">
        <f>低2.5—10HP!O$159</f>
        <v>12539.170992870353</v>
      </c>
      <c r="LC73" s="8">
        <f>低2.5—10HP!P$159</f>
        <v>8189.9296999999997</v>
      </c>
      <c r="LD73" s="8">
        <f>低2.5—10HP!Q$159</f>
        <v>13042.235731716099</v>
      </c>
      <c r="LE73" s="8">
        <f>低2.5—10HP!R$159</f>
        <v>8815.9459327243912</v>
      </c>
      <c r="LF73" s="8">
        <f>低2.5—10HP!S$159</f>
        <v>13635.231644894742</v>
      </c>
      <c r="LG73" s="8">
        <f>低2.5—10HP!T$159</f>
        <v>9430.3003000000008</v>
      </c>
      <c r="LH73" s="8">
        <f>低2.5—10HP!U$159</f>
        <v>14179.608036928599</v>
      </c>
      <c r="LI73" s="8">
        <f>低2.5—10HP!V$159</f>
        <v>11086.596</v>
      </c>
      <c r="LJ73" s="8">
        <f>低2.5—10HP!W$159</f>
        <v>15524.1435105981</v>
      </c>
      <c r="LK73" s="8">
        <f>低2.5—10HP!D$160</f>
        <v>5447.9610000000002</v>
      </c>
      <c r="LL73" s="8">
        <f>低2.5—10HP!E$160</f>
        <v>9276.2064487896987</v>
      </c>
      <c r="LM73" s="8">
        <f>低2.5—10HP!F$160</f>
        <v>5866.0751</v>
      </c>
      <c r="LN73" s="8">
        <f>低2.5—10HP!G$160</f>
        <v>9893.7764212693</v>
      </c>
      <c r="LO73" s="8">
        <f>低2.5—10HP!H$160</f>
        <v>6284.1891999999998</v>
      </c>
      <c r="LP73" s="8">
        <f>低2.5—10HP!I$160</f>
        <v>10511.3463937489</v>
      </c>
      <c r="LQ73" s="8">
        <f>低2.5—10HP!J$160</f>
        <v>6702.7791500000003</v>
      </c>
      <c r="LR73" s="8">
        <f>低2.5—10HP!K$160</f>
        <v>11039.22180953795</v>
      </c>
      <c r="LS73" s="8">
        <f>低2.5—10HP!L$160</f>
        <v>7121.3690999999999</v>
      </c>
      <c r="LT73" s="8">
        <f>低2.5—10HP!M$160</f>
        <v>11567.097225326999</v>
      </c>
      <c r="LU73" s="8">
        <f>低2.5—10HP!N$160</f>
        <v>7603.6548000000003</v>
      </c>
      <c r="LV73" s="8">
        <f>低2.5—10HP!O$160</f>
        <v>12075.888876832898</v>
      </c>
      <c r="LW73" s="8">
        <f>低2.5—10HP!P$160</f>
        <v>8085.9404999999997</v>
      </c>
      <c r="LX73" s="8">
        <f>低2.5—10HP!Q$160</f>
        <v>12584.680528338798</v>
      </c>
      <c r="LY73" s="8">
        <f>低2.5—10HP!R$160</f>
        <v>8693.347099999999</v>
      </c>
      <c r="LZ73" s="8">
        <f>低2.5—10HP!S$160</f>
        <v>13138.054741718897</v>
      </c>
      <c r="MA73" s="8">
        <f>低2.5—10HP!T$160</f>
        <v>9300.7536999999993</v>
      </c>
      <c r="MB73" s="8">
        <f>低2.5—10HP!U$160</f>
        <v>13691.428955098998</v>
      </c>
      <c r="MC73" s="8">
        <f>低2.5—10HP!V$160</f>
        <v>10920.380999999999</v>
      </c>
      <c r="MD73" s="8">
        <f>低2.5—10HP!W$160</f>
        <v>14999.107221090298</v>
      </c>
      <c r="ME73" s="8">
        <f>低2.5—10HP!D$161</f>
        <v>5398.5973000000004</v>
      </c>
      <c r="MF73" s="8">
        <f>低2.5—10HP!E$161</f>
        <v>8943.7354562478995</v>
      </c>
      <c r="MG73" s="8">
        <f>低2.5—10HP!F$161</f>
        <v>5811.5254199999999</v>
      </c>
      <c r="MH73" s="8">
        <f>低2.5—10HP!G$161</f>
        <v>9556.9118533318506</v>
      </c>
      <c r="MI73" s="8">
        <f>低2.5—10HP!H$161</f>
        <v>6218.2905000000001</v>
      </c>
      <c r="MJ73" s="8">
        <f>低2.5—10HP!I$161</f>
        <v>10132.975777809497</v>
      </c>
      <c r="MK73" s="8">
        <f>低2.5—10HP!J$161</f>
        <v>6632.1540600000008</v>
      </c>
      <c r="ML73" s="8">
        <f>低2.5—10HP!K$161</f>
        <v>10664.30456759829</v>
      </c>
      <c r="MM73" s="8">
        <f>低2.5—10HP!L$161</f>
        <v>7039.3896999999997</v>
      </c>
      <c r="MN73" s="8">
        <f>低2.5—10HP!M$161</f>
        <v>11153.041393038298</v>
      </c>
      <c r="MO73" s="8">
        <f>低2.5—10HP!N$161</f>
        <v>7515.7755400000005</v>
      </c>
      <c r="MP73" s="8">
        <f>低2.5—10HP!O$161</f>
        <v>11668.612892757379</v>
      </c>
      <c r="MQ73" s="8">
        <f>低2.5—10HP!P$161</f>
        <v>7983.7349999999997</v>
      </c>
      <c r="MR73" s="8">
        <f>低2.5—10HP!Q$161</f>
        <v>12138.408855382599</v>
      </c>
      <c r="MS73" s="8">
        <f>低2.5—10HP!R$161</f>
        <v>8584.0763399999996</v>
      </c>
      <c r="MT73" s="8">
        <f>低2.5—10HP!S$161</f>
        <v>12699.540133251718</v>
      </c>
      <c r="MU73" s="8">
        <f>低2.5—10HP!T$161</f>
        <v>9173.6736999999994</v>
      </c>
      <c r="MV73" s="8">
        <f>低2.5—10HP!U$161</f>
        <v>13209.952409326399</v>
      </c>
      <c r="MW73" s="8">
        <f>低2.5—10HP!V$161</f>
        <v>10757.456</v>
      </c>
      <c r="MX73" s="8">
        <f>低2.5—10HP!W$161</f>
        <v>14479.773215975198</v>
      </c>
      <c r="MY73" s="8">
        <f>低2.5—10HP!D$162</f>
        <v>5350.8320999999996</v>
      </c>
      <c r="MZ73" s="8">
        <f>低2.5—10HP!E$162</f>
        <v>8617.025655389898</v>
      </c>
      <c r="NA73" s="8">
        <f>低2.5—10HP!F$162</f>
        <v>5756.9757399999999</v>
      </c>
      <c r="NB73" s="8">
        <f>低2.5—10HP!G$162</f>
        <v>9220.0472853943993</v>
      </c>
      <c r="NC73" s="8">
        <f>低2.5—10HP!H$162</f>
        <v>6153.7777999999998</v>
      </c>
      <c r="ND73" s="8">
        <f>低2.5—10HP!I$162</f>
        <v>9766.7975057722997</v>
      </c>
      <c r="NE73" s="8">
        <f>低2.5—10HP!J$162</f>
        <v>6561.5289700000003</v>
      </c>
      <c r="NF73" s="8">
        <f>低2.5—10HP!K$162</f>
        <v>10289.38732565863</v>
      </c>
      <c r="NG73" s="8">
        <f>低2.5—10HP!L$162</f>
        <v>6959.3540999999996</v>
      </c>
      <c r="NH73" s="8">
        <f>低2.5—10HP!M$162</f>
        <v>10750.098523790501</v>
      </c>
      <c r="NI73" s="8">
        <f>低2.5—10HP!N$162</f>
        <v>7427.8962799999999</v>
      </c>
      <c r="NJ73" s="8">
        <f>低2.5—10HP!O$162</f>
        <v>11261.336908681858</v>
      </c>
      <c r="NK73" s="8">
        <f>低2.5—10HP!P$162</f>
        <v>7883.9170000000004</v>
      </c>
      <c r="NL73" s="8">
        <f>低2.5—10HP!Q$162</f>
        <v>11704.4789925896</v>
      </c>
      <c r="NM73" s="8">
        <f>低2.5—10HP!R$162</f>
        <v>8474.8055800000002</v>
      </c>
      <c r="NN73" s="8">
        <f>低2.5—10HP!S$162</f>
        <v>12261.025524784538</v>
      </c>
      <c r="NO73" s="8">
        <f>低2.5—10HP!T$162</f>
        <v>9049.6350000000002</v>
      </c>
      <c r="NP73" s="8">
        <f>低2.5—10HP!U$162</f>
        <v>12745.679137123798</v>
      </c>
      <c r="NQ73" s="8">
        <f>低2.5—10HP!V$162</f>
        <v>10599.593999999999</v>
      </c>
      <c r="NR73" s="8">
        <f>低2.5—10HP!W$162</f>
        <v>13976.622890073199</v>
      </c>
      <c r="NS73" s="8">
        <f>低2.5—10HP!D$163</f>
        <v>5304.3207000000002</v>
      </c>
      <c r="NT73" s="8">
        <f>低2.5—10HP!E$163</f>
        <v>8302.6781796720988</v>
      </c>
      <c r="NU73" s="8">
        <f>低2.5—10HP!F$163</f>
        <v>5702.4260599999998</v>
      </c>
      <c r="NV73" s="8">
        <f>低2.5—10HP!G$163</f>
        <v>8883.1827174569498</v>
      </c>
      <c r="NW73" s="8">
        <f>低2.5—10HP!H$163</f>
        <v>6090.9047</v>
      </c>
      <c r="NX73" s="8">
        <f>低2.5—10HP!I$163</f>
        <v>9408.9993087684998</v>
      </c>
      <c r="NY73" s="8">
        <f>低2.5—10HP!J$163</f>
        <v>6490.9038800000008</v>
      </c>
      <c r="NZ73" s="8">
        <f>低2.5—10HP!K$163</f>
        <v>9914.4700837189703</v>
      </c>
      <c r="OA73" s="8">
        <f>低2.5—10HP!L$163</f>
        <v>6880.6391999999996</v>
      </c>
      <c r="OB73" s="8">
        <f>低2.5—10HP!M$163</f>
        <v>10360.253588143898</v>
      </c>
      <c r="OC73" s="8">
        <f>低2.5—10HP!N$163</f>
        <v>7340.0170200000002</v>
      </c>
      <c r="OD73" s="8">
        <f>低2.5—10HP!O$163</f>
        <v>10854.06092460634</v>
      </c>
      <c r="OE73" s="8">
        <f>低2.5—10HP!P$163</f>
        <v>7787.2649000000001</v>
      </c>
      <c r="OF73" s="8">
        <f>低2.5—10HP!Q$163</f>
        <v>11283.700695409099</v>
      </c>
      <c r="OG73" s="8">
        <f>低2.5—10HP!R$163</f>
        <v>8365.5348199999989</v>
      </c>
      <c r="OH73" s="8">
        <f>低2.5—10HP!S$163</f>
        <v>11822.510916317358</v>
      </c>
      <c r="OI73" s="8">
        <f>低2.5—10HP!T$163</f>
        <v>8928.0346000000009</v>
      </c>
      <c r="OJ73" s="8">
        <f>低2.5—10HP!U$163</f>
        <v>12289.048866138099</v>
      </c>
      <c r="OK73" s="8">
        <f>低2.5—10HP!V$163</f>
        <v>10445.911</v>
      </c>
      <c r="OL73" s="8">
        <f>低2.5—10HP!W$163</f>
        <v>13486.400516534399</v>
      </c>
      <c r="OM73" s="8">
        <f>低2.5—10HP!D$164</f>
        <v>5259.4045999999998</v>
      </c>
      <c r="ON73" s="8">
        <f>低2.5—10HP!E$164</f>
        <v>7995.5247202459996</v>
      </c>
      <c r="OO73" s="8">
        <f>低2.5—10HP!F$164</f>
        <v>5647.8763799999997</v>
      </c>
      <c r="OP73" s="8">
        <f>低2.5—10HP!G$164</f>
        <v>8546.3181495194985</v>
      </c>
      <c r="OQ73" s="8">
        <f>低2.5—10HP!H$164</f>
        <v>6029.8362999999999</v>
      </c>
      <c r="OR73" s="8">
        <f>低2.5—10HP!I$164</f>
        <v>9059.6611952083986</v>
      </c>
      <c r="OS73" s="8">
        <f>低2.5—10HP!J$164</f>
        <v>6420.2787900000003</v>
      </c>
      <c r="OT73" s="8">
        <f>低2.5—10HP!K$164</f>
        <v>9539.5528417793103</v>
      </c>
      <c r="OU73" s="8">
        <f>低2.5—10HP!L$164</f>
        <v>6803.7332999999999</v>
      </c>
      <c r="OV73" s="8">
        <f>低2.5—10HP!M$164</f>
        <v>9979.4862367487003</v>
      </c>
      <c r="OW73" s="8">
        <f>低2.5—10HP!N$164</f>
        <v>7252.1377599999996</v>
      </c>
      <c r="OX73" s="8">
        <f>低2.5—10HP!O$164</f>
        <v>10446.784940530819</v>
      </c>
      <c r="OY73" s="8">
        <f>低2.5—10HP!P$164</f>
        <v>7692.5114000000003</v>
      </c>
      <c r="OZ73" s="8">
        <f>低2.5—10HP!Q$164</f>
        <v>10872.798894298598</v>
      </c>
      <c r="PA73" s="8">
        <f>低2.5—10HP!R$164</f>
        <v>8256.2640599999995</v>
      </c>
      <c r="PB73" s="8">
        <f>低2.5—10HP!S$164</f>
        <v>11383.996307850179</v>
      </c>
      <c r="PC73" s="8">
        <f>低2.5—10HP!T$164</f>
        <v>8809.4509999999991</v>
      </c>
      <c r="PD73" s="8">
        <f>低2.5—10HP!U$164</f>
        <v>11847.011191363599</v>
      </c>
      <c r="PE73" s="8">
        <f>低2.5—10HP!V$164</f>
        <v>10295.557000000001</v>
      </c>
      <c r="PF73" s="8">
        <f>低2.5—10HP!W$164</f>
        <v>13009.136867824298</v>
      </c>
      <c r="PG73" s="8">
        <f>低2.5—10HP!D$165</f>
        <v>5216.0767999999998</v>
      </c>
      <c r="PH73" s="8">
        <f>低2.5—10HP!E$165</f>
        <v>7696.3134876298991</v>
      </c>
      <c r="PI73" s="8">
        <f>低2.5—10HP!F$165</f>
        <v>5593.3266999999996</v>
      </c>
      <c r="PJ73" s="8">
        <f>低2.5—10HP!G$165</f>
        <v>8209.4535815820491</v>
      </c>
      <c r="PK73" s="8">
        <f>低2.5—10HP!H$165</f>
        <v>5970.5766000000003</v>
      </c>
      <c r="PL73" s="8">
        <f>低2.5—10HP!I$165</f>
        <v>8722.5936755341991</v>
      </c>
      <c r="PM73" s="8">
        <f>低2.5—10HP!J$165</f>
        <v>6349.6537000000008</v>
      </c>
      <c r="PN73" s="8">
        <f>低2.5—10HP!K$165</f>
        <v>9164.6355998396502</v>
      </c>
      <c r="PO73" s="8">
        <f>低2.5—10HP!L$165</f>
        <v>6728.7308000000003</v>
      </c>
      <c r="PP73" s="8">
        <f>低2.5—10HP!M$165</f>
        <v>9606.6775241450996</v>
      </c>
      <c r="PQ73" s="8">
        <f>低2.5—10HP!N$165</f>
        <v>7164.2584999999999</v>
      </c>
      <c r="PR73" s="8">
        <f>低2.5—10HP!O$165</f>
        <v>10039.5089564553</v>
      </c>
      <c r="PS73" s="8">
        <f>低2.5—10HP!P$165</f>
        <v>7599.7861999999996</v>
      </c>
      <c r="PT73" s="8">
        <f>低2.5—10HP!Q$165</f>
        <v>10472.3403887655</v>
      </c>
      <c r="PU73" s="8">
        <f>低2.5—10HP!R$165</f>
        <v>8146.9933000000001</v>
      </c>
      <c r="PV73" s="8">
        <f>低2.5—10HP!S$165</f>
        <v>10945.481699382999</v>
      </c>
      <c r="PW73" s="8">
        <f>低2.5—10HP!T$165</f>
        <v>8694.2003999999997</v>
      </c>
      <c r="PX73" s="8">
        <f>低2.5—10HP!U$165</f>
        <v>11418.6230100005</v>
      </c>
      <c r="PY73" s="8">
        <f>低2.5—10HP!V$165</f>
        <v>10148.704</v>
      </c>
      <c r="PZ73" s="8">
        <f>低2.5—10HP!W$165</f>
        <v>12543.4615434793</v>
      </c>
      <c r="QA73" s="123">
        <f>低2.5—10HP!D$166</f>
        <v>5174.3067000000001</v>
      </c>
      <c r="QB73" s="123">
        <f>低2.5—10HP!E$166</f>
        <v>7404.2054192644991</v>
      </c>
      <c r="QC73" s="123">
        <f>低2.5—10HP!F$166</f>
        <v>5546.7937999999995</v>
      </c>
      <c r="QD73" s="123">
        <f>低2.5—10HP!G$166</f>
        <v>7915.6342417566393</v>
      </c>
      <c r="QE73" s="123">
        <f>低2.5—10HP!H$166</f>
        <v>5913.0577000000003</v>
      </c>
      <c r="QF73" s="123">
        <f>低2.5—10HP!I$166</f>
        <v>8391.8321667186992</v>
      </c>
      <c r="QG73" s="123">
        <f>低2.5—10HP!J$166</f>
        <v>6288.4930700000004</v>
      </c>
      <c r="QH73" s="123">
        <f>低2.5—10HP!K$166</f>
        <v>8837.6758386404599</v>
      </c>
      <c r="QI73" s="123">
        <f>低2.5—10HP!L$166</f>
        <v>6655.1561000000002</v>
      </c>
      <c r="QJ73" s="123">
        <f>低2.5—10HP!M$166</f>
        <v>9244.5873008817998</v>
      </c>
      <c r="QK73" s="123">
        <f>低2.5—10HP!N$166</f>
        <v>7087.0349500000002</v>
      </c>
      <c r="QL73" s="123">
        <f>低2.5—10HP!O$166</f>
        <v>9683.8783719213206</v>
      </c>
      <c r="QM73" s="123">
        <f>低2.5—10HP!P$166</f>
        <v>7509.2067999999999</v>
      </c>
      <c r="QN73" s="123">
        <f>低2.5—10HP!Q$166</f>
        <v>10081.079626634799</v>
      </c>
      <c r="QO73" s="123">
        <f>低2.5—10HP!R$166</f>
        <v>8050.5148300000001</v>
      </c>
      <c r="QP73" s="123">
        <f>低2.5—10HP!S$166</f>
        <v>10561.620367077989</v>
      </c>
      <c r="QQ73" s="123">
        <f>低2.5—10HP!T$166</f>
        <v>8581.6980999999996</v>
      </c>
      <c r="QR73" s="123">
        <f>低2.5—10HP!U$166</f>
        <v>10995.0086637853</v>
      </c>
      <c r="QS73" s="123">
        <f>低2.5—10HP!V$166</f>
        <v>10004.892</v>
      </c>
      <c r="QT73" s="123">
        <f>低2.5—10HP!W$166</f>
        <v>12091.042118058398</v>
      </c>
      <c r="QU73" s="123">
        <f>低2.5—10HP!D$167</f>
        <v>5134.1628000000001</v>
      </c>
      <c r="QV73" s="123">
        <f>低2.5—10HP!E$167</f>
        <v>7120.6122386384995</v>
      </c>
      <c r="QW73" s="123">
        <f>低2.5—10HP!F$167</f>
        <v>5500.2609000000002</v>
      </c>
      <c r="QX73" s="123">
        <f>低2.5—10HP!G$167</f>
        <v>7621.8149019312286</v>
      </c>
      <c r="QY73" s="123">
        <f>低2.5—10HP!H$167</f>
        <v>5857.5995000000003</v>
      </c>
      <c r="QZ73" s="123">
        <f>低2.5—10HP!I$167</f>
        <v>8069.2830962673988</v>
      </c>
      <c r="RA73" s="123">
        <f>低2.5—10HP!J$167</f>
        <v>6227.3324400000001</v>
      </c>
      <c r="RB73" s="123">
        <f>低2.5—10HP!K$167</f>
        <v>8510.7160774412696</v>
      </c>
      <c r="RC73" s="123">
        <f>低2.5—10HP!L$167</f>
        <v>6584.5685000000003</v>
      </c>
      <c r="RD73" s="123">
        <f>低2.5—10HP!M$167</f>
        <v>8894.5481612504991</v>
      </c>
      <c r="RE73" s="123">
        <f>低2.5—10HP!N$167</f>
        <v>7009.8114000000005</v>
      </c>
      <c r="RF73" s="123">
        <f>低2.5—10HP!O$167</f>
        <v>9328.2477873873395</v>
      </c>
      <c r="RG73" s="123">
        <f>低2.5—10HP!P$167</f>
        <v>7420.8685999999998</v>
      </c>
      <c r="RH73" s="123">
        <f>低2.5—10HP!Q$167</f>
        <v>9701.2439482664995</v>
      </c>
      <c r="RI73" s="123">
        <f>低2.5—10HP!R$167</f>
        <v>7954.0363600000001</v>
      </c>
      <c r="RJ73" s="123">
        <f>低2.5—10HP!S$167</f>
        <v>10177.759034772978</v>
      </c>
      <c r="RK73" s="123">
        <f>低2.5—10HP!T$167</f>
        <v>8471.7705999999998</v>
      </c>
      <c r="RL73" s="123">
        <f>低2.5—10HP!U$167</f>
        <v>10586.054320134299</v>
      </c>
      <c r="RM73" s="123">
        <f>低2.5—10HP!V$167</f>
        <v>9864.9977999999992</v>
      </c>
      <c r="RN73" s="123">
        <f>低2.5—10HP!W$167</f>
        <v>11645.586061973499</v>
      </c>
      <c r="RO73" s="8">
        <f>低2.5—10HP!D$170</f>
        <v>5018.9214000000002</v>
      </c>
      <c r="RP73" s="8">
        <f>低2.5—10HP!E$170</f>
        <v>6319.2195731769989</v>
      </c>
      <c r="RQ73" s="8">
        <f>低2.5—10HP!F$170</f>
        <v>5360.6622000000007</v>
      </c>
      <c r="RR73" s="8">
        <f>低2.5—10HP!G$170</f>
        <v>6740.3568824549984</v>
      </c>
      <c r="RS73" s="8">
        <f>低2.5—10HP!H$170</f>
        <v>5702.4030000000002</v>
      </c>
      <c r="RT73" s="8">
        <f>低2.5—10HP!I$170</f>
        <v>7161.4941917329988</v>
      </c>
      <c r="RU73" s="8">
        <f>低2.5—10HP!J$170</f>
        <v>6043.8505500000001</v>
      </c>
      <c r="RV73" s="8">
        <f>低2.5—10HP!K$170</f>
        <v>7529.8367938436986</v>
      </c>
      <c r="RW73" s="8">
        <f>低2.5—10HP!L$170</f>
        <v>6385.2981</v>
      </c>
      <c r="RX73" s="8">
        <f>低2.5—10HP!M$170</f>
        <v>7898.1793959543993</v>
      </c>
      <c r="RY73" s="8">
        <f>低2.5—10HP!N$170</f>
        <v>6778.1407500000005</v>
      </c>
      <c r="RZ73" s="8">
        <f>低2.5—10HP!O$170</f>
        <v>8261.3560337853996</v>
      </c>
      <c r="SA73" s="8">
        <f>低2.5—10HP!P$170</f>
        <v>7170.9834000000001</v>
      </c>
      <c r="SB73" s="8">
        <f>低2.5—10HP!Q$170</f>
        <v>8624.5326716164</v>
      </c>
      <c r="SC73" s="8">
        <f>低2.5—10HP!R$170</f>
        <v>7664.60095</v>
      </c>
      <c r="SD73" s="8">
        <f>低2.5—10HP!S$170</f>
        <v>9026.1750378579491</v>
      </c>
      <c r="SE73" s="8">
        <f>低2.5—10HP!T$170</f>
        <v>8158.2184999999999</v>
      </c>
      <c r="SF73" s="8">
        <f>低2.5—10HP!U$170</f>
        <v>9427.8174040994982</v>
      </c>
      <c r="SG73" s="8">
        <f>低2.5—10HP!V$170</f>
        <v>9468.2137999999995</v>
      </c>
      <c r="SH73" s="8">
        <f>低2.5—10HP!W$170</f>
        <v>10391.095218423499</v>
      </c>
    </row>
    <row r="74" spans="1:502" s="11" customFormat="1" x14ac:dyDescent="0.25">
      <c r="A74" s="241"/>
      <c r="B74" s="4">
        <v>28</v>
      </c>
      <c r="C74" s="14">
        <f>(C78-C73)/5+C73</f>
        <v>7257.6186399999997</v>
      </c>
      <c r="D74" s="14">
        <f t="shared" ref="D74" si="2784">(D78-D73)/5+D73</f>
        <v>20687.178544653598</v>
      </c>
      <c r="E74" s="4">
        <f t="shared" si="1373"/>
        <v>7954.7060999999994</v>
      </c>
      <c r="F74" s="4">
        <f t="shared" si="1374"/>
        <v>22006.772671271356</v>
      </c>
      <c r="G74" s="14">
        <f t="shared" ref="G74" si="2785">(G78-G73)/5+G73</f>
        <v>8651.7935600000001</v>
      </c>
      <c r="H74" s="14">
        <f t="shared" ref="H74" si="2786">(H78-H73)/5+H73</f>
        <v>23326.366797889117</v>
      </c>
      <c r="I74" s="15">
        <f t="shared" si="1375"/>
        <v>9369.1046800000004</v>
      </c>
      <c r="J74" s="15">
        <f t="shared" si="1376"/>
        <v>24396.068429276529</v>
      </c>
      <c r="K74" s="14">
        <f>(K78-K73)/5+K73</f>
        <v>10086.415800000001</v>
      </c>
      <c r="L74" s="14">
        <f t="shared" ref="L74:R74" si="2787">(L78-L73)/5+L73</f>
        <v>25465.770060663937</v>
      </c>
      <c r="M74" s="14">
        <f t="shared" si="2787"/>
        <v>10931.24</v>
      </c>
      <c r="N74" s="14">
        <f t="shared" si="2787"/>
        <v>26439.93344416235</v>
      </c>
      <c r="O74" s="14">
        <f t="shared" si="2787"/>
        <v>11776.064200000001</v>
      </c>
      <c r="P74" s="14">
        <f t="shared" si="2787"/>
        <v>27414.096827660756</v>
      </c>
      <c r="Q74" s="14">
        <f t="shared" si="2787"/>
        <v>12861.453599999999</v>
      </c>
      <c r="R74" s="14">
        <f t="shared" si="2787"/>
        <v>28416.93765790082</v>
      </c>
      <c r="S74" s="14">
        <f>(S78-S73)/5+S73</f>
        <v>13946.842999999999</v>
      </c>
      <c r="T74" s="14">
        <f t="shared" ref="T74" si="2788">(T78-T73)/5+T73</f>
        <v>29419.778488140881</v>
      </c>
      <c r="U74" s="14">
        <f t="shared" ref="U74" si="2789">(U78-U73)/5+U73</f>
        <v>16888.932399999998</v>
      </c>
      <c r="V74" s="14">
        <f t="shared" ref="V74" si="2790">(V78-V73)/5+V73</f>
        <v>31696.057970530797</v>
      </c>
      <c r="W74" s="14">
        <f>(W78-W73)/5+W73</f>
        <v>7173.4039900000007</v>
      </c>
      <c r="X74" s="14">
        <f t="shared" ref="X74" si="2791">(X78-X73)/5+X73</f>
        <v>20108.927430556651</v>
      </c>
      <c r="Y74" s="4">
        <f t="shared" si="1382"/>
        <v>7855.8902600000001</v>
      </c>
      <c r="Z74" s="4">
        <f t="shared" si="1383"/>
        <v>21394.834103938923</v>
      </c>
      <c r="AA74" s="14">
        <f>(AA78-AA73)/5+AA73</f>
        <v>8538.3765299999995</v>
      </c>
      <c r="AB74" s="14">
        <f t="shared" ref="AB74" si="2792">(AB78-AB73)/5+AB73</f>
        <v>22680.740777321196</v>
      </c>
      <c r="AC74" s="4">
        <f t="shared" si="1385"/>
        <v>9240.2912350000006</v>
      </c>
      <c r="AD74" s="4">
        <f t="shared" si="1386"/>
        <v>23727.602146986988</v>
      </c>
      <c r="AE74" s="14">
        <f>(AE78-AE73)/5+AE73</f>
        <v>9942.2059399999998</v>
      </c>
      <c r="AF74" s="14">
        <f t="shared" ref="AF74" si="2793">(AF78-AF73)/5+AF73</f>
        <v>24774.463516652777</v>
      </c>
      <c r="AG74" s="110">
        <f t="shared" si="2772"/>
        <v>10767.989219999999</v>
      </c>
      <c r="AH74" s="110">
        <f t="shared" si="2773"/>
        <v>25729.203656959355</v>
      </c>
      <c r="AI74" s="14">
        <f>(AI78-AI73)/5+AI73</f>
        <v>11593.772500000001</v>
      </c>
      <c r="AJ74" s="14">
        <f t="shared" ref="AJ74" si="2794">(AJ78-AJ73)/5+AJ73</f>
        <v>26683.943797265929</v>
      </c>
      <c r="AK74" s="14"/>
      <c r="AL74" s="14"/>
      <c r="AM74" s="14">
        <f>(AM78-AM73)/5+AM73</f>
        <v>13714.378000000001</v>
      </c>
      <c r="AN74" s="14">
        <f t="shared" ref="AN74" si="2795">(AN78-AN73)/5+AN73</f>
        <v>28654.534325823559</v>
      </c>
      <c r="AO74" s="4"/>
      <c r="AP74" s="4"/>
      <c r="AQ74" s="14">
        <f>(AQ78-AQ73)/5+AQ73</f>
        <v>7089.1893399999999</v>
      </c>
      <c r="AR74" s="14">
        <f t="shared" ref="AR74" si="2796">(AR78-AR73)/5+AR73</f>
        <v>19530.6763164597</v>
      </c>
      <c r="AS74" s="4">
        <f t="shared" si="1392"/>
        <v>7757.0744200000008</v>
      </c>
      <c r="AT74" s="4">
        <f t="shared" si="1393"/>
        <v>20782.895536606487</v>
      </c>
      <c r="AU74" s="14">
        <f>(AU78-AU73)/5+AU73</f>
        <v>8424.9595000000008</v>
      </c>
      <c r="AV74" s="14">
        <f t="shared" ref="AV74" si="2797">(AV78-AV73)/5+AV73</f>
        <v>22035.114756753275</v>
      </c>
      <c r="AW74" s="4">
        <f t="shared" si="1395"/>
        <v>9111.4777900000008</v>
      </c>
      <c r="AX74" s="4">
        <f t="shared" si="1396"/>
        <v>23059.135864697448</v>
      </c>
      <c r="AY74" s="14">
        <f>(AY78-AY73)/5+AY73</f>
        <v>9797.9960800000008</v>
      </c>
      <c r="AZ74" s="14">
        <f t="shared" ref="AZ74:BF74" si="2798">(AZ78-AZ73)/5+AZ73</f>
        <v>24083.15697264162</v>
      </c>
      <c r="BA74" s="14">
        <f t="shared" si="2798"/>
        <v>10604.738440000001</v>
      </c>
      <c r="BB74" s="14">
        <f t="shared" si="2798"/>
        <v>25018.473869756355</v>
      </c>
      <c r="BC74" s="14">
        <f t="shared" si="2798"/>
        <v>11411.480800000001</v>
      </c>
      <c r="BD74" s="14">
        <f t="shared" si="2798"/>
        <v>25953.790766871094</v>
      </c>
      <c r="BE74" s="14">
        <f t="shared" si="2798"/>
        <v>12446.696900000001</v>
      </c>
      <c r="BF74" s="14">
        <f t="shared" si="2798"/>
        <v>26921.540465188664</v>
      </c>
      <c r="BG74" s="14">
        <f t="shared" ref="BG74" si="2799">(BG78-BG73)/5+BG73</f>
        <v>13481.913</v>
      </c>
      <c r="BH74" s="14">
        <f t="shared" ref="BH74" si="2800">(BH78-BH73)/5+BH73</f>
        <v>27889.290163506237</v>
      </c>
      <c r="BI74" s="14">
        <f t="shared" ref="BI74" si="2801">(BI78-BI73)/5+BI73</f>
        <v>16285.350600000002</v>
      </c>
      <c r="BJ74" s="14">
        <f t="shared" ref="BJ74" si="2802">(BJ78-BJ73)/5+BJ73</f>
        <v>30095.857585324018</v>
      </c>
      <c r="BK74" s="14">
        <f t="shared" ref="BK74" si="2803">(BK78-BK73)/5+BK73</f>
        <v>7008.76476</v>
      </c>
      <c r="BL74" s="14">
        <f t="shared" ref="BL74" si="2804">(BL78-BL73)/5+BL73</f>
        <v>18977.836781994436</v>
      </c>
      <c r="BM74" s="4">
        <f t="shared" si="1407"/>
        <v>7663.3225700000003</v>
      </c>
      <c r="BN74" s="4">
        <f t="shared" si="1408"/>
        <v>20199.039203265158</v>
      </c>
      <c r="BO74" s="14">
        <f t="shared" ref="BO74" si="2805">(BO78-BO73)/5+BO73</f>
        <v>8317.8803800000005</v>
      </c>
      <c r="BP74" s="14">
        <f t="shared" ref="BP74" si="2806">(BP78-BP73)/5+BP73</f>
        <v>21420.241624535876</v>
      </c>
      <c r="BQ74" s="4">
        <f t="shared" si="1411"/>
        <v>8989.9269433333338</v>
      </c>
      <c r="BR74" s="4">
        <f t="shared" si="1412"/>
        <v>22419.593648480208</v>
      </c>
      <c r="BS74" s="14">
        <f t="shared" ref="BS74" si="2807">(BS78-BS73)/5+BS73</f>
        <v>9661.9735066666672</v>
      </c>
      <c r="BT74" s="14">
        <f t="shared" ref="BT74" si="2808">(BT78-BT73)/5+BT73</f>
        <v>23418.945672424539</v>
      </c>
      <c r="BU74" s="14"/>
      <c r="BV74" s="14"/>
      <c r="BW74" s="14">
        <f t="shared" ref="BW74" si="2809">(BW78-BW73)/5+BW73</f>
        <v>11240.076733333333</v>
      </c>
      <c r="BX74" s="14">
        <f t="shared" ref="BX74" si="2810">(BX78-BX73)/5+BX73</f>
        <v>25249.965964356463</v>
      </c>
      <c r="BY74" s="14"/>
      <c r="BZ74" s="14"/>
      <c r="CA74" s="14">
        <f t="shared" ref="CA74" si="2811">(CA78-CA73)/5+CA73</f>
        <v>13263.600600000002</v>
      </c>
      <c r="CB74" s="14">
        <f t="shared" ref="CB74" si="2812">(CB78-CB73)/5+CB73</f>
        <v>27148.808379488921</v>
      </c>
      <c r="CC74" s="14">
        <f t="shared" ref="CC74" si="2813">(CC78-CC73)/5+CC73</f>
        <v>16002.227266666669</v>
      </c>
      <c r="CD74" s="14">
        <f t="shared" ref="CD74" si="2814">(CD78-CD73)/5+CD73</f>
        <v>29317.873426908965</v>
      </c>
      <c r="CE74" s="14">
        <f t="shared" ref="CE74" si="2815">(CE78-CE73)/5+CE73</f>
        <v>6928.3401800000001</v>
      </c>
      <c r="CF74" s="14">
        <f t="shared" ref="CF74" si="2816">(CF78-CF73)/5+CF73</f>
        <v>18424.99724752918</v>
      </c>
      <c r="CG74" s="4">
        <f t="shared" si="1423"/>
        <v>7569.5707199999997</v>
      </c>
      <c r="CH74" s="4">
        <f t="shared" si="1424"/>
        <v>19615.182869923829</v>
      </c>
      <c r="CI74" s="14">
        <f t="shared" ref="CI74" si="2817">(CI78-CI73)/5+CI73</f>
        <v>8210.8012600000002</v>
      </c>
      <c r="CJ74" s="14">
        <f t="shared" ref="CJ74" si="2818">(CJ78-CJ73)/5+CJ73</f>
        <v>20805.368492318477</v>
      </c>
      <c r="CK74" s="4">
        <f t="shared" si="1427"/>
        <v>8868.3760966666669</v>
      </c>
      <c r="CL74" s="4">
        <f t="shared" si="1428"/>
        <v>21780.051432262968</v>
      </c>
      <c r="CM74" s="14">
        <f t="shared" ref="CM74" si="2819">(CM78-CM73)/5+CM73</f>
        <v>9525.9509333333335</v>
      </c>
      <c r="CN74" s="14">
        <f t="shared" ref="CN74" si="2820">(CN78-CN73)/5+CN73</f>
        <v>22754.734372207458</v>
      </c>
      <c r="CO74" s="14"/>
      <c r="CP74" s="14"/>
      <c r="CQ74" s="14">
        <f t="shared" ref="CQ74" si="2821">(CQ78-CQ73)/5+CQ73</f>
        <v>11068.672666666665</v>
      </c>
      <c r="CR74" s="14">
        <f t="shared" ref="CR74" si="2822">(CR78-CR73)/5+CR73</f>
        <v>24546.141161841831</v>
      </c>
      <c r="CS74" s="14"/>
      <c r="CT74" s="14"/>
      <c r="CU74" s="14">
        <f t="shared" ref="CU74" si="2823">(CU78-CU73)/5+CU73</f>
        <v>13045.288199999999</v>
      </c>
      <c r="CV74" s="14">
        <f t="shared" ref="CV74" si="2824">(CV78-CV73)/5+CV73</f>
        <v>26408.326595471612</v>
      </c>
      <c r="CW74" s="14">
        <f t="shared" ref="CW74" si="2825">(CW78-CW73)/5+CW73</f>
        <v>15719.103933333334</v>
      </c>
      <c r="CX74" s="14">
        <f t="shared" ref="CX74" si="2826">(CX78-CX73)/5+CX73</f>
        <v>28539.889268493909</v>
      </c>
      <c r="CY74" s="14">
        <f t="shared" ref="CY74" si="2827">(CY78-CY73)/5+CY73</f>
        <v>6847.9155999999994</v>
      </c>
      <c r="CZ74" s="14">
        <f t="shared" ref="CZ74" si="2828">(CZ78-CZ73)/5+CZ73</f>
        <v>17872.15771306392</v>
      </c>
      <c r="DA74" s="4">
        <f t="shared" si="1439"/>
        <v>7475.8188699999992</v>
      </c>
      <c r="DB74" s="4">
        <f t="shared" si="1440"/>
        <v>19031.326536582499</v>
      </c>
      <c r="DC74" s="14">
        <f t="shared" ref="DC74" si="2829">(DC78-DC73)/5+DC73</f>
        <v>8103.7221399999999</v>
      </c>
      <c r="DD74" s="14">
        <f t="shared" ref="DD74" si="2830">(DD78-DD73)/5+DD73</f>
        <v>20190.495360101075</v>
      </c>
      <c r="DE74" s="4">
        <f t="shared" si="1443"/>
        <v>8746.8252499999999</v>
      </c>
      <c r="DF74" s="4">
        <f t="shared" si="1444"/>
        <v>21140.509216045728</v>
      </c>
      <c r="DG74" s="14">
        <f t="shared" ref="DG74" si="2831">(DG78-DG73)/5+DG73</f>
        <v>9389.9283599999999</v>
      </c>
      <c r="DH74" s="14">
        <f t="shared" ref="DH74:DO74" si="2832">(DH78-DH73)/5+DH73</f>
        <v>22090.523071990378</v>
      </c>
      <c r="DI74" s="14">
        <f t="shared" si="2832"/>
        <v>10143.598480000001</v>
      </c>
      <c r="DJ74" s="14">
        <f t="shared" si="2832"/>
        <v>22966.419715658791</v>
      </c>
      <c r="DK74" s="14">
        <f t="shared" si="2832"/>
        <v>10897.268599999999</v>
      </c>
      <c r="DL74" s="14">
        <f t="shared" si="2832"/>
        <v>23842.316359327197</v>
      </c>
      <c r="DM74" s="14">
        <f t="shared" si="2832"/>
        <v>11862.1222</v>
      </c>
      <c r="DN74" s="14">
        <f t="shared" si="2832"/>
        <v>24755.080585390748</v>
      </c>
      <c r="DO74" s="14">
        <f t="shared" si="2832"/>
        <v>12826.9758</v>
      </c>
      <c r="DP74" s="14">
        <f t="shared" ref="DP74" si="2833">(DP78-DP73)/5+DP73</f>
        <v>25667.844811454295</v>
      </c>
      <c r="DQ74" s="14">
        <f t="shared" ref="DQ74" si="2834">(DQ78-DQ73)/5+DQ73</f>
        <v>15435.980600000001</v>
      </c>
      <c r="DR74" s="14">
        <f t="shared" ref="DR74" si="2835">(DR78-DR73)/5+DR73</f>
        <v>27761.905110078857</v>
      </c>
      <c r="DS74" s="14">
        <f t="shared" ref="DS74" si="2836">(DS78-DS73)/5+DS73</f>
        <v>6774.42868</v>
      </c>
      <c r="DT74" s="14">
        <f t="shared" ref="DT74" si="2837">(DT78-DT73)/5+DT73</f>
        <v>17363.022781517167</v>
      </c>
      <c r="DU74" s="4">
        <f t="shared" si="1457"/>
        <v>7390.1703820000002</v>
      </c>
      <c r="DV74" s="4">
        <f t="shared" si="1458"/>
        <v>18491.374657204189</v>
      </c>
      <c r="DW74" s="14">
        <f t="shared" ref="DW74" si="2838">(DW78-DW73)/5+DW73</f>
        <v>8005.9120839999996</v>
      </c>
      <c r="DX74" s="14">
        <f t="shared" ref="DX74" si="2839">(DX78-DX73)/5+DX73</f>
        <v>19619.726532891211</v>
      </c>
      <c r="DY74" s="4">
        <f t="shared" si="1461"/>
        <v>8635.7804980000001</v>
      </c>
      <c r="DZ74" s="4">
        <f t="shared" si="1462"/>
        <v>20546.356480223742</v>
      </c>
      <c r="EA74" s="14">
        <f t="shared" ref="EA74" si="2840">(EA78-EA73)/5+EA73</f>
        <v>9265.6489120000006</v>
      </c>
      <c r="EB74" s="14">
        <f t="shared" ref="EB74" si="2841">(EB78-EB73)/5+EB73</f>
        <v>21472.986427556272</v>
      </c>
      <c r="EC74" s="14"/>
      <c r="ED74" s="14"/>
      <c r="EE74" s="14">
        <f t="shared" ref="EE74" si="2842">(EE78-EE73)/5+EE73</f>
        <v>10740.96092</v>
      </c>
      <c r="EF74" s="14">
        <f t="shared" ref="EF74" si="2843">(EF78-EF73)/5+EF73</f>
        <v>23185.386234746955</v>
      </c>
      <c r="EG74" s="14"/>
      <c r="EH74" s="14"/>
      <c r="EI74" s="14">
        <f t="shared" ref="EI74" si="2844">(EI78-EI73)/5+EI73</f>
        <v>12628.418159999999</v>
      </c>
      <c r="EJ74" s="14">
        <f t="shared" ref="EJ74" si="2845">(EJ78-EJ73)/5+EJ73</f>
        <v>24973.081868949645</v>
      </c>
      <c r="EK74" s="14">
        <f t="shared" ref="EK74" si="2846">(EK78-EK73)/5+EK73</f>
        <v>15179.52432</v>
      </c>
      <c r="EL74" s="14">
        <f t="shared" ref="EL74" si="2847">(EL78-EL73)/5+EL73</f>
        <v>27027.389030574152</v>
      </c>
      <c r="EM74" s="14">
        <f t="shared" ref="EM74" si="2848">(EM78-EM73)/5+EM73</f>
        <v>6700.9417599999997</v>
      </c>
      <c r="EN74" s="14">
        <f t="shared" ref="EN74" si="2849">(EN78-EN73)/5+EN73</f>
        <v>16853.887849970415</v>
      </c>
      <c r="EO74" s="4">
        <f t="shared" si="1475"/>
        <v>7304.5218939999995</v>
      </c>
      <c r="EP74" s="4">
        <f t="shared" si="1476"/>
        <v>17951.422777825879</v>
      </c>
      <c r="EQ74" s="14">
        <f t="shared" ref="EQ74" si="2850">(EQ78-EQ73)/5+EQ73</f>
        <v>7908.1020279999993</v>
      </c>
      <c r="ER74" s="14">
        <f t="shared" ref="ER74" si="2851">(ER78-ER73)/5+ER73</f>
        <v>19048.957705681343</v>
      </c>
      <c r="ES74" s="4">
        <f t="shared" si="1479"/>
        <v>8524.7357459999985</v>
      </c>
      <c r="ET74" s="4">
        <f t="shared" si="1480"/>
        <v>19952.203744401755</v>
      </c>
      <c r="EU74" s="14">
        <f t="shared" ref="EU74" si="2852">(EU78-EU73)/5+EU73</f>
        <v>9141.3694639999994</v>
      </c>
      <c r="EV74" s="14">
        <f t="shared" ref="EV74" si="2853">(EV78-EV73)/5+EV73</f>
        <v>20855.449783122163</v>
      </c>
      <c r="EW74" s="14"/>
      <c r="EX74" s="14"/>
      <c r="EY74" s="14">
        <f t="shared" ref="EY74" si="2854">(EY78-EY73)/5+EY73</f>
        <v>10584.65324</v>
      </c>
      <c r="EZ74" s="14">
        <f t="shared" ref="EZ74" si="2855">(EZ78-EZ73)/5+EZ73</f>
        <v>22528.456110166717</v>
      </c>
      <c r="FA74" s="14"/>
      <c r="FB74" s="14"/>
      <c r="FC74" s="14">
        <f t="shared" ref="FC74" si="2856">(FC78-FC73)/5+FC73</f>
        <v>12429.86052</v>
      </c>
      <c r="FD74" s="14">
        <f t="shared" ref="FD74" si="2857">(FD78-FD73)/5+FD73</f>
        <v>24278.318926444994</v>
      </c>
      <c r="FE74" s="14">
        <f t="shared" ref="FE74" si="2858">(FE78-FE73)/5+FE73</f>
        <v>14923.06804</v>
      </c>
      <c r="FF74" s="14">
        <f t="shared" ref="FF74" si="2859">(FF78-FF73)/5+FF73</f>
        <v>26292.87295106945</v>
      </c>
      <c r="FG74" s="14">
        <f t="shared" ref="FG74" si="2860">(FG78-FG73)/5+FG73</f>
        <v>6480.4809999999998</v>
      </c>
      <c r="FH74" s="14">
        <f t="shared" ref="FH74" si="2861">(FH78-FH73)/5+FH73</f>
        <v>15326.483055330158</v>
      </c>
      <c r="FI74" s="4">
        <f t="shared" si="1493"/>
        <v>7047.5764299999992</v>
      </c>
      <c r="FJ74" s="4">
        <f t="shared" si="1494"/>
        <v>16331.567139690947</v>
      </c>
      <c r="FK74" s="14">
        <f t="shared" ref="FK74" si="2862">(FK78-FK73)/5+FK73</f>
        <v>7614.6718599999995</v>
      </c>
      <c r="FL74" s="14">
        <f t="shared" ref="FL74" si="2863">(FL78-FL73)/5+FL73</f>
        <v>17336.651224051737</v>
      </c>
      <c r="FM74" s="4">
        <f t="shared" si="1497"/>
        <v>8191.6014899999991</v>
      </c>
      <c r="FN74" s="4">
        <f t="shared" si="1498"/>
        <v>18169.745536935789</v>
      </c>
      <c r="FO74" s="14">
        <f t="shared" ref="FO74" si="2864">(FO78-FO73)/5+FO73</f>
        <v>8768.5311199999996</v>
      </c>
      <c r="FP74" s="14">
        <f t="shared" ref="FP74:FV74" si="2865">(FP78-FP73)/5+FP73</f>
        <v>19002.83984981984</v>
      </c>
      <c r="FQ74" s="14">
        <f t="shared" si="2865"/>
        <v>9442.1306599999989</v>
      </c>
      <c r="FR74" s="14">
        <f t="shared" si="2865"/>
        <v>19780.252793122916</v>
      </c>
      <c r="FS74" s="14">
        <f t="shared" si="2865"/>
        <v>10115.7302</v>
      </c>
      <c r="FT74" s="14">
        <f t="shared" si="2865"/>
        <v>20557.665736425995</v>
      </c>
      <c r="FU74" s="14">
        <f t="shared" si="2865"/>
        <v>10974.9589</v>
      </c>
      <c r="FV74" s="14">
        <f t="shared" si="2865"/>
        <v>21375.847917678519</v>
      </c>
      <c r="FW74" s="14">
        <f t="shared" ref="FW74" si="2866">(FW78-FW73)/5+FW73</f>
        <v>11834.187599999999</v>
      </c>
      <c r="FX74" s="14">
        <f t="shared" ref="FX74" si="2867">(FX78-FX73)/5+FX73</f>
        <v>22194.030098931038</v>
      </c>
      <c r="FY74" s="14">
        <f t="shared" ref="FY74" si="2868">(FY78-FY73)/5+FY73</f>
        <v>14153.699199999999</v>
      </c>
      <c r="FZ74" s="14">
        <f t="shared" ref="FZ74" si="2869">(FZ78-FZ73)/5+FZ73</f>
        <v>24089.324712555339</v>
      </c>
      <c r="GA74" s="14">
        <f t="shared" ref="GA74" si="2870">(GA78-GA73)/5+GA73</f>
        <v>6148.7254199999998</v>
      </c>
      <c r="GB74" s="14">
        <f t="shared" ref="GB74" si="2871">(GB78-GB73)/5+GB73</f>
        <v>13042.807278975319</v>
      </c>
      <c r="GC74" s="4">
        <f t="shared" si="1511"/>
        <v>6662.3226100000002</v>
      </c>
      <c r="GD74" s="4">
        <f t="shared" si="1512"/>
        <v>13904.392469538758</v>
      </c>
      <c r="GE74" s="14">
        <f t="shared" ref="GE74" si="2872">(GE78-GE73)/5+GE73</f>
        <v>7175.9198000000006</v>
      </c>
      <c r="GF74" s="14">
        <f t="shared" ref="GF74" si="2873">(GF78-GF73)/5+GF73</f>
        <v>14765.977660102199</v>
      </c>
      <c r="GG74" s="4">
        <f t="shared" si="1515"/>
        <v>7695.1850200000008</v>
      </c>
      <c r="GH74" s="4">
        <f t="shared" si="1516"/>
        <v>15488.030234600137</v>
      </c>
      <c r="GI74" s="14">
        <f t="shared" ref="GI74" si="2874">(GI78-GI73)/5+GI73</f>
        <v>8214.4502400000001</v>
      </c>
      <c r="GJ74" s="14">
        <f t="shared" ref="GJ74:GP74" si="2875">(GJ78-GJ73)/5+GJ73</f>
        <v>16210.082809098078</v>
      </c>
      <c r="GK74" s="14">
        <f t="shared" si="2875"/>
        <v>8818.1312600000001</v>
      </c>
      <c r="GL74" s="14">
        <f t="shared" si="2875"/>
        <v>16891.357881041557</v>
      </c>
      <c r="GM74" s="14">
        <f t="shared" si="2875"/>
        <v>9421.8122800000001</v>
      </c>
      <c r="GN74" s="14">
        <f t="shared" si="2875"/>
        <v>17572.632952985037</v>
      </c>
      <c r="GO74" s="14">
        <f t="shared" si="2875"/>
        <v>10189.00994</v>
      </c>
      <c r="GP74" s="14">
        <f t="shared" si="2875"/>
        <v>18297.51885095645</v>
      </c>
      <c r="GQ74" s="14">
        <f t="shared" ref="GQ74" si="2876">(GQ78-GQ73)/5+GQ73</f>
        <v>10956.2076</v>
      </c>
      <c r="GR74" s="14">
        <f t="shared" ref="GR74" si="2877">(GR78-GR73)/5+GR73</f>
        <v>19022.40474892786</v>
      </c>
      <c r="GS74" s="14">
        <f t="shared" ref="GS74" si="2878">(GS78-GS73)/5+GS73</f>
        <v>13017.8048</v>
      </c>
      <c r="GT74" s="14">
        <f t="shared" ref="GT74" si="2879">(GT78-GT73)/5+GT73</f>
        <v>20714.313587503057</v>
      </c>
      <c r="GU74" s="14">
        <f t="shared" ref="GU74" si="2880">(GU78-GU73)/5+GU73</f>
        <v>5964.3825399999996</v>
      </c>
      <c r="GV74" s="14">
        <f t="shared" ref="GV74" si="2881">(GV78-GV73)/5+GV73</f>
        <v>11793.677174758081</v>
      </c>
      <c r="GW74" s="4">
        <f t="shared" si="1529"/>
        <v>6449.0147999999999</v>
      </c>
      <c r="GX74" s="4">
        <f t="shared" si="1530"/>
        <v>12574.831786101968</v>
      </c>
      <c r="GY74" s="14">
        <f t="shared" ref="GY74" si="2882">(GY78-GY73)/5+GY73</f>
        <v>6933.6470600000002</v>
      </c>
      <c r="GZ74" s="14">
        <f t="shared" ref="GZ74" si="2883">(GZ78-GZ73)/5+GZ73</f>
        <v>13355.986397445857</v>
      </c>
      <c r="HA74" s="4">
        <f t="shared" si="1533"/>
        <v>7422.1382100000001</v>
      </c>
      <c r="HB74" s="4">
        <f t="shared" si="1534"/>
        <v>14014.796250754387</v>
      </c>
      <c r="HC74" s="14">
        <f t="shared" ref="HC74" si="2884">(HC78-HC73)/5+HC73</f>
        <v>7910.6293599999999</v>
      </c>
      <c r="HD74" s="14">
        <f t="shared" ref="HD74" si="2885">(HD78-HD73)/5+HD73</f>
        <v>14673.606104062917</v>
      </c>
      <c r="HE74" s="14"/>
      <c r="HF74" s="14"/>
      <c r="HG74" s="14">
        <f t="shared" ref="HG74" si="2886">(HG78-HG73)/5+HG73</f>
        <v>9042.1160400000008</v>
      </c>
      <c r="HH74" s="14">
        <f t="shared" ref="HH74" si="2887">(HH78-HH73)/5+HH73</f>
        <v>15925.446119513419</v>
      </c>
      <c r="HI74" s="14"/>
      <c r="HJ74" s="14"/>
      <c r="HK74" s="14">
        <f t="shared" ref="HK74" si="2888">(HK78-HK73)/5+HK73</f>
        <v>10478.1296</v>
      </c>
      <c r="HL74" s="14">
        <f t="shared" ref="HL74" si="2889">(HL78-HL73)/5+HL73</f>
        <v>17266.01370356002</v>
      </c>
      <c r="HM74" s="14">
        <f t="shared" ref="HM74" si="2890">(HM78-HM73)/5+HM73</f>
        <v>12403.1908</v>
      </c>
      <c r="HN74" s="14">
        <f t="shared" ref="HN74" si="2891">(HN78-HN73)/5+HN73</f>
        <v>18837.013832489858</v>
      </c>
      <c r="HO74" s="14">
        <f t="shared" ref="HO74" si="2892">(HO78-HO73)/5+HO73</f>
        <v>5847.98506</v>
      </c>
      <c r="HP74" s="14">
        <f t="shared" ref="HP74" si="2893">(HP78-HP73)/5+HP73</f>
        <v>11008.80047252286</v>
      </c>
      <c r="HQ74" s="14">
        <f t="shared" si="2481"/>
        <v>6314.4156299999995</v>
      </c>
      <c r="HR74" s="14">
        <f t="shared" si="2482"/>
        <v>11740.62846286841</v>
      </c>
      <c r="HS74" s="14">
        <f t="shared" ref="HS74" si="2894">(HS78-HS73)/5+HS73</f>
        <v>6780.8462</v>
      </c>
      <c r="HT74" s="14">
        <f t="shared" ref="HT74" si="2895">(HT78-HT73)/5+HT73</f>
        <v>12472.456453213959</v>
      </c>
      <c r="HU74" s="14">
        <f t="shared" si="2483"/>
        <v>7249.7944800000005</v>
      </c>
      <c r="HV74" s="14">
        <f t="shared" si="2484"/>
        <v>13091.031600952339</v>
      </c>
      <c r="HW74" s="14">
        <f t="shared" ref="HW74" si="2896">(HW78-HW73)/5+HW73</f>
        <v>7718.7427600000001</v>
      </c>
      <c r="HX74" s="14">
        <f t="shared" ref="HX74:ID74" si="2897">(HX78-HX73)/5+HX73</f>
        <v>13709.60674869072</v>
      </c>
      <c r="HY74" s="14">
        <f t="shared" si="2897"/>
        <v>8261.3493699999999</v>
      </c>
      <c r="HZ74" s="14">
        <f t="shared" si="2897"/>
        <v>14299.876855134218</v>
      </c>
      <c r="IA74" s="14">
        <f t="shared" si="2897"/>
        <v>8803.9559800000006</v>
      </c>
      <c r="IB74" s="14">
        <f t="shared" si="2897"/>
        <v>14890.146961577719</v>
      </c>
      <c r="IC74" s="14">
        <f t="shared" si="2897"/>
        <v>9490.7735100000009</v>
      </c>
      <c r="ID74" s="14">
        <f t="shared" si="2897"/>
        <v>15524.696535763798</v>
      </c>
      <c r="IE74" s="14">
        <f t="shared" ref="IE74" si="2898">(IE78-IE73)/5+IE73</f>
        <v>10177.591040000001</v>
      </c>
      <c r="IF74" s="14">
        <f t="shared" ref="IF74" si="2899">(IF78-IF73)/5+IF73</f>
        <v>16159.246109949878</v>
      </c>
      <c r="IG74" s="14">
        <f t="shared" ref="IG74" si="2900">(IG78-IG73)/5+IG73</f>
        <v>12018.918000000001</v>
      </c>
      <c r="IH74" s="14">
        <f t="shared" ref="IH74" si="2901">(IH78-IH73)/5+IH73</f>
        <v>17651.998306677418</v>
      </c>
      <c r="II74" s="14">
        <f t="shared" ref="II74" si="2902">(II78-II73)/5+II73</f>
        <v>5791.6724400000003</v>
      </c>
      <c r="IJ74" s="14">
        <f t="shared" ref="IJ74" si="2903">(IJ78-IJ73)/5+IJ73</f>
        <v>10634.014350593339</v>
      </c>
      <c r="IK74" s="14">
        <f t="shared" si="2486"/>
        <v>6249.0614299999997</v>
      </c>
      <c r="IL74" s="14">
        <f t="shared" si="2487"/>
        <v>11339.55934369846</v>
      </c>
      <c r="IM74" s="14">
        <f t="shared" ref="IM74" si="2904">(IM78-IM73)/5+IM73</f>
        <v>6706.4504200000001</v>
      </c>
      <c r="IN74" s="14">
        <f t="shared" ref="IN74" si="2905">(IN78-IN73)/5+IN73</f>
        <v>12045.104336803579</v>
      </c>
      <c r="IO74" s="15">
        <f t="shared" si="1558"/>
        <v>7166.2536799999998</v>
      </c>
      <c r="IP74" s="15">
        <f t="shared" si="1559"/>
        <v>12643.995803717109</v>
      </c>
      <c r="IQ74" s="14">
        <f t="shared" ref="IQ74" si="2906">(IQ78-IQ73)/5+IQ73</f>
        <v>7626.0569399999995</v>
      </c>
      <c r="IR74" s="14">
        <f t="shared" ref="IR74:IX74" si="2907">(IR78-IR73)/5+IR73</f>
        <v>13242.887270630637</v>
      </c>
      <c r="IS74" s="14">
        <f t="shared" si="2907"/>
        <v>8161.7192922139802</v>
      </c>
      <c r="IT74" s="14">
        <f t="shared" si="2907"/>
        <v>13840.131998833986</v>
      </c>
      <c r="IU74" s="14">
        <f t="shared" si="2907"/>
        <v>8688.2762000000002</v>
      </c>
      <c r="IV74" s="14">
        <f t="shared" si="2907"/>
        <v>14388.302619111539</v>
      </c>
      <c r="IW74" s="14">
        <f t="shared" si="2907"/>
        <v>9366.6637607579669</v>
      </c>
      <c r="IX74" s="14">
        <f t="shared" si="2907"/>
        <v>15031.283426064017</v>
      </c>
      <c r="IY74" s="14">
        <f t="shared" ref="IY74" si="2908">(IY78-IY73)/5+IY73</f>
        <v>10030.379439999999</v>
      </c>
      <c r="IZ74" s="14">
        <f t="shared" ref="IZ74" si="2909">(IZ78-IZ73)/5+IZ73</f>
        <v>15622.127319588159</v>
      </c>
      <c r="JA74" s="14">
        <f t="shared" ref="JA74" si="2910">(JA78-JA73)/5+JA73</f>
        <v>11829.2012</v>
      </c>
      <c r="JB74" s="14">
        <f t="shared" ref="JB74" si="2911">(JB78-JB73)/5+JB73</f>
        <v>17075.545564771397</v>
      </c>
      <c r="JC74" s="14">
        <f t="shared" ref="JC74" si="2912">(JC78-JC73)/5+JC73</f>
        <v>5736.3190199999999</v>
      </c>
      <c r="JD74" s="14">
        <f t="shared" ref="JD74" si="2913">(JD78-JD73)/5+JD73</f>
        <v>10268.19309777016</v>
      </c>
      <c r="JE74" s="15">
        <f t="shared" si="2489"/>
        <v>6184.8661200000006</v>
      </c>
      <c r="JF74" s="15">
        <f t="shared" si="2490"/>
        <v>10949.39094547879</v>
      </c>
      <c r="JG74" s="14">
        <f t="shared" ref="JG74" si="2914">(JG78-JG73)/5+JG73</f>
        <v>6633.4132200000004</v>
      </c>
      <c r="JH74" s="14">
        <f t="shared" ref="JH74" si="2915">(JH78-JH73)/5+JH73</f>
        <v>11630.588793187419</v>
      </c>
      <c r="JI74" s="15">
        <f t="shared" si="1570"/>
        <v>7084.4371100000008</v>
      </c>
      <c r="JJ74" s="15">
        <f t="shared" si="1571"/>
        <v>12209.97637839595</v>
      </c>
      <c r="JK74" s="14">
        <f t="shared" ref="JK74" si="2916">(JK78-JK73)/5+JK73</f>
        <v>7535.4610000000002</v>
      </c>
      <c r="JL74" s="14">
        <f t="shared" ref="JL74:JR74" si="2917">(JL78-JL73)/5+JL73</f>
        <v>12789.363963604479</v>
      </c>
      <c r="JM74" s="14">
        <f t="shared" si="2917"/>
        <v>8062.0892122139794</v>
      </c>
      <c r="JN74" s="14">
        <f t="shared" si="2917"/>
        <v>13380.387132317301</v>
      </c>
      <c r="JO74" s="14">
        <f t="shared" si="2917"/>
        <v>8575.63508</v>
      </c>
      <c r="JP74" s="14">
        <f t="shared" si="2917"/>
        <v>13900.656457770179</v>
      </c>
      <c r="JQ74" s="14">
        <f t="shared" si="2917"/>
        <v>9242.5540087579666</v>
      </c>
      <c r="JR74" s="14">
        <f t="shared" si="2917"/>
        <v>14537.870305399609</v>
      </c>
      <c r="JS74" s="14">
        <f t="shared" ref="JS74" si="2918">(JS78-JS73)/5+JS73</f>
        <v>9892.4574400000001</v>
      </c>
      <c r="JT74" s="14">
        <f t="shared" ref="JT74" si="2919">(JT78-JT73)/5+JT73</f>
        <v>15102.356286848739</v>
      </c>
      <c r="JU74" s="14">
        <f t="shared" ref="JU74" si="2920">(JU78-JU73)/5+JU73</f>
        <v>11646.544599999999</v>
      </c>
      <c r="JV74" s="14">
        <f t="shared" ref="JV74" si="2921">(JV78-JV73)/5+JV73</f>
        <v>16514.3475253057</v>
      </c>
      <c r="JW74" s="14">
        <f t="shared" ref="JW74" si="2922">(JW78-JW73)/5+JW73</f>
        <v>5682.0640199999998</v>
      </c>
      <c r="JX74" s="14">
        <f t="shared" ref="JX74" si="2923">(JX78-JX73)/5+JX73</f>
        <v>9911.1351983649583</v>
      </c>
      <c r="JY74" s="15">
        <f t="shared" si="2492"/>
        <v>6122.3163699999996</v>
      </c>
      <c r="JZ74" s="15">
        <f t="shared" si="2493"/>
        <v>10568.442915750438</v>
      </c>
      <c r="KA74" s="14">
        <f t="shared" ref="KA74" si="2924">(KA78-KA73)/5+KA73</f>
        <v>6562.5687199999993</v>
      </c>
      <c r="KB74" s="14">
        <f t="shared" ref="KB74" si="2925">(KB78-KB73)/5+KB73</f>
        <v>11225.75063313592</v>
      </c>
      <c r="KC74" s="15">
        <f t="shared" si="1582"/>
        <v>7004.4039199999988</v>
      </c>
      <c r="KD74" s="15">
        <f t="shared" si="1583"/>
        <v>11786.591858537369</v>
      </c>
      <c r="KE74" s="14">
        <f t="shared" ref="KE74" si="2926">(KE78-KE73)/5+KE73</f>
        <v>7446.2391199999993</v>
      </c>
      <c r="KF74" s="14">
        <f t="shared" ref="KF74:KL74" si="2927">(KF78-KF73)/5+KF73</f>
        <v>12347.433083938819</v>
      </c>
      <c r="KG74" s="14">
        <f t="shared" si="2927"/>
        <v>7962.4591322139804</v>
      </c>
      <c r="KH74" s="14">
        <f t="shared" si="2927"/>
        <v>12920.642265800618</v>
      </c>
      <c r="KI74" s="14">
        <f t="shared" si="2927"/>
        <v>8465.7152800000003</v>
      </c>
      <c r="KJ74" s="14">
        <f t="shared" si="2927"/>
        <v>13424.979144310159</v>
      </c>
      <c r="KK74" s="14">
        <f t="shared" si="2927"/>
        <v>9118.4442567579681</v>
      </c>
      <c r="KL74" s="14">
        <f t="shared" si="2927"/>
        <v>14044.4571847352</v>
      </c>
      <c r="KM74" s="14">
        <f t="shared" ref="KM74" si="2928">(KM78-KM73)/5+KM73</f>
        <v>9754.2756800000006</v>
      </c>
      <c r="KN74" s="14">
        <f t="shared" ref="KN74" si="2929">(KN78-KN73)/5+KN73</f>
        <v>14590.317876468598</v>
      </c>
      <c r="KO74" s="14">
        <f t="shared" ref="KO74" si="2930">(KO78-KO73)/5+KO73</f>
        <v>11471.759599999999</v>
      </c>
      <c r="KP74" s="14">
        <f t="shared" ref="KP74" si="2931">(KP78-KP73)/5+KP73</f>
        <v>15966.907005258858</v>
      </c>
      <c r="KQ74" s="14">
        <f t="shared" ref="KQ74" si="2932">(KQ78-KQ73)/5+KQ73</f>
        <v>5629.0275000000001</v>
      </c>
      <c r="KR74" s="14">
        <f t="shared" ref="KR74" si="2933">(KR78-KR73)/5+KR73</f>
        <v>9563.06045570274</v>
      </c>
      <c r="KS74" s="15">
        <f t="shared" si="2496"/>
        <v>6060.8609099999994</v>
      </c>
      <c r="KT74" s="15">
        <f t="shared" si="2497"/>
        <v>10198.248602508611</v>
      </c>
      <c r="KU74" s="14">
        <f t="shared" ref="KU74" si="2934">(KU78-KU73)/5+KU73</f>
        <v>6492.6943199999996</v>
      </c>
      <c r="KV74" s="14">
        <f t="shared" ref="KV74" si="2935">(KV78-KV73)/5+KV73</f>
        <v>10833.43674931448</v>
      </c>
      <c r="KW74" s="15">
        <f t="shared" si="1594"/>
        <v>6925.7976699999999</v>
      </c>
      <c r="KX74" s="15">
        <f t="shared" si="1595"/>
        <v>11375.890752516148</v>
      </c>
      <c r="KY74" s="14">
        <f t="shared" ref="KY74" si="2936">(KY78-KY73)/5+KY73</f>
        <v>7358.9010200000002</v>
      </c>
      <c r="KZ74" s="14">
        <f t="shared" ref="KZ74:LG74" si="2937">(KZ78-KZ73)/5+KZ73</f>
        <v>11918.344755717819</v>
      </c>
      <c r="LA74" s="14">
        <f t="shared" si="2937"/>
        <v>7862.8290522139796</v>
      </c>
      <c r="LB74" s="14">
        <f t="shared" si="2937"/>
        <v>12460.897399283933</v>
      </c>
      <c r="LC74" s="14">
        <f t="shared" si="2937"/>
        <v>8358.0953399999999</v>
      </c>
      <c r="LD74" s="14">
        <f t="shared" si="2937"/>
        <v>12961.264817309479</v>
      </c>
      <c r="LE74" s="14">
        <f t="shared" si="2937"/>
        <v>8994.334504757966</v>
      </c>
      <c r="LF74" s="14">
        <f t="shared" si="2937"/>
        <v>13551.044064070791</v>
      </c>
      <c r="LG74" s="14">
        <f t="shared" si="2937"/>
        <v>9619.0856400000011</v>
      </c>
      <c r="LH74" s="14">
        <f t="shared" ref="LH74" si="2938">(LH78-LH73)/5+LH73</f>
        <v>14093.17122927854</v>
      </c>
      <c r="LI74" s="14">
        <f t="shared" ref="LI74" si="2939">(LI78-LI73)/5+LI73</f>
        <v>11304.337599999999</v>
      </c>
      <c r="LJ74" s="14">
        <f t="shared" ref="LJ74" si="2940">(LJ78-LJ73)/5+LJ73</f>
        <v>15431.95588598118</v>
      </c>
      <c r="LK74" s="14">
        <f t="shared" ref="LK74" si="2941">(LK78-LK73)/5+LK73</f>
        <v>5577.0058600000002</v>
      </c>
      <c r="LL74" s="14">
        <f t="shared" ref="LL74" si="2942">(LL78-LL73)/5+LL73</f>
        <v>9220.8136077066792</v>
      </c>
      <c r="LM74" s="14">
        <f t="shared" si="2499"/>
        <v>6000.7677700000004</v>
      </c>
      <c r="LN74" s="14">
        <f t="shared" si="2500"/>
        <v>9833.6939443654082</v>
      </c>
      <c r="LO74" s="14">
        <f t="shared" ref="LO74" si="2943">(LO78-LO73)/5+LO73</f>
        <v>6424.5296799999996</v>
      </c>
      <c r="LP74" s="14">
        <f t="shared" ref="LP74" si="2944">(LP78-LP73)/5+LP73</f>
        <v>10446.574281024139</v>
      </c>
      <c r="LQ74" s="14">
        <f t="shared" si="1606"/>
        <v>6849.0886399999999</v>
      </c>
      <c r="LR74" s="14">
        <f t="shared" si="1607"/>
        <v>10970.880882107158</v>
      </c>
      <c r="LS74" s="14">
        <f t="shared" ref="LS74" si="2945">(LS78-LS73)/5+LS73</f>
        <v>7273.6476000000002</v>
      </c>
      <c r="LT74" s="14">
        <f t="shared" ref="LT74:MA74" si="2946">(LT78-LT73)/5+LT73</f>
        <v>11495.187483190179</v>
      </c>
      <c r="LU74" s="14">
        <f t="shared" si="2946"/>
        <v>7763.1989700000004</v>
      </c>
      <c r="LV74" s="14">
        <f t="shared" si="2946"/>
        <v>12001.152522550798</v>
      </c>
      <c r="LW74" s="14">
        <f t="shared" si="2946"/>
        <v>8252.7503400000005</v>
      </c>
      <c r="LX74" s="14">
        <f t="shared" si="2946"/>
        <v>12507.117561911418</v>
      </c>
      <c r="LY74" s="14">
        <f t="shared" si="2946"/>
        <v>8870.2247499999994</v>
      </c>
      <c r="LZ74" s="14">
        <f t="shared" si="2946"/>
        <v>13057.630932441758</v>
      </c>
      <c r="MA74" s="14">
        <f t="shared" si="2946"/>
        <v>9487.6991600000001</v>
      </c>
      <c r="MB74" s="14">
        <f t="shared" ref="MB74" si="2947">(MB78-MB73)/5+MB73</f>
        <v>13608.144302972098</v>
      </c>
      <c r="MC74" s="14">
        <f t="shared" ref="MC74" si="2948">(MC78-MC73)/5+MC73</f>
        <v>11136.377999999999</v>
      </c>
      <c r="MD74" s="14">
        <f t="shared" ref="MD74" si="2949">(MD78-MD73)/5+MD73</f>
        <v>14910.192497289738</v>
      </c>
      <c r="ME74" s="14">
        <f t="shared" ref="ME74" si="2950">(ME78-ME73)/5+ME73</f>
        <v>5526.6973400000006</v>
      </c>
      <c r="MF74" s="14">
        <f t="shared" ref="MF74" si="2951">(MF78-MF73)/5+MF73</f>
        <v>8890.6062377270591</v>
      </c>
      <c r="MG74" s="6">
        <f t="shared" si="1616"/>
        <v>5942.1536300000007</v>
      </c>
      <c r="MH74" s="6">
        <f t="shared" si="1617"/>
        <v>9480.7541335218593</v>
      </c>
      <c r="MI74" s="14">
        <f t="shared" ref="MI74" si="2952">(MI78-MI73)/5+MI73</f>
        <v>6357.6099199999999</v>
      </c>
      <c r="MJ74" s="14">
        <f t="shared" ref="MJ74" si="2953">(MJ78-MJ73)/5+MJ73</f>
        <v>10070.902029316658</v>
      </c>
      <c r="MK74" s="6">
        <f t="shared" si="1620"/>
        <v>6773.9629299999997</v>
      </c>
      <c r="ML74" s="6">
        <f t="shared" si="1621"/>
        <v>10577.525511517648</v>
      </c>
      <c r="MM74" s="14">
        <f t="shared" ref="MM74" si="2954">(MM78-MM73)/5+MM73</f>
        <v>7190.3159399999995</v>
      </c>
      <c r="MN74" s="14">
        <f t="shared" ref="MN74:MT74" si="2955">(MN78-MN73)/5+MN73</f>
        <v>11084.148993718638</v>
      </c>
      <c r="MO74" s="14">
        <f t="shared" si="2955"/>
        <v>7674.0479360000008</v>
      </c>
      <c r="MP74" s="14">
        <f t="shared" si="2955"/>
        <v>11596.782215341917</v>
      </c>
      <c r="MQ74" s="14">
        <f t="shared" si="2955"/>
        <v>8149.26332</v>
      </c>
      <c r="MR74" s="14">
        <f t="shared" si="2955"/>
        <v>12064.123127223858</v>
      </c>
      <c r="MS74" s="14">
        <f t="shared" si="2955"/>
        <v>8759.5350539999999</v>
      </c>
      <c r="MT74" s="14">
        <f t="shared" si="2955"/>
        <v>12622.225181173424</v>
      </c>
      <c r="MU74" s="14">
        <f t="shared" ref="MU74" si="2956">(MU78-MU73)/5+MU73</f>
        <v>9359.1387599999998</v>
      </c>
      <c r="MV74" s="14">
        <f t="shared" ref="MV74" si="2957">(MV78-MV73)/5+MV73</f>
        <v>13131.169798209259</v>
      </c>
      <c r="MW74" s="14">
        <f t="shared" ref="MW74" si="2958">(MW78-MW73)/5+MW73</f>
        <v>10971.8964</v>
      </c>
      <c r="MX74" s="14">
        <f t="shared" ref="MX74" si="2959">(MX78-MX73)/5+MX73</f>
        <v>14395.221031340798</v>
      </c>
      <c r="MY74" s="14">
        <f t="shared" ref="MY74" si="2960">(MY78-MY73)/5+MY73</f>
        <v>5478.0177800000001</v>
      </c>
      <c r="MZ74" s="14">
        <f t="shared" ref="MZ74" si="2961">(MZ78-MZ73)/5+MZ73</f>
        <v>8566.098338657579</v>
      </c>
      <c r="NA74" s="15">
        <f t="shared" si="1632"/>
        <v>5885.0716300000004</v>
      </c>
      <c r="NB74" s="15">
        <f t="shared" si="1633"/>
        <v>9136.524630227188</v>
      </c>
      <c r="NC74" s="14">
        <f t="shared" ref="NC74" si="2962">(NC78-NC73)/5+NC73</f>
        <v>6292.1254799999997</v>
      </c>
      <c r="ND74" s="14">
        <f t="shared" ref="ND74" si="2963">(ND78-ND73)/5+ND73</f>
        <v>9706.9509217967989</v>
      </c>
      <c r="NE74" s="15">
        <f t="shared" si="1636"/>
        <v>6700.5484999999999</v>
      </c>
      <c r="NF74" s="15">
        <f t="shared" si="1637"/>
        <v>10195.553579287229</v>
      </c>
      <c r="NG74" s="14">
        <f t="shared" ref="NG74" si="2964">(NG78-NG73)/5+NG73</f>
        <v>7108.9715200000001</v>
      </c>
      <c r="NH74" s="14">
        <f t="shared" ref="NH74:NN74" si="2965">(NH78-NH73)/5+NH73</f>
        <v>10684.156236777661</v>
      </c>
      <c r="NI74" s="14">
        <f t="shared" si="2965"/>
        <v>7584.8969020000004</v>
      </c>
      <c r="NJ74" s="14">
        <f t="shared" si="2965"/>
        <v>11192.411908133035</v>
      </c>
      <c r="NK74" s="14">
        <f t="shared" si="2965"/>
        <v>8048.1386400000001</v>
      </c>
      <c r="NL74" s="14">
        <f t="shared" si="2965"/>
        <v>11633.672721758499</v>
      </c>
      <c r="NM74" s="14">
        <f t="shared" si="2965"/>
        <v>8648.8453580000005</v>
      </c>
      <c r="NN74" s="14">
        <f t="shared" si="2965"/>
        <v>12186.81942990509</v>
      </c>
      <c r="NO74" s="14">
        <f t="shared" ref="NO74" si="2966">(NO78-NO73)/5+NO73</f>
        <v>9233.5731200000009</v>
      </c>
      <c r="NP74" s="14">
        <f t="shared" ref="NP74" si="2967">(NP78-NP73)/5+NP73</f>
        <v>12669.330657334818</v>
      </c>
      <c r="NQ74" s="14">
        <f t="shared" ref="NQ74" si="2968">(NQ78-NQ73)/5+NQ73</f>
        <v>10812.100399999999</v>
      </c>
      <c r="NR74" s="14">
        <f t="shared" ref="NR74" si="2969">(NR78-NR73)/5+NR73</f>
        <v>13895.741831265839</v>
      </c>
      <c r="NS74" s="14">
        <f t="shared" ref="NS74" si="2970">(NS78-NS73)/5+NS73</f>
        <v>5430.68642</v>
      </c>
      <c r="NT74" s="14">
        <f t="shared" ref="NT74" si="2971">(NT78-NT73)/5+NT73</f>
        <v>8253.5059485292386</v>
      </c>
      <c r="NU74" s="15">
        <f t="shared" si="1648"/>
        <v>5829.4713400000001</v>
      </c>
      <c r="NV74" s="15">
        <f t="shared" si="1649"/>
        <v>8802.7313008821893</v>
      </c>
      <c r="NW74" s="14">
        <f t="shared" ref="NW74" si="2972">(NW78-NW73)/5+NW73</f>
        <v>6228.2562600000001</v>
      </c>
      <c r="NX74" s="14">
        <f t="shared" ref="NX74" si="2973">(NX78-NX73)/5+NX73</f>
        <v>9351.95665323514</v>
      </c>
      <c r="NY74" s="15">
        <f t="shared" si="1652"/>
        <v>6628.6964900000003</v>
      </c>
      <c r="NZ74" s="15">
        <f t="shared" si="1653"/>
        <v>9824.3390269320789</v>
      </c>
      <c r="OA74" s="14">
        <f t="shared" ref="OA74" si="2974">(OA78-OA73)/5+OA73</f>
        <v>7029.1367199999995</v>
      </c>
      <c r="OB74" s="14">
        <f t="shared" ref="OB74:OH74" si="2975">(OB78-OB73)/5+OB73</f>
        <v>10296.721400629018</v>
      </c>
      <c r="OC74" s="14">
        <f t="shared" si="2975"/>
        <v>7495.745868</v>
      </c>
      <c r="OD74" s="14">
        <f t="shared" si="2975"/>
        <v>10788.041600924153</v>
      </c>
      <c r="OE74" s="14">
        <f t="shared" si="2975"/>
        <v>7949.9892200000004</v>
      </c>
      <c r="OF74" s="14">
        <f t="shared" si="2975"/>
        <v>11215.152361560838</v>
      </c>
      <c r="OG74" s="14">
        <f t="shared" si="2975"/>
        <v>8538.1556619999992</v>
      </c>
      <c r="OH74" s="14">
        <f t="shared" si="2975"/>
        <v>11751.413678636756</v>
      </c>
      <c r="OI74" s="14">
        <f t="shared" ref="OI74" si="2976">(OI78-OI73)/5+OI73</f>
        <v>9110.6465200000002</v>
      </c>
      <c r="OJ74" s="14">
        <f t="shared" ref="OJ74" si="2977">(OJ78-OJ73)/5+OJ73</f>
        <v>12216.404922281559</v>
      </c>
      <c r="OK74" s="14">
        <f t="shared" ref="OK74" si="2978">(OK78-OK73)/5+OK73</f>
        <v>10656.428599999999</v>
      </c>
      <c r="OL74" s="14">
        <f t="shared" ref="OL74" si="2979">(OL78-OL73)/5+OL73</f>
        <v>13409.0816197191</v>
      </c>
      <c r="OM74" s="14">
        <f t="shared" ref="OM74" si="2980">(OM78-OM73)/5+OM73</f>
        <v>5384.9842799999997</v>
      </c>
      <c r="ON74" s="14">
        <f t="shared" ref="ON74" si="2981">(ON78-ON73)/5+ON73</f>
        <v>7948.6247865698797</v>
      </c>
      <c r="OO74" s="15">
        <f t="shared" si="1664"/>
        <v>5775.5838399999993</v>
      </c>
      <c r="OP74" s="15">
        <f t="shared" si="1665"/>
        <v>8476.8189171801787</v>
      </c>
      <c r="OQ74" s="14">
        <f t="shared" ref="OQ74" si="2982">(OQ78-OQ73)/5+OQ73</f>
        <v>6166.1833999999999</v>
      </c>
      <c r="OR74" s="14">
        <f t="shared" ref="OR74" si="2983">(OR78-OR73)/5+OR73</f>
        <v>9005.0130477904786</v>
      </c>
      <c r="OS74" s="15">
        <f t="shared" si="1668"/>
        <v>6558.6552300000003</v>
      </c>
      <c r="OT74" s="15">
        <f t="shared" si="1669"/>
        <v>9461.9876187044592</v>
      </c>
      <c r="OU74" s="14">
        <f t="shared" ref="OU74" si="2984">(OU78-OU73)/5+OU73</f>
        <v>6951.1270599999998</v>
      </c>
      <c r="OV74" s="14">
        <f t="shared" ref="OV74:PF74" si="2985">(OV78-OV73)/5+OV73</f>
        <v>9918.9621896184399</v>
      </c>
      <c r="OW74" s="14">
        <f t="shared" si="2985"/>
        <v>7406.5948339999995</v>
      </c>
      <c r="OX74" s="14">
        <f t="shared" si="2985"/>
        <v>10383.671293715272</v>
      </c>
      <c r="OY74" s="14">
        <f t="shared" si="2985"/>
        <v>7853.80242</v>
      </c>
      <c r="OZ74" s="14">
        <f t="shared" si="2985"/>
        <v>10807.195690548459</v>
      </c>
      <c r="PA74" s="14">
        <f t="shared" si="2985"/>
        <v>8427.4659659999998</v>
      </c>
      <c r="PB74" s="14">
        <f t="shared" si="2985"/>
        <v>11316.007927368422</v>
      </c>
      <c r="PC74" s="14">
        <f t="shared" si="2985"/>
        <v>8990.5705600000001</v>
      </c>
      <c r="PD74" s="14">
        <f t="shared" si="2985"/>
        <v>11777.551758079659</v>
      </c>
      <c r="PE74" s="14">
        <f t="shared" si="2985"/>
        <v>10504.481800000001</v>
      </c>
      <c r="PF74" s="14">
        <f t="shared" si="2985"/>
        <v>12935.199835660338</v>
      </c>
      <c r="PG74" s="14">
        <f t="shared" ref="PG74" si="2986">(PG78-PG73)/5+PG73</f>
        <v>5340.8679199999997</v>
      </c>
      <c r="PH74" s="14">
        <f t="shared" ref="PH74" si="2987">(PH78-PH73)/5+PH73</f>
        <v>7651.3392655376592</v>
      </c>
      <c r="PI74" s="15">
        <f t="shared" si="1678"/>
        <v>5723.402</v>
      </c>
      <c r="PJ74" s="15">
        <f t="shared" si="1679"/>
        <v>8160.7669399447796</v>
      </c>
      <c r="PK74" s="14">
        <f t="shared" ref="PK74" si="2988">(PK78-PK73)/5+PK73</f>
        <v>6105.9360800000004</v>
      </c>
      <c r="PL74" s="14">
        <f t="shared" ref="PL74" si="2989">(PL78-PL73)/5+PL73</f>
        <v>8670.1946143518999</v>
      </c>
      <c r="PM74" s="15">
        <f t="shared" si="1682"/>
        <v>6490.4808400000002</v>
      </c>
      <c r="PN74" s="15">
        <f t="shared" si="1683"/>
        <v>9109.634360360451</v>
      </c>
      <c r="PO74" s="14">
        <f t="shared" ref="PO74" si="2990">(PO78-PO73)/5+PO73</f>
        <v>6875.0255999999999</v>
      </c>
      <c r="PP74" s="14">
        <f t="shared" ref="PP74:PV74" si="2991">(PP78-PP73)/5+PP73</f>
        <v>9549.0741063690002</v>
      </c>
      <c r="PQ74" s="14">
        <f t="shared" si="2991"/>
        <v>7317.4438</v>
      </c>
      <c r="PR74" s="14">
        <f t="shared" si="2991"/>
        <v>9979.3009865063905</v>
      </c>
      <c r="PS74" s="14">
        <f t="shared" si="2991"/>
        <v>7759.8619999999992</v>
      </c>
      <c r="PT74" s="14">
        <f t="shared" si="2991"/>
        <v>10409.527866643781</v>
      </c>
      <c r="PU74" s="14">
        <f t="shared" si="2991"/>
        <v>8316.7762700000003</v>
      </c>
      <c r="PV74" s="14">
        <f t="shared" si="2991"/>
        <v>10880.602176100088</v>
      </c>
      <c r="PW74" s="14">
        <f t="shared" ref="PW74" si="2992">(PW78-PW73)/5+PW73</f>
        <v>8873.6905399999996</v>
      </c>
      <c r="PX74" s="14">
        <f t="shared" ref="PX74:PZ74" si="2993">(PX78-PX73)/5+PX73</f>
        <v>11351.6764855564</v>
      </c>
      <c r="PY74" s="14">
        <f t="shared" si="2993"/>
        <v>10355.9848</v>
      </c>
      <c r="PZ74" s="14">
        <f t="shared" si="2993"/>
        <v>12473.297508656739</v>
      </c>
      <c r="QA74" s="14">
        <f t="shared" ref="QA74" si="2994">(QA78-QA73)/5+QA73</f>
        <v>5298.4153400000005</v>
      </c>
      <c r="QB74" s="14">
        <f t="shared" ref="QB74:QH74" si="2995">(QB78-QB73)/5+QB73</f>
        <v>7360.7474298152192</v>
      </c>
      <c r="QC74" s="14">
        <f t="shared" si="2995"/>
        <v>5676.1239699999996</v>
      </c>
      <c r="QD74" s="14">
        <f t="shared" si="2995"/>
        <v>7868.7946338357433</v>
      </c>
      <c r="QE74" s="14">
        <f t="shared" si="2995"/>
        <v>6047.4577399999998</v>
      </c>
      <c r="QF74" s="14">
        <f t="shared" si="2995"/>
        <v>8341.6247498364191</v>
      </c>
      <c r="QG74" s="14">
        <f t="shared" si="2995"/>
        <v>6428.3608680000007</v>
      </c>
      <c r="QH74" s="14">
        <f t="shared" si="2995"/>
        <v>8784.7735743794601</v>
      </c>
      <c r="QI74" s="14">
        <f t="shared" ref="QI74:QP74" si="2996">(QI78-QI73)/5+QI73</f>
        <v>6800.4270999999999</v>
      </c>
      <c r="QJ74" s="14">
        <f t="shared" si="2996"/>
        <v>9189.1053075701602</v>
      </c>
      <c r="QK74" s="14">
        <f t="shared" si="2996"/>
        <v>7239.1036800000002</v>
      </c>
      <c r="QL74" s="14">
        <f t="shared" si="2996"/>
        <v>9626.0370683333495</v>
      </c>
      <c r="QM74" s="14">
        <f t="shared" si="2996"/>
        <v>7668.0714799999996</v>
      </c>
      <c r="QN74" s="14">
        <f t="shared" si="2996"/>
        <v>10020.966641029399</v>
      </c>
      <c r="QO74" s="14">
        <f t="shared" si="2996"/>
        <v>8219.0173940000004</v>
      </c>
      <c r="QP74" s="14">
        <f t="shared" si="2996"/>
        <v>10499.390358936051</v>
      </c>
      <c r="QQ74" s="14">
        <f t="shared" ref="QQ74" si="2997">(QQ78-QQ73)/5+QQ73</f>
        <v>8759.6150600000001</v>
      </c>
      <c r="QR74" s="14">
        <f t="shared" ref="QR74" si="2998">(QR78-QR73)/5+QR73</f>
        <v>10931.434039575141</v>
      </c>
      <c r="QS74" s="14">
        <f t="shared" ref="QS74" si="2999">(QS78-QS73)/5+QS73</f>
        <v>10210.5702</v>
      </c>
      <c r="QT74" s="14">
        <f t="shared" ref="QT74" si="3000">(QT78-QT73)/5+QT73</f>
        <v>12022.839901179239</v>
      </c>
      <c r="QU74" s="14">
        <f t="shared" ref="QU74" si="3001">(QU78-QU73)/5+QU73</f>
        <v>5257.5709999999999</v>
      </c>
      <c r="QV74" s="14">
        <f t="shared" ref="QV74:RJ74" si="3002">(QV78-QV73)/5+QV73</f>
        <v>7079.2186420176195</v>
      </c>
      <c r="QW74" s="14">
        <f t="shared" si="3002"/>
        <v>5628.8459400000002</v>
      </c>
      <c r="QX74" s="14">
        <f t="shared" si="3002"/>
        <v>7576.822327726707</v>
      </c>
      <c r="QY74" s="14">
        <f t="shared" si="3002"/>
        <v>5991.0947200000001</v>
      </c>
      <c r="QZ74" s="14">
        <f t="shared" si="3002"/>
        <v>8021.471301170739</v>
      </c>
      <c r="RA74" s="14">
        <f t="shared" si="3002"/>
        <v>6366.2408960000002</v>
      </c>
      <c r="RB74" s="14">
        <f t="shared" si="3002"/>
        <v>8459.9127883984693</v>
      </c>
      <c r="RC74" s="14">
        <f t="shared" si="3002"/>
        <v>6728.7457199999999</v>
      </c>
      <c r="RD74" s="14">
        <f t="shared" si="3002"/>
        <v>8841.0815006651192</v>
      </c>
      <c r="RE74" s="14">
        <f t="shared" si="3002"/>
        <v>7160.7635600000003</v>
      </c>
      <c r="RF74" s="14">
        <f t="shared" si="3002"/>
        <v>9272.7731501603084</v>
      </c>
      <c r="RG74" s="14">
        <f t="shared" si="3002"/>
        <v>7578.5504000000001</v>
      </c>
      <c r="RH74" s="14">
        <f t="shared" si="3002"/>
        <v>9644.0714036216195</v>
      </c>
      <c r="RI74" s="14">
        <f t="shared" si="3002"/>
        <v>8121.2585180000005</v>
      </c>
      <c r="RJ74" s="14">
        <f t="shared" si="3002"/>
        <v>10118.178541772013</v>
      </c>
      <c r="RK74" s="14">
        <f t="shared" ref="RK74" si="3003">(RK78-RK73)/5+RK73</f>
        <v>8648.3292999999994</v>
      </c>
      <c r="RL74" s="14">
        <f t="shared" ref="RL74" si="3004">(RL78-RL73)/5+RL73</f>
        <v>10525.231985238459</v>
      </c>
      <c r="RM74" s="14">
        <f t="shared" ref="RM74" si="3005">(RM78-RM73)/5+RM73</f>
        <v>10069.034239999999</v>
      </c>
      <c r="RN74" s="14">
        <f t="shared" ref="RN74" si="3006">(RN78-RN73)/5+RN73</f>
        <v>11581.478575889319</v>
      </c>
      <c r="RO74" s="14">
        <f t="shared" ref="RO74" si="3007">(RO78-RO73)/5+RO73</f>
        <v>5140.6113999999998</v>
      </c>
      <c r="RP74" s="14">
        <f t="shared" ref="RP74:SH74" si="3008">(RP78-RP73)/5+RP73</f>
        <v>6282.6663388437191</v>
      </c>
      <c r="RQ74" s="14">
        <f t="shared" si="3008"/>
        <v>5487.0118500000008</v>
      </c>
      <c r="RR74" s="14">
        <f t="shared" si="3008"/>
        <v>6700.9054093995983</v>
      </c>
      <c r="RS74" s="14">
        <f t="shared" si="3008"/>
        <v>5833.4123</v>
      </c>
      <c r="RT74" s="14">
        <f t="shared" si="3008"/>
        <v>7119.1444799554793</v>
      </c>
      <c r="RU74" s="14">
        <f t="shared" si="3008"/>
        <v>6179.8809799999999</v>
      </c>
      <c r="RV74" s="14">
        <f t="shared" si="3008"/>
        <v>7485.3304304554986</v>
      </c>
      <c r="RW74" s="14">
        <f t="shared" si="3008"/>
        <v>6526.3496599999999</v>
      </c>
      <c r="RX74" s="14">
        <f t="shared" si="3008"/>
        <v>7851.5163809555188</v>
      </c>
      <c r="RY74" s="14">
        <f t="shared" si="3008"/>
        <v>6925.7432000000008</v>
      </c>
      <c r="RZ74" s="14">
        <f t="shared" si="3008"/>
        <v>8212.981395641189</v>
      </c>
      <c r="SA74" s="14">
        <f t="shared" si="3008"/>
        <v>7325.1367399999999</v>
      </c>
      <c r="SB74" s="14">
        <f t="shared" si="3008"/>
        <v>8574.4464103268601</v>
      </c>
      <c r="SC74" s="14">
        <f t="shared" si="3008"/>
        <v>7827.98189</v>
      </c>
      <c r="SD74" s="14">
        <f t="shared" si="3008"/>
        <v>8974.5430902798998</v>
      </c>
      <c r="SE74" s="14">
        <f t="shared" si="3008"/>
        <v>8330.8270400000001</v>
      </c>
      <c r="SF74" s="14">
        <f t="shared" si="3008"/>
        <v>9374.6397702329377</v>
      </c>
      <c r="SG74" s="14">
        <f t="shared" si="3008"/>
        <v>9667.1504399999994</v>
      </c>
      <c r="SH74" s="14">
        <f t="shared" si="3008"/>
        <v>10334.20970761396</v>
      </c>
    </row>
    <row r="75" spans="1:502" s="11" customFormat="1" x14ac:dyDescent="0.25">
      <c r="A75" s="241"/>
      <c r="B75" s="4">
        <v>29</v>
      </c>
      <c r="C75" s="14">
        <f>(C78-C73)/5*2+C73</f>
        <v>7412.5907799999995</v>
      </c>
      <c r="D75" s="14">
        <f t="shared" ref="D75:H75" si="3009">(D78-D73)/5*2+D73</f>
        <v>20535.002841334099</v>
      </c>
      <c r="E75" s="4">
        <f t="shared" si="1373"/>
        <v>8117.0903999999991</v>
      </c>
      <c r="F75" s="4">
        <f t="shared" si="1374"/>
        <v>21841.573210646071</v>
      </c>
      <c r="G75" s="14">
        <f t="shared" si="3009"/>
        <v>8821.5900199999996</v>
      </c>
      <c r="H75" s="14">
        <f t="shared" si="3009"/>
        <v>23148.143579958039</v>
      </c>
      <c r="I75" s="15">
        <f t="shared" si="1375"/>
        <v>9546.0930599999992</v>
      </c>
      <c r="J75" s="15">
        <f t="shared" si="1376"/>
        <v>24208.011239892061</v>
      </c>
      <c r="K75" s="14">
        <f>(K78-K73)/5*2+K73</f>
        <v>10270.596100000001</v>
      </c>
      <c r="L75" s="14">
        <f t="shared" ref="L75:R75" si="3010">(L78-L73)/5*2+L73</f>
        <v>25267.878899826079</v>
      </c>
      <c r="M75" s="14">
        <f t="shared" si="3010"/>
        <v>11124.11925</v>
      </c>
      <c r="N75" s="14">
        <f t="shared" si="3010"/>
        <v>26233.811996930301</v>
      </c>
      <c r="O75" s="14">
        <f t="shared" si="3010"/>
        <v>11977.642400000001</v>
      </c>
      <c r="P75" s="14">
        <f t="shared" si="3010"/>
        <v>27199.745094034519</v>
      </c>
      <c r="Q75" s="14">
        <f t="shared" si="3010"/>
        <v>13074.759699999999</v>
      </c>
      <c r="R75" s="14">
        <f t="shared" si="3010"/>
        <v>28194.765204742638</v>
      </c>
      <c r="S75" s="14">
        <f>(S78-S73)/5*2+S73</f>
        <v>14171.876999999999</v>
      </c>
      <c r="T75" s="14">
        <f t="shared" ref="T75:V75" si="3011">(T78-T73)/5*2+T73</f>
        <v>29189.785315450761</v>
      </c>
      <c r="U75" s="14">
        <f t="shared" si="3011"/>
        <v>17147.6888</v>
      </c>
      <c r="V75" s="14">
        <f t="shared" si="3011"/>
        <v>31448.424027732595</v>
      </c>
      <c r="W75" s="14">
        <f>(W78-W73)/5*2+W73</f>
        <v>7327.1317300000001</v>
      </c>
      <c r="X75" s="14">
        <f t="shared" ref="X75" si="3012">(X78-X73)/5*2+X73</f>
        <v>19962.482732597648</v>
      </c>
      <c r="Y75" s="4">
        <f t="shared" si="1382"/>
        <v>8017.0780200000008</v>
      </c>
      <c r="Z75" s="4">
        <f t="shared" si="1383"/>
        <v>21236.133758720123</v>
      </c>
      <c r="AA75" s="14">
        <f>(AA78-AA73)/5*2+AA73</f>
        <v>8707.0243100000007</v>
      </c>
      <c r="AB75" s="14">
        <f t="shared" ref="AB75" si="3013">(AB78-AB73)/5*2+AB73</f>
        <v>22509.784784842599</v>
      </c>
      <c r="AC75" s="4">
        <f t="shared" si="1385"/>
        <v>9416.1001950000009</v>
      </c>
      <c r="AD75" s="4">
        <f t="shared" si="1386"/>
        <v>23546.885172412454</v>
      </c>
      <c r="AE75" s="14">
        <f>(AE78-AE73)/5*2+AE73</f>
        <v>10125.176080000001</v>
      </c>
      <c r="AF75" s="14">
        <f t="shared" ref="AF75" si="3014">(AF78-AF73)/5*2+AF73</f>
        <v>24583.985559982306</v>
      </c>
      <c r="AG75" s="110">
        <f t="shared" si="2772"/>
        <v>10959.601790000001</v>
      </c>
      <c r="AH75" s="110">
        <f t="shared" si="2773"/>
        <v>25530.845164945433</v>
      </c>
      <c r="AI75" s="14">
        <f>(AI78-AI73)/5*2+AI73</f>
        <v>11794.0275</v>
      </c>
      <c r="AJ75" s="14">
        <f t="shared" ref="AJ75" si="3015">(AJ78-AJ73)/5*2+AJ73</f>
        <v>26477.70476990856</v>
      </c>
      <c r="AK75" s="14"/>
      <c r="AL75" s="14"/>
      <c r="AM75" s="14">
        <f>(AM78-AM73)/5*2+AM73</f>
        <v>13938.023499999999</v>
      </c>
      <c r="AN75" s="14">
        <f t="shared" ref="AN75" si="3016">(AN78-AN73)/5*2+AN73</f>
        <v>28433.355354387269</v>
      </c>
      <c r="AO75" s="4"/>
      <c r="AP75" s="4"/>
      <c r="AQ75" s="14">
        <f>(AQ78-AQ73)/5*2+AQ73</f>
        <v>7241.6726799999997</v>
      </c>
      <c r="AR75" s="14">
        <f t="shared" ref="AR75" si="3017">(AR78-AR73)/5*2+AR73</f>
        <v>19389.9626238612</v>
      </c>
      <c r="AS75" s="4">
        <f t="shared" si="1392"/>
        <v>7917.0656399999998</v>
      </c>
      <c r="AT75" s="4">
        <f t="shared" si="1393"/>
        <v>20630.694306794176</v>
      </c>
      <c r="AU75" s="14">
        <f>(AU78-AU73)/5*2+AU73</f>
        <v>8592.4585999999999</v>
      </c>
      <c r="AV75" s="14">
        <f t="shared" ref="AV75" si="3018">(AV78-AV73)/5*2+AV73</f>
        <v>21871.425989727155</v>
      </c>
      <c r="AW75" s="4">
        <f t="shared" si="1395"/>
        <v>9286.1073299999989</v>
      </c>
      <c r="AX75" s="4">
        <f t="shared" si="1396"/>
        <v>22885.759104932848</v>
      </c>
      <c r="AY75" s="14">
        <f>(AY78-AY73)/5*2+AY73</f>
        <v>9979.7560599999997</v>
      </c>
      <c r="AZ75" s="14">
        <f t="shared" ref="AZ75:BF75" si="3019">(AZ78-AZ73)/5*2+AZ73</f>
        <v>23900.09222013854</v>
      </c>
      <c r="BA75" s="14">
        <f t="shared" si="3019"/>
        <v>10795.08433</v>
      </c>
      <c r="BB75" s="14">
        <f t="shared" si="3019"/>
        <v>24827.878332960565</v>
      </c>
      <c r="BC75" s="14">
        <f t="shared" si="3019"/>
        <v>11610.412600000001</v>
      </c>
      <c r="BD75" s="14">
        <f t="shared" si="3019"/>
        <v>25755.664445782597</v>
      </c>
      <c r="BE75" s="14">
        <f t="shared" si="3019"/>
        <v>12657.291300000001</v>
      </c>
      <c r="BF75" s="14">
        <f t="shared" si="3019"/>
        <v>26716.294919553187</v>
      </c>
      <c r="BG75" s="14">
        <f t="shared" ref="BG75:EB75" si="3020">(BG78-BG73)/5*2+BG73</f>
        <v>13704.17</v>
      </c>
      <c r="BH75" s="14">
        <f t="shared" si="3020"/>
        <v>27676.925393323778</v>
      </c>
      <c r="BI75" s="14">
        <f t="shared" si="3020"/>
        <v>16540.742200000001</v>
      </c>
      <c r="BJ75" s="14">
        <f t="shared" si="3020"/>
        <v>29867.812573464038</v>
      </c>
      <c r="BK75" s="14">
        <f t="shared" si="3020"/>
        <v>7160.1981533333328</v>
      </c>
      <c r="BL75" s="14">
        <f t="shared" si="3020"/>
        <v>18842.436292596278</v>
      </c>
      <c r="BM75" s="4">
        <f t="shared" si="1407"/>
        <v>7822.1794566666667</v>
      </c>
      <c r="BN75" s="4">
        <f t="shared" si="1408"/>
        <v>20052.296578994934</v>
      </c>
      <c r="BO75" s="14">
        <f t="shared" si="3020"/>
        <v>8484.1607600000007</v>
      </c>
      <c r="BP75" s="14">
        <f t="shared" si="3020"/>
        <v>21262.15686539359</v>
      </c>
      <c r="BQ75" s="4">
        <f t="shared" si="1411"/>
        <v>9163.3297366666666</v>
      </c>
      <c r="BR75" s="4">
        <f t="shared" si="1412"/>
        <v>22252.37570949885</v>
      </c>
      <c r="BS75" s="14">
        <f t="shared" si="3020"/>
        <v>9842.4987133333343</v>
      </c>
      <c r="BT75" s="14">
        <f t="shared" si="3020"/>
        <v>23242.594553604111</v>
      </c>
      <c r="BU75" s="14"/>
      <c r="BV75" s="14"/>
      <c r="BW75" s="14">
        <f t="shared" si="3020"/>
        <v>11437.711133333334</v>
      </c>
      <c r="BX75" s="14">
        <f t="shared" si="3020"/>
        <v>25059.101358983764</v>
      </c>
      <c r="BY75" s="14"/>
      <c r="BZ75" s="14"/>
      <c r="CA75" s="14">
        <f t="shared" si="3020"/>
        <v>13484.498533333335</v>
      </c>
      <c r="CB75" s="14">
        <f t="shared" si="3020"/>
        <v>26944.255185020083</v>
      </c>
      <c r="CC75" s="14">
        <f t="shared" si="3020"/>
        <v>16256.162533333334</v>
      </c>
      <c r="CD75" s="14">
        <f t="shared" si="3020"/>
        <v>29098.208724539265</v>
      </c>
      <c r="CE75" s="14">
        <f t="shared" si="3020"/>
        <v>7078.7236266666669</v>
      </c>
      <c r="CF75" s="14">
        <f t="shared" si="3020"/>
        <v>18294.909961331359</v>
      </c>
      <c r="CG75" s="4">
        <f t="shared" si="1423"/>
        <v>7727.2932733333328</v>
      </c>
      <c r="CH75" s="4">
        <f t="shared" si="1424"/>
        <v>19473.898851195692</v>
      </c>
      <c r="CI75" s="14">
        <f t="shared" si="3020"/>
        <v>8375.8629199999996</v>
      </c>
      <c r="CJ75" s="14">
        <f t="shared" si="3020"/>
        <v>20652.887741060022</v>
      </c>
      <c r="CK75" s="4">
        <f t="shared" si="1427"/>
        <v>9040.5521433333342</v>
      </c>
      <c r="CL75" s="4">
        <f t="shared" si="1428"/>
        <v>21618.992314064853</v>
      </c>
      <c r="CM75" s="14">
        <f t="shared" si="3020"/>
        <v>9705.2413666666671</v>
      </c>
      <c r="CN75" s="14">
        <f t="shared" si="3020"/>
        <v>22585.096887069685</v>
      </c>
      <c r="CO75" s="14"/>
      <c r="CP75" s="14"/>
      <c r="CQ75" s="14">
        <f t="shared" si="3020"/>
        <v>11265.009666666667</v>
      </c>
      <c r="CR75" s="14">
        <f t="shared" si="3020"/>
        <v>24362.538272184931</v>
      </c>
      <c r="CS75" s="14"/>
      <c r="CT75" s="14"/>
      <c r="CU75" s="14">
        <f t="shared" si="3020"/>
        <v>13264.827066666667</v>
      </c>
      <c r="CV75" s="14">
        <f t="shared" si="3020"/>
        <v>26211.584976716393</v>
      </c>
      <c r="CW75" s="14">
        <f t="shared" si="3020"/>
        <v>15971.582866666668</v>
      </c>
      <c r="CX75" s="14">
        <f t="shared" si="3020"/>
        <v>28328.604875614492</v>
      </c>
      <c r="CY75" s="14">
        <f t="shared" si="3020"/>
        <v>6997.2491</v>
      </c>
      <c r="CZ75" s="14">
        <f t="shared" si="3020"/>
        <v>17747.383630066437</v>
      </c>
      <c r="DA75" s="4">
        <f t="shared" si="1439"/>
        <v>7632.4070900000006</v>
      </c>
      <c r="DB75" s="4">
        <f t="shared" si="1440"/>
        <v>18895.501123396447</v>
      </c>
      <c r="DC75" s="14">
        <f t="shared" si="3020"/>
        <v>8267.5650800000003</v>
      </c>
      <c r="DD75" s="14">
        <f t="shared" si="3020"/>
        <v>20043.618616726457</v>
      </c>
      <c r="DE75" s="4">
        <f t="shared" si="1443"/>
        <v>8917.7745500000001</v>
      </c>
      <c r="DF75" s="4">
        <f t="shared" si="1444"/>
        <v>20985.608918630856</v>
      </c>
      <c r="DG75" s="14">
        <f t="shared" si="3020"/>
        <v>9567.9840199999999</v>
      </c>
      <c r="DH75" s="14">
        <f t="shared" si="3020"/>
        <v>21927.599220535256</v>
      </c>
      <c r="DI75" s="14">
        <f t="shared" ref="DI75:DO75" si="3021">(DI78-DI73)/5*2+DI73</f>
        <v>10330.14611</v>
      </c>
      <c r="DJ75" s="14">
        <f t="shared" si="3021"/>
        <v>22796.787202960677</v>
      </c>
      <c r="DK75" s="14">
        <f t="shared" si="3021"/>
        <v>11092.308199999999</v>
      </c>
      <c r="DL75" s="14">
        <f t="shared" si="3021"/>
        <v>23665.975185386098</v>
      </c>
      <c r="DM75" s="14">
        <f t="shared" si="3021"/>
        <v>12068.731900000001</v>
      </c>
      <c r="DN75" s="14">
        <f t="shared" si="3021"/>
        <v>24572.444976899398</v>
      </c>
      <c r="DO75" s="14">
        <f t="shared" si="3021"/>
        <v>13045.1556</v>
      </c>
      <c r="DP75" s="14">
        <f t="shared" si="3020"/>
        <v>25478.914768412695</v>
      </c>
      <c r="DQ75" s="14">
        <f t="shared" si="3020"/>
        <v>15687.003200000001</v>
      </c>
      <c r="DR75" s="14">
        <f t="shared" si="3020"/>
        <v>27559.001026689719</v>
      </c>
      <c r="DS75" s="14">
        <f t="shared" si="3020"/>
        <v>6922.6761200000001</v>
      </c>
      <c r="DT75" s="14">
        <f t="shared" si="3020"/>
        <v>17242.702933771616</v>
      </c>
      <c r="DU75" s="4">
        <f t="shared" si="1457"/>
        <v>7545.6288340000001</v>
      </c>
      <c r="DV75" s="4">
        <f t="shared" si="1458"/>
        <v>18360.432746371658</v>
      </c>
      <c r="DW75" s="14">
        <f t="shared" si="3020"/>
        <v>8168.5815480000001</v>
      </c>
      <c r="DX75" s="14">
        <f t="shared" si="3020"/>
        <v>19478.1625589717</v>
      </c>
      <c r="DY75" s="4">
        <f t="shared" si="1461"/>
        <v>8805.4884659999989</v>
      </c>
      <c r="DZ75" s="4">
        <f t="shared" si="1462"/>
        <v>20397.027558202622</v>
      </c>
      <c r="EA75" s="14">
        <f t="shared" si="3020"/>
        <v>9442.3953839999995</v>
      </c>
      <c r="EB75" s="14">
        <f t="shared" si="3020"/>
        <v>21315.892557433544</v>
      </c>
      <c r="EC75" s="14"/>
      <c r="ED75" s="14"/>
      <c r="EE75" s="14">
        <f t="shared" ref="EE75:HD75" si="3022">(EE78-EE73)/5*2+EE73</f>
        <v>10934.61974</v>
      </c>
      <c r="EF75" s="14">
        <f t="shared" si="3022"/>
        <v>23015.386181582337</v>
      </c>
      <c r="EG75" s="14"/>
      <c r="EH75" s="14"/>
      <c r="EI75" s="14">
        <f t="shared" si="3022"/>
        <v>12845.199719999999</v>
      </c>
      <c r="EJ75" s="14">
        <f t="shared" si="3022"/>
        <v>24790.970148495235</v>
      </c>
      <c r="EK75" s="14">
        <f t="shared" si="3022"/>
        <v>15428.90804</v>
      </c>
      <c r="EL75" s="14">
        <f t="shared" si="3022"/>
        <v>26831.83357606623</v>
      </c>
      <c r="EM75" s="14">
        <f t="shared" si="3022"/>
        <v>6848.1031400000002</v>
      </c>
      <c r="EN75" s="14">
        <f t="shared" si="3022"/>
        <v>16738.022237476791</v>
      </c>
      <c r="EO75" s="4">
        <f t="shared" si="1475"/>
        <v>7458.8505779999996</v>
      </c>
      <c r="EP75" s="4">
        <f t="shared" si="1476"/>
        <v>17825.364369346869</v>
      </c>
      <c r="EQ75" s="14">
        <f t="shared" si="3022"/>
        <v>8069.5980159999999</v>
      </c>
      <c r="ER75" s="14">
        <f t="shared" si="3022"/>
        <v>18912.706501216948</v>
      </c>
      <c r="ES75" s="4">
        <f t="shared" si="1479"/>
        <v>8693.2023819999995</v>
      </c>
      <c r="ET75" s="4">
        <f t="shared" si="1480"/>
        <v>19808.446197774385</v>
      </c>
      <c r="EU75" s="14">
        <f t="shared" si="3022"/>
        <v>9316.8067479999991</v>
      </c>
      <c r="EV75" s="14">
        <f t="shared" si="3022"/>
        <v>20704.185894331826</v>
      </c>
      <c r="EW75" s="14"/>
      <c r="EX75" s="14"/>
      <c r="EY75" s="14">
        <f t="shared" si="3022"/>
        <v>10776.931279999999</v>
      </c>
      <c r="EZ75" s="14">
        <f t="shared" si="3022"/>
        <v>22364.797177778579</v>
      </c>
      <c r="FA75" s="14"/>
      <c r="FB75" s="14"/>
      <c r="FC75" s="14">
        <f t="shared" si="3022"/>
        <v>12645.243839999999</v>
      </c>
      <c r="FD75" s="14">
        <f t="shared" si="3022"/>
        <v>24103.025528577768</v>
      </c>
      <c r="FE75" s="14">
        <f t="shared" si="3022"/>
        <v>15170.812879999999</v>
      </c>
      <c r="FF75" s="14">
        <f t="shared" si="3022"/>
        <v>26104.666125442742</v>
      </c>
      <c r="FG75" s="14">
        <f t="shared" si="3022"/>
        <v>6624.3841999999995</v>
      </c>
      <c r="FH75" s="14">
        <f t="shared" si="3022"/>
        <v>15223.980148592318</v>
      </c>
      <c r="FI75" s="4">
        <f t="shared" si="1493"/>
        <v>7198.515809999999</v>
      </c>
      <c r="FJ75" s="4">
        <f t="shared" si="1494"/>
        <v>16220.159238272499</v>
      </c>
      <c r="FK75" s="14">
        <f t="shared" si="3022"/>
        <v>7772.6474199999993</v>
      </c>
      <c r="FL75" s="14">
        <f t="shared" si="3022"/>
        <v>17216.338327952679</v>
      </c>
      <c r="FM75" s="4">
        <f t="shared" si="1497"/>
        <v>8356.3441299999995</v>
      </c>
      <c r="FN75" s="4">
        <f t="shared" si="1498"/>
        <v>18042.70211648968</v>
      </c>
      <c r="FO75" s="14">
        <f t="shared" si="3022"/>
        <v>8940.0408399999997</v>
      </c>
      <c r="FP75" s="14">
        <f t="shared" si="3022"/>
        <v>18869.06590502668</v>
      </c>
      <c r="FQ75" s="14">
        <f t="shared" ref="FQ75:FV75" si="3023">(FQ78-FQ73)/5*2+FQ73</f>
        <v>9621.9533699999993</v>
      </c>
      <c r="FR75" s="14">
        <f t="shared" si="3023"/>
        <v>19641.048035696986</v>
      </c>
      <c r="FS75" s="14">
        <f t="shared" si="3023"/>
        <v>10303.865899999999</v>
      </c>
      <c r="FT75" s="14">
        <f t="shared" si="3023"/>
        <v>20413.030166367298</v>
      </c>
      <c r="FU75" s="14">
        <f t="shared" si="3023"/>
        <v>11174.62105</v>
      </c>
      <c r="FV75" s="14">
        <f t="shared" si="3023"/>
        <v>21226.110917596339</v>
      </c>
      <c r="FW75" s="14">
        <f t="shared" si="3022"/>
        <v>12045.376199999999</v>
      </c>
      <c r="FX75" s="14">
        <f t="shared" si="3022"/>
        <v>22039.191668825377</v>
      </c>
      <c r="FY75" s="14">
        <f t="shared" si="3022"/>
        <v>14396.527399999999</v>
      </c>
      <c r="FZ75" s="14">
        <f t="shared" si="3022"/>
        <v>23923.163773572276</v>
      </c>
      <c r="GA75" s="14">
        <f t="shared" si="3022"/>
        <v>6287.3124399999997</v>
      </c>
      <c r="GB75" s="14">
        <f t="shared" si="3022"/>
        <v>12959.107989856138</v>
      </c>
      <c r="GC75" s="4">
        <f t="shared" si="1511"/>
        <v>6807.6148199999998</v>
      </c>
      <c r="GD75" s="4">
        <f t="shared" si="1512"/>
        <v>13813.392456940368</v>
      </c>
      <c r="GE75" s="14">
        <f t="shared" si="3022"/>
        <v>7327.9171999999999</v>
      </c>
      <c r="GF75" s="14">
        <f t="shared" si="3022"/>
        <v>14667.676924024598</v>
      </c>
      <c r="GG75" s="4">
        <f t="shared" si="1515"/>
        <v>7853.6856399999997</v>
      </c>
      <c r="GH75" s="4">
        <f t="shared" si="1516"/>
        <v>15384.281130930878</v>
      </c>
      <c r="GI75" s="14">
        <f t="shared" si="3022"/>
        <v>8379.4540799999995</v>
      </c>
      <c r="GJ75" s="14">
        <f t="shared" si="3022"/>
        <v>16100.885337837159</v>
      </c>
      <c r="GK75" s="14">
        <f t="shared" ref="GK75:GP75" si="3024">(GK78-GK73)/5*2+GK73</f>
        <v>8991.1305200000006</v>
      </c>
      <c r="GL75" s="14">
        <f t="shared" si="3024"/>
        <v>16777.694094137969</v>
      </c>
      <c r="GM75" s="14">
        <f t="shared" si="3024"/>
        <v>9602.8069599999999</v>
      </c>
      <c r="GN75" s="14">
        <f t="shared" si="3024"/>
        <v>17454.502850438777</v>
      </c>
      <c r="GO75" s="14">
        <f t="shared" si="3024"/>
        <v>10380.978079999999</v>
      </c>
      <c r="GP75" s="14">
        <f t="shared" si="3024"/>
        <v>18175.315235962851</v>
      </c>
      <c r="GQ75" s="14">
        <f t="shared" si="3022"/>
        <v>11159.1492</v>
      </c>
      <c r="GR75" s="14">
        <f t="shared" si="3022"/>
        <v>18896.127621486918</v>
      </c>
      <c r="GS75" s="14">
        <f t="shared" si="3022"/>
        <v>13251.9836</v>
      </c>
      <c r="GT75" s="14">
        <f t="shared" si="3022"/>
        <v>20579.18864355312</v>
      </c>
      <c r="GU75" s="14">
        <f t="shared" si="3022"/>
        <v>6100.1091799999995</v>
      </c>
      <c r="GV75" s="14">
        <f t="shared" si="3022"/>
        <v>11719.629772017861</v>
      </c>
      <c r="GW75" s="4">
        <f t="shared" si="1529"/>
        <v>6591.0653999999995</v>
      </c>
      <c r="GX75" s="4">
        <f t="shared" si="1530"/>
        <v>12494.39525753909</v>
      </c>
      <c r="GY75" s="14">
        <f t="shared" si="3022"/>
        <v>7082.0216200000004</v>
      </c>
      <c r="GZ75" s="14">
        <f t="shared" si="3022"/>
        <v>13269.160743060318</v>
      </c>
      <c r="HA75" s="4">
        <f t="shared" si="1533"/>
        <v>7576.9463699999997</v>
      </c>
      <c r="HB75" s="4">
        <f t="shared" si="1534"/>
        <v>13923.132813106928</v>
      </c>
      <c r="HC75" s="14">
        <f t="shared" si="3022"/>
        <v>8071.8711199999998</v>
      </c>
      <c r="HD75" s="14">
        <f t="shared" si="3022"/>
        <v>14577.104883153537</v>
      </c>
      <c r="HE75" s="14"/>
      <c r="HF75" s="14"/>
      <c r="HG75" s="14">
        <f t="shared" ref="HG75:KF75" si="3025">(HG78-HG73)/5*2+HG73</f>
        <v>9218.6734799999995</v>
      </c>
      <c r="HH75" s="14">
        <f t="shared" si="3025"/>
        <v>15821.174704529738</v>
      </c>
      <c r="HI75" s="14"/>
      <c r="HJ75" s="14"/>
      <c r="HK75" s="14">
        <f t="shared" si="3025"/>
        <v>10676.289199999999</v>
      </c>
      <c r="HL75" s="14">
        <f t="shared" si="3025"/>
        <v>17154.453317248241</v>
      </c>
      <c r="HM75" s="14">
        <f t="shared" si="3025"/>
        <v>12631.741599999999</v>
      </c>
      <c r="HN75" s="14">
        <f t="shared" si="3025"/>
        <v>18717.36509411762</v>
      </c>
      <c r="HO75" s="14">
        <f t="shared" si="3025"/>
        <v>5981.5505199999998</v>
      </c>
      <c r="HP75" s="14">
        <f t="shared" si="3025"/>
        <v>10941.37817645502</v>
      </c>
      <c r="HQ75" s="14">
        <f t="shared" si="2481"/>
        <v>6454.2337100000004</v>
      </c>
      <c r="HR75" s="14">
        <f t="shared" si="2482"/>
        <v>11666.942358180269</v>
      </c>
      <c r="HS75" s="14">
        <f t="shared" si="3025"/>
        <v>6926.9169000000002</v>
      </c>
      <c r="HT75" s="14">
        <f t="shared" si="3025"/>
        <v>12392.50653990552</v>
      </c>
      <c r="HU75" s="14">
        <f t="shared" si="2483"/>
        <v>7402.1048100000007</v>
      </c>
      <c r="HV75" s="14">
        <f t="shared" si="2484"/>
        <v>13006.636619655979</v>
      </c>
      <c r="HW75" s="14">
        <f t="shared" si="3025"/>
        <v>7877.2927200000004</v>
      </c>
      <c r="HX75" s="14">
        <f t="shared" si="3025"/>
        <v>13620.766699406438</v>
      </c>
      <c r="HY75" s="14">
        <f t="shared" ref="HY75:ID75" si="3026">(HY78-HY73)/5*2+HY73</f>
        <v>8427.5804900000003</v>
      </c>
      <c r="HZ75" s="14">
        <f t="shared" si="3026"/>
        <v>14207.454304723538</v>
      </c>
      <c r="IA75" s="14">
        <f t="shared" si="3026"/>
        <v>8977.8682600000011</v>
      </c>
      <c r="IB75" s="14">
        <f t="shared" si="3026"/>
        <v>14794.141910040638</v>
      </c>
      <c r="IC75" s="14">
        <f t="shared" si="3026"/>
        <v>9675.2057700000005</v>
      </c>
      <c r="ID75" s="14">
        <f t="shared" si="3026"/>
        <v>15425.453869170798</v>
      </c>
      <c r="IE75" s="14">
        <f t="shared" si="3025"/>
        <v>10372.54328</v>
      </c>
      <c r="IF75" s="14">
        <f t="shared" si="3025"/>
        <v>16056.765828300957</v>
      </c>
      <c r="IG75" s="14">
        <f t="shared" si="3025"/>
        <v>12243.912</v>
      </c>
      <c r="IH75" s="14">
        <f t="shared" si="3025"/>
        <v>17542.483556643638</v>
      </c>
      <c r="II75" s="14">
        <f t="shared" si="3025"/>
        <v>5924.1909800000003</v>
      </c>
      <c r="IJ75" s="14">
        <f t="shared" si="3025"/>
        <v>10568.972319385479</v>
      </c>
      <c r="IK75" s="14">
        <f t="shared" si="2486"/>
        <v>6387.8018099999999</v>
      </c>
      <c r="IL75" s="14">
        <f t="shared" si="2487"/>
        <v>11268.720864353469</v>
      </c>
      <c r="IM75" s="14">
        <f t="shared" si="3025"/>
        <v>6851.4126399999996</v>
      </c>
      <c r="IN75" s="14">
        <f t="shared" si="3025"/>
        <v>11968.46940932146</v>
      </c>
      <c r="IO75" s="15">
        <f t="shared" si="1558"/>
        <v>7317.3404599999994</v>
      </c>
      <c r="IP75" s="15">
        <f t="shared" si="1559"/>
        <v>12563.101029182269</v>
      </c>
      <c r="IQ75" s="14">
        <f t="shared" si="3025"/>
        <v>7783.2682799999993</v>
      </c>
      <c r="IR75" s="14">
        <f t="shared" si="3025"/>
        <v>13157.732649043079</v>
      </c>
      <c r="IS75" s="14">
        <f t="shared" ref="IS75:IX75" si="3027">(IS78-IS73)/5*2+IS73</f>
        <v>8326.6130222437005</v>
      </c>
      <c r="IT75" s="14">
        <f t="shared" si="3027"/>
        <v>13751.246687570418</v>
      </c>
      <c r="IU75" s="14">
        <f t="shared" si="3027"/>
        <v>8860.8736000000008</v>
      </c>
      <c r="IV75" s="14">
        <f t="shared" si="3027"/>
        <v>14296.295409063778</v>
      </c>
      <c r="IW75" s="14">
        <f t="shared" si="3027"/>
        <v>9549.5850987915437</v>
      </c>
      <c r="IX75" s="14">
        <f t="shared" si="3027"/>
        <v>14935.80453085055</v>
      </c>
      <c r="IY75" s="14">
        <f t="shared" si="3025"/>
        <v>10224.47508</v>
      </c>
      <c r="IZ75" s="14">
        <f t="shared" si="3025"/>
        <v>15523.901785554819</v>
      </c>
      <c r="JA75" s="14">
        <f t="shared" si="3025"/>
        <v>12053.493399999999</v>
      </c>
      <c r="JB75" s="14">
        <f t="shared" si="3025"/>
        <v>16971.298709145896</v>
      </c>
      <c r="JC75" s="14">
        <f t="shared" si="3025"/>
        <v>5867.95694</v>
      </c>
      <c r="JD75" s="14">
        <f t="shared" si="3025"/>
        <v>10205.107667840119</v>
      </c>
      <c r="JE75" s="15">
        <f t="shared" si="2489"/>
        <v>6322.6308900000004</v>
      </c>
      <c r="JF75" s="15">
        <f t="shared" si="2490"/>
        <v>10881.247928961828</v>
      </c>
      <c r="JG75" s="14">
        <f t="shared" si="3025"/>
        <v>6777.3048399999998</v>
      </c>
      <c r="JH75" s="14">
        <f t="shared" si="3025"/>
        <v>11557.388190083539</v>
      </c>
      <c r="JI75" s="15">
        <f t="shared" si="1570"/>
        <v>7234.32222</v>
      </c>
      <c r="JJ75" s="15">
        <f t="shared" si="1571"/>
        <v>12132.580403881348</v>
      </c>
      <c r="JK75" s="14">
        <f t="shared" si="3025"/>
        <v>7691.3396000000002</v>
      </c>
      <c r="JL75" s="14">
        <f t="shared" si="3025"/>
        <v>12707.772617679158</v>
      </c>
      <c r="JM75" s="14">
        <f t="shared" ref="JM75:JR75" si="3028">(JM78-JM73)/5*2+JM73</f>
        <v>8225.6455522436991</v>
      </c>
      <c r="JN75" s="14">
        <f t="shared" si="3028"/>
        <v>13295.039060279449</v>
      </c>
      <c r="JO75" s="14">
        <f t="shared" si="3028"/>
        <v>8746.673060000001</v>
      </c>
      <c r="JP75" s="14">
        <f t="shared" si="3028"/>
        <v>13812.484200294359</v>
      </c>
      <c r="JQ75" s="14">
        <f t="shared" si="3028"/>
        <v>9423.9644247915421</v>
      </c>
      <c r="JR75" s="14">
        <f t="shared" si="3028"/>
        <v>14446.155181649314</v>
      </c>
      <c r="JS75" s="14">
        <f t="shared" si="3025"/>
        <v>10084.16858</v>
      </c>
      <c r="JT75" s="14">
        <f t="shared" si="3025"/>
        <v>15007.664252453878</v>
      </c>
      <c r="JU75" s="14">
        <f t="shared" si="3025"/>
        <v>11867.9192</v>
      </c>
      <c r="JV75" s="14">
        <f t="shared" si="3025"/>
        <v>16413.838791560698</v>
      </c>
      <c r="JW75" s="14">
        <f t="shared" si="3025"/>
        <v>5812.7828399999999</v>
      </c>
      <c r="JX75" s="14">
        <f t="shared" si="3025"/>
        <v>9850.9409148364193</v>
      </c>
      <c r="JY75" s="15">
        <f t="shared" si="2492"/>
        <v>6258.9698900000003</v>
      </c>
      <c r="JZ75" s="15">
        <f t="shared" si="2493"/>
        <v>10503.09784902518</v>
      </c>
      <c r="KA75" s="14">
        <f t="shared" si="3025"/>
        <v>6705.1569399999998</v>
      </c>
      <c r="KB75" s="14">
        <f t="shared" si="3025"/>
        <v>11155.254783213939</v>
      </c>
      <c r="KC75" s="15">
        <f t="shared" si="1582"/>
        <v>7153.0811899999999</v>
      </c>
      <c r="KD75" s="15">
        <f t="shared" si="1583"/>
        <v>11712.20519669179</v>
      </c>
      <c r="KE75" s="14">
        <f t="shared" si="3025"/>
        <v>7601.0054399999999</v>
      </c>
      <c r="KF75" s="14">
        <f t="shared" si="3025"/>
        <v>12269.155610169639</v>
      </c>
      <c r="KG75" s="14">
        <f t="shared" ref="KG75:KL75" si="3029">(KG78-KG73)/5*2+KG73</f>
        <v>8124.6780822436995</v>
      </c>
      <c r="KH75" s="14">
        <f t="shared" si="3029"/>
        <v>12838.831432988482</v>
      </c>
      <c r="KI75" s="14">
        <f t="shared" si="3029"/>
        <v>8635.1642599999996</v>
      </c>
      <c r="KJ75" s="14">
        <f t="shared" si="3029"/>
        <v>13340.505971644319</v>
      </c>
      <c r="KK75" s="14">
        <f t="shared" si="3029"/>
        <v>9298.3437507915423</v>
      </c>
      <c r="KL75" s="14">
        <f t="shared" si="3029"/>
        <v>13956.505832448078</v>
      </c>
      <c r="KM75" s="14">
        <f t="shared" ref="KM75:NH75" si="3030">(KM78-KM73)/5*2+KM73</f>
        <v>9944.5457600000009</v>
      </c>
      <c r="KN75" s="14">
        <f t="shared" si="3030"/>
        <v>14500.126710799099</v>
      </c>
      <c r="KO75" s="14">
        <f t="shared" si="3030"/>
        <v>11692.325199999999</v>
      </c>
      <c r="KP75" s="14">
        <f t="shared" si="3030"/>
        <v>15870.588191802119</v>
      </c>
      <c r="KQ75" s="14">
        <f t="shared" si="3030"/>
        <v>5758.8914000000004</v>
      </c>
      <c r="KR75" s="14">
        <f t="shared" si="3030"/>
        <v>9505.30153440098</v>
      </c>
      <c r="KS75" s="15">
        <f t="shared" si="2496"/>
        <v>6196.4991200000004</v>
      </c>
      <c r="KT75" s="15">
        <f t="shared" si="2497"/>
        <v>10135.39015614552</v>
      </c>
      <c r="KU75" s="14">
        <f t="shared" si="3030"/>
        <v>6634.1068399999995</v>
      </c>
      <c r="KV75" s="14">
        <f t="shared" si="3030"/>
        <v>10765.478777890059</v>
      </c>
      <c r="KW75" s="15">
        <f t="shared" si="1594"/>
        <v>7073.2629399999996</v>
      </c>
      <c r="KX75" s="15">
        <f t="shared" si="1595"/>
        <v>11304.199993105249</v>
      </c>
      <c r="KY75" s="14">
        <f t="shared" si="3030"/>
        <v>7512.4190399999998</v>
      </c>
      <c r="KZ75" s="14">
        <f t="shared" si="3030"/>
        <v>11842.921208320438</v>
      </c>
      <c r="LA75" s="14">
        <f t="shared" ref="LA75:LG75" si="3031">(LA78-LA73)/5*2+LA73</f>
        <v>8023.710612243699</v>
      </c>
      <c r="LB75" s="14">
        <f t="shared" si="3031"/>
        <v>12382.623805697513</v>
      </c>
      <c r="LC75" s="14">
        <f t="shared" si="3031"/>
        <v>8526.2609799999991</v>
      </c>
      <c r="LD75" s="14">
        <f t="shared" si="3031"/>
        <v>12880.293902902858</v>
      </c>
      <c r="LE75" s="14">
        <f t="shared" si="3031"/>
        <v>9172.7230767915426</v>
      </c>
      <c r="LF75" s="14">
        <f t="shared" si="3031"/>
        <v>13466.856483246842</v>
      </c>
      <c r="LG75" s="14">
        <f t="shared" si="3031"/>
        <v>9807.8709800000015</v>
      </c>
      <c r="LH75" s="14">
        <f t="shared" si="3030"/>
        <v>14006.734421628478</v>
      </c>
      <c r="LI75" s="14">
        <f t="shared" si="3030"/>
        <v>11522.0792</v>
      </c>
      <c r="LJ75" s="14">
        <f t="shared" si="3030"/>
        <v>15339.768261364259</v>
      </c>
      <c r="LK75" s="14">
        <f t="shared" si="3030"/>
        <v>5706.0507200000002</v>
      </c>
      <c r="LL75" s="14">
        <f t="shared" si="3030"/>
        <v>9165.4207666236598</v>
      </c>
      <c r="LM75" s="14">
        <f t="shared" si="2499"/>
        <v>6135.4604399999998</v>
      </c>
      <c r="LN75" s="14">
        <f t="shared" si="2500"/>
        <v>9773.6114674615201</v>
      </c>
      <c r="LO75" s="14">
        <f t="shared" si="3030"/>
        <v>6564.8701599999995</v>
      </c>
      <c r="LP75" s="14">
        <f t="shared" si="3030"/>
        <v>10381.80216829938</v>
      </c>
      <c r="LQ75" s="14">
        <f t="shared" si="1606"/>
        <v>6995.3981299999996</v>
      </c>
      <c r="LR75" s="14">
        <f t="shared" si="1607"/>
        <v>10902.539954676369</v>
      </c>
      <c r="LS75" s="14">
        <f t="shared" si="3030"/>
        <v>7425.9260999999997</v>
      </c>
      <c r="LT75" s="14">
        <f t="shared" si="3030"/>
        <v>11423.27774105336</v>
      </c>
      <c r="LU75" s="14">
        <f t="shared" ref="LU75:MA75" si="3032">(LU78-LU73)/5*2+LU73</f>
        <v>7922.7431400000005</v>
      </c>
      <c r="LV75" s="14">
        <f t="shared" si="3032"/>
        <v>11926.416168268699</v>
      </c>
      <c r="LW75" s="14">
        <f t="shared" si="3032"/>
        <v>8419.5601800000004</v>
      </c>
      <c r="LX75" s="14">
        <f t="shared" si="3032"/>
        <v>12429.554595484038</v>
      </c>
      <c r="LY75" s="14">
        <f t="shared" si="3032"/>
        <v>9047.1023999999998</v>
      </c>
      <c r="LZ75" s="14">
        <f t="shared" si="3032"/>
        <v>12977.207123164619</v>
      </c>
      <c r="MA75" s="14">
        <f t="shared" si="3032"/>
        <v>9674.6446199999991</v>
      </c>
      <c r="MB75" s="14">
        <f t="shared" si="3030"/>
        <v>13524.859650845197</v>
      </c>
      <c r="MC75" s="14">
        <f t="shared" si="3030"/>
        <v>11352.375</v>
      </c>
      <c r="MD75" s="14">
        <f t="shared" si="3030"/>
        <v>14821.277773489179</v>
      </c>
      <c r="ME75" s="14">
        <f t="shared" si="3030"/>
        <v>5654.79738</v>
      </c>
      <c r="MF75" s="14">
        <f t="shared" si="3030"/>
        <v>8837.4770192062188</v>
      </c>
      <c r="MG75" s="6">
        <f t="shared" si="1616"/>
        <v>6075.8633599999994</v>
      </c>
      <c r="MH75" s="6">
        <f t="shared" si="1617"/>
        <v>9423.1526500150176</v>
      </c>
      <c r="MI75" s="14">
        <f t="shared" si="3030"/>
        <v>6496.9293399999997</v>
      </c>
      <c r="MJ75" s="14">
        <f t="shared" si="3030"/>
        <v>10008.828280823818</v>
      </c>
      <c r="MK75" s="6">
        <f t="shared" si="1620"/>
        <v>6919.0857599999999</v>
      </c>
      <c r="ML75" s="6">
        <f t="shared" si="1621"/>
        <v>10512.042437611399</v>
      </c>
      <c r="MM75" s="14">
        <f t="shared" si="3030"/>
        <v>7341.2421800000002</v>
      </c>
      <c r="MN75" s="14">
        <f t="shared" si="3030"/>
        <v>11015.256594398979</v>
      </c>
      <c r="MO75" s="14">
        <f t="shared" ref="MO75:MT75" si="3033">(MO78-MO73)/5*2+MO73</f>
        <v>7832.3203320000002</v>
      </c>
      <c r="MP75" s="14">
        <f t="shared" si="3033"/>
        <v>11524.951537926456</v>
      </c>
      <c r="MQ75" s="14">
        <f t="shared" si="3033"/>
        <v>8314.7916399999995</v>
      </c>
      <c r="MR75" s="14">
        <f t="shared" si="3033"/>
        <v>11989.837399065118</v>
      </c>
      <c r="MS75" s="14">
        <f t="shared" si="3033"/>
        <v>8934.9937680000003</v>
      </c>
      <c r="MT75" s="14">
        <f t="shared" si="3033"/>
        <v>12544.91022909513</v>
      </c>
      <c r="MU75" s="14">
        <f t="shared" si="3030"/>
        <v>9544.6038200000003</v>
      </c>
      <c r="MV75" s="14">
        <f t="shared" si="3030"/>
        <v>13052.387187092119</v>
      </c>
      <c r="MW75" s="14">
        <f t="shared" si="3030"/>
        <v>11186.336799999999</v>
      </c>
      <c r="MX75" s="14">
        <f t="shared" si="3030"/>
        <v>14310.668846706398</v>
      </c>
      <c r="MY75" s="14">
        <f t="shared" si="3030"/>
        <v>5605.2034599999997</v>
      </c>
      <c r="MZ75" s="14">
        <f t="shared" si="3030"/>
        <v>8515.1710219252582</v>
      </c>
      <c r="NA75" s="15">
        <f t="shared" si="1632"/>
        <v>6017.8383099999992</v>
      </c>
      <c r="NB75" s="15">
        <f t="shared" si="1633"/>
        <v>9081.1376798732781</v>
      </c>
      <c r="NC75" s="14">
        <f t="shared" si="3030"/>
        <v>6430.4731599999996</v>
      </c>
      <c r="ND75" s="14">
        <f t="shared" si="3030"/>
        <v>9647.1043378212999</v>
      </c>
      <c r="NE75" s="15">
        <f t="shared" si="1636"/>
        <v>6844.5310499999996</v>
      </c>
      <c r="NF75" s="15">
        <f t="shared" si="1637"/>
        <v>10132.65914379306</v>
      </c>
      <c r="NG75" s="14">
        <f t="shared" si="3030"/>
        <v>7258.5889399999996</v>
      </c>
      <c r="NH75" s="14">
        <f t="shared" si="3030"/>
        <v>10618.21394976482</v>
      </c>
      <c r="NI75" s="14">
        <f t="shared" ref="NI75:NN75" si="3034">(NI78-NI73)/5*2+NI73</f>
        <v>7741.897524</v>
      </c>
      <c r="NJ75" s="14">
        <f t="shared" si="3034"/>
        <v>11123.486907584211</v>
      </c>
      <c r="NK75" s="14">
        <f t="shared" si="3034"/>
        <v>8212.3602800000008</v>
      </c>
      <c r="NL75" s="14">
        <f t="shared" si="3034"/>
        <v>11562.866450927399</v>
      </c>
      <c r="NM75" s="14">
        <f t="shared" si="3034"/>
        <v>8822.8851360000008</v>
      </c>
      <c r="NN75" s="14">
        <f t="shared" si="3034"/>
        <v>12112.613335025642</v>
      </c>
      <c r="NO75" s="14">
        <f t="shared" ref="NO75:OJ75" si="3035">(NO78-NO73)/5*2+NO73</f>
        <v>9417.5112399999998</v>
      </c>
      <c r="NP75" s="14">
        <f t="shared" si="3035"/>
        <v>12592.982177545839</v>
      </c>
      <c r="NQ75" s="14">
        <f t="shared" si="3035"/>
        <v>11024.6068</v>
      </c>
      <c r="NR75" s="14">
        <f t="shared" si="3035"/>
        <v>13814.860772458478</v>
      </c>
      <c r="NS75" s="14">
        <f t="shared" si="3035"/>
        <v>5557.0521399999998</v>
      </c>
      <c r="NT75" s="14">
        <f t="shared" si="3035"/>
        <v>8204.3337173863783</v>
      </c>
      <c r="NU75" s="15">
        <f t="shared" si="1648"/>
        <v>5961.3299800000004</v>
      </c>
      <c r="NV75" s="15">
        <f t="shared" si="1649"/>
        <v>8749.6238575440802</v>
      </c>
      <c r="NW75" s="14">
        <f t="shared" si="3035"/>
        <v>6365.6078200000002</v>
      </c>
      <c r="NX75" s="14">
        <f t="shared" si="3035"/>
        <v>9294.9139977017803</v>
      </c>
      <c r="NY75" s="15">
        <f t="shared" si="1652"/>
        <v>6771.6210300000002</v>
      </c>
      <c r="NZ75" s="15">
        <f t="shared" si="1653"/>
        <v>9764.0516054079599</v>
      </c>
      <c r="OA75" s="14">
        <f t="shared" si="3035"/>
        <v>7177.6342399999994</v>
      </c>
      <c r="OB75" s="14">
        <f t="shared" si="3035"/>
        <v>10233.189213114139</v>
      </c>
      <c r="OC75" s="14">
        <f t="shared" ref="OC75:OH75" si="3036">(OC78-OC73)/5*2+OC73</f>
        <v>7651.4747159999997</v>
      </c>
      <c r="OD75" s="14">
        <f t="shared" si="3036"/>
        <v>10722.022277241967</v>
      </c>
      <c r="OE75" s="14">
        <f t="shared" si="3036"/>
        <v>8112.7135400000006</v>
      </c>
      <c r="OF75" s="14">
        <f t="shared" si="3036"/>
        <v>11146.604027712579</v>
      </c>
      <c r="OG75" s="14">
        <f t="shared" si="3036"/>
        <v>8710.7765039999995</v>
      </c>
      <c r="OH75" s="14">
        <f t="shared" si="3036"/>
        <v>11680.316440956154</v>
      </c>
      <c r="OI75" s="14">
        <f t="shared" si="3035"/>
        <v>9293.2584399999996</v>
      </c>
      <c r="OJ75" s="14">
        <f t="shared" si="3035"/>
        <v>12143.76097842502</v>
      </c>
      <c r="OK75" s="14">
        <f t="shared" ref="OK75:OL75" si="3037">(OK78-OK73)/5*2+OK73</f>
        <v>10866.9462</v>
      </c>
      <c r="OL75" s="14">
        <f t="shared" si="3037"/>
        <v>13331.762722903799</v>
      </c>
      <c r="OM75" s="14">
        <f t="shared" ref="OM75:OR75" si="3038">(OM78-OM73)/5*2+OM73</f>
        <v>5510.5639599999995</v>
      </c>
      <c r="ON75" s="14">
        <f t="shared" si="3038"/>
        <v>7901.7248528937598</v>
      </c>
      <c r="OO75" s="15">
        <f t="shared" si="1664"/>
        <v>5906.5472300000001</v>
      </c>
      <c r="OP75" s="15">
        <f t="shared" si="1665"/>
        <v>8426.0448766331592</v>
      </c>
      <c r="OQ75" s="14">
        <f t="shared" si="3038"/>
        <v>6302.5304999999998</v>
      </c>
      <c r="OR75" s="14">
        <f t="shared" si="3038"/>
        <v>8950.3649003725586</v>
      </c>
      <c r="OS75" s="15">
        <f t="shared" si="1668"/>
        <v>6700.5256599999993</v>
      </c>
      <c r="OT75" s="15">
        <f t="shared" si="1669"/>
        <v>9404.401521430369</v>
      </c>
      <c r="OU75" s="14">
        <f t="shared" ref="OU75:PF75" si="3039">(OU78-OU73)/5*2+OU73</f>
        <v>7098.5208199999997</v>
      </c>
      <c r="OV75" s="14">
        <f t="shared" si="3039"/>
        <v>9858.4381424881794</v>
      </c>
      <c r="OW75" s="14">
        <f t="shared" si="3039"/>
        <v>7561.0519079999995</v>
      </c>
      <c r="OX75" s="14">
        <f t="shared" si="3039"/>
        <v>10320.557646899722</v>
      </c>
      <c r="OY75" s="14">
        <f t="shared" si="3039"/>
        <v>8015.0934400000006</v>
      </c>
      <c r="OZ75" s="14">
        <f t="shared" si="3039"/>
        <v>10741.592486798318</v>
      </c>
      <c r="PA75" s="14">
        <f t="shared" si="3039"/>
        <v>8598.667872</v>
      </c>
      <c r="PB75" s="14">
        <f t="shared" si="3039"/>
        <v>11248.019546886666</v>
      </c>
      <c r="PC75" s="14">
        <f t="shared" si="3039"/>
        <v>9171.6901199999993</v>
      </c>
      <c r="PD75" s="14">
        <f t="shared" si="3039"/>
        <v>11708.092324795718</v>
      </c>
      <c r="PE75" s="14">
        <f t="shared" si="3039"/>
        <v>10713.4066</v>
      </c>
      <c r="PF75" s="14">
        <f t="shared" si="3039"/>
        <v>12861.262803496378</v>
      </c>
      <c r="PG75" s="14">
        <f t="shared" ref="PG75:PL75" si="3040">(PG78-PG73)/5*2+PG73</f>
        <v>5465.6590399999995</v>
      </c>
      <c r="PH75" s="14">
        <f t="shared" si="3040"/>
        <v>7606.3650434454194</v>
      </c>
      <c r="PI75" s="15">
        <f t="shared" si="1678"/>
        <v>5853.4773000000005</v>
      </c>
      <c r="PJ75" s="15">
        <f t="shared" si="1679"/>
        <v>8112.0802983075091</v>
      </c>
      <c r="PK75" s="14">
        <f t="shared" si="3040"/>
        <v>6241.2955600000005</v>
      </c>
      <c r="PL75" s="14">
        <f t="shared" si="3040"/>
        <v>8617.7955531695989</v>
      </c>
      <c r="PM75" s="15">
        <f t="shared" si="1682"/>
        <v>6631.3079800000005</v>
      </c>
      <c r="PN75" s="15">
        <f t="shared" si="1683"/>
        <v>9054.633120881248</v>
      </c>
      <c r="PO75" s="14">
        <f t="shared" ref="PO75:PX75" si="3041">(PO78-PO73)/5*2+PO73</f>
        <v>7021.3204000000005</v>
      </c>
      <c r="PP75" s="14">
        <f t="shared" si="3041"/>
        <v>9491.470688592899</v>
      </c>
      <c r="PQ75" s="14">
        <f t="shared" ref="PQ75:PV75" si="3042">(PQ78-PQ73)/5*2+PQ73</f>
        <v>7470.6291000000001</v>
      </c>
      <c r="PR75" s="14">
        <f t="shared" si="3042"/>
        <v>9919.0930165574791</v>
      </c>
      <c r="PS75" s="14">
        <f t="shared" si="3042"/>
        <v>7919.9377999999997</v>
      </c>
      <c r="PT75" s="14">
        <f t="shared" si="3042"/>
        <v>10346.715344522059</v>
      </c>
      <c r="PU75" s="14">
        <f t="shared" si="3042"/>
        <v>8486.5592400000005</v>
      </c>
      <c r="PV75" s="14">
        <f t="shared" si="3042"/>
        <v>10815.72265281718</v>
      </c>
      <c r="PW75" s="14">
        <f t="shared" si="3041"/>
        <v>9053.1806799999995</v>
      </c>
      <c r="PX75" s="14">
        <f t="shared" si="3041"/>
        <v>11284.7299611123</v>
      </c>
      <c r="PY75" s="14">
        <f t="shared" ref="PY75:PZ75" si="3043">(PY78-PY73)/5*2+PY73</f>
        <v>10563.265600000001</v>
      </c>
      <c r="PZ75" s="14">
        <f t="shared" si="3043"/>
        <v>12403.133473834179</v>
      </c>
      <c r="QA75" s="14">
        <f t="shared" ref="QA75:QB75" si="3044">(QA78-QA73)/5*2+QA73</f>
        <v>5422.5239799999999</v>
      </c>
      <c r="QB75" s="14">
        <f t="shared" si="3044"/>
        <v>7317.2894403659393</v>
      </c>
      <c r="QC75" s="14">
        <f t="shared" ref="QC75:QI75" si="3045">(QC78-QC73)/5*2+QC73</f>
        <v>5805.4541399999998</v>
      </c>
      <c r="QD75" s="14">
        <f t="shared" si="3045"/>
        <v>7821.9550259148473</v>
      </c>
      <c r="QE75" s="14">
        <f t="shared" si="3045"/>
        <v>6181.8577800000003</v>
      </c>
      <c r="QF75" s="14">
        <f t="shared" si="3045"/>
        <v>8291.4173329541391</v>
      </c>
      <c r="QG75" s="14">
        <f t="shared" si="3045"/>
        <v>6568.228666</v>
      </c>
      <c r="QH75" s="14">
        <f t="shared" si="3045"/>
        <v>8731.8713101184603</v>
      </c>
      <c r="QI75" s="14">
        <f t="shared" si="3045"/>
        <v>6945.6980999999996</v>
      </c>
      <c r="QJ75" s="14">
        <f t="shared" ref="QJ75:QP75" si="3046">(QJ78-QJ73)/5*2+QJ73</f>
        <v>9133.6233142585206</v>
      </c>
      <c r="QK75" s="14">
        <f t="shared" si="3046"/>
        <v>7391.1724100000001</v>
      </c>
      <c r="QL75" s="14">
        <f t="shared" si="3046"/>
        <v>9568.1957647453801</v>
      </c>
      <c r="QM75" s="14">
        <f t="shared" si="3046"/>
        <v>7826.9361599999993</v>
      </c>
      <c r="QN75" s="14">
        <f t="shared" si="3046"/>
        <v>9960.853655424</v>
      </c>
      <c r="QO75" s="14">
        <f t="shared" si="3046"/>
        <v>8387.5199580000008</v>
      </c>
      <c r="QP75" s="14">
        <f t="shared" si="3046"/>
        <v>10437.160350794113</v>
      </c>
      <c r="QQ75" s="14">
        <f t="shared" ref="QQ75:QR75" si="3047">(QQ78-QQ73)/5*2+QQ73</f>
        <v>8937.5320200000006</v>
      </c>
      <c r="QR75" s="14">
        <f t="shared" si="3047"/>
        <v>10867.859415364979</v>
      </c>
      <c r="QS75" s="14">
        <f t="shared" ref="QS75:QT75" si="3048">(QS78-QS73)/5*2+QS73</f>
        <v>10416.2484</v>
      </c>
      <c r="QT75" s="14">
        <f t="shared" si="3048"/>
        <v>11954.63768430008</v>
      </c>
      <c r="QU75" s="14">
        <f t="shared" ref="QU75:RJ75" si="3049">(QU78-QU73)/5*2+QU73</f>
        <v>5380.9791999999998</v>
      </c>
      <c r="QV75" s="14">
        <f t="shared" si="3049"/>
        <v>7037.8250453967394</v>
      </c>
      <c r="QW75" s="14">
        <f t="shared" si="3049"/>
        <v>5757.4309800000001</v>
      </c>
      <c r="QX75" s="14">
        <f t="shared" si="3049"/>
        <v>7531.8297535221845</v>
      </c>
      <c r="QY75" s="14">
        <f t="shared" si="3049"/>
        <v>6124.5899399999998</v>
      </c>
      <c r="QZ75" s="14">
        <f t="shared" si="3049"/>
        <v>7973.6595060740792</v>
      </c>
      <c r="RA75" s="14">
        <f t="shared" si="3049"/>
        <v>6505.1493520000004</v>
      </c>
      <c r="RB75" s="14">
        <f t="shared" si="3049"/>
        <v>8409.109499355669</v>
      </c>
      <c r="RC75" s="14">
        <f t="shared" si="3049"/>
        <v>6872.9229400000004</v>
      </c>
      <c r="RD75" s="14">
        <f t="shared" si="3049"/>
        <v>8787.6148400797392</v>
      </c>
      <c r="RE75" s="14">
        <f t="shared" si="3049"/>
        <v>7311.7157200000001</v>
      </c>
      <c r="RF75" s="14">
        <f t="shared" si="3049"/>
        <v>9217.2985129332792</v>
      </c>
      <c r="RG75" s="14">
        <f t="shared" si="3049"/>
        <v>7736.2321999999995</v>
      </c>
      <c r="RH75" s="14">
        <f t="shared" si="3049"/>
        <v>9586.8988589767396</v>
      </c>
      <c r="RI75" s="14">
        <f t="shared" si="3049"/>
        <v>8288.480676000001</v>
      </c>
      <c r="RJ75" s="14">
        <f t="shared" si="3049"/>
        <v>10058.598048771048</v>
      </c>
      <c r="RK75" s="14">
        <f t="shared" ref="RK75:RL75" si="3050">(RK78-RK73)/5*2+RK73</f>
        <v>8824.887999999999</v>
      </c>
      <c r="RL75" s="14">
        <f t="shared" si="3050"/>
        <v>10464.409650342619</v>
      </c>
      <c r="RM75" s="14">
        <f t="shared" ref="RM75:RN75" si="3051">(RM78-RM73)/5*2+RM73</f>
        <v>10273.070679999999</v>
      </c>
      <c r="RN75" s="14">
        <f t="shared" si="3051"/>
        <v>11517.371089805139</v>
      </c>
      <c r="RO75" s="14">
        <f t="shared" ref="RO75:RP75" si="3052">(RO78-RO73)/5*2+RO73</f>
        <v>5262.3014000000003</v>
      </c>
      <c r="RP75" s="14">
        <f t="shared" si="3052"/>
        <v>6246.1131045104394</v>
      </c>
      <c r="RQ75" s="14">
        <f t="shared" ref="RQ75:SH75" si="3053">(RQ78-RQ73)/5*2+RQ73</f>
        <v>5613.3615</v>
      </c>
      <c r="RR75" s="14">
        <f t="shared" si="3053"/>
        <v>6661.4539363441991</v>
      </c>
      <c r="RS75" s="14">
        <f t="shared" si="3053"/>
        <v>5964.4215999999997</v>
      </c>
      <c r="RT75" s="14">
        <f t="shared" si="3053"/>
        <v>7076.7947681779588</v>
      </c>
      <c r="RU75" s="14">
        <f t="shared" si="3053"/>
        <v>6315.9114099999997</v>
      </c>
      <c r="RV75" s="14">
        <f t="shared" si="3053"/>
        <v>7440.8240670672985</v>
      </c>
      <c r="RW75" s="14">
        <f t="shared" si="3053"/>
        <v>6667.4012199999997</v>
      </c>
      <c r="RX75" s="14">
        <f t="shared" si="3053"/>
        <v>7804.8533659566392</v>
      </c>
      <c r="RY75" s="14">
        <f t="shared" si="3053"/>
        <v>7073.3456500000002</v>
      </c>
      <c r="RZ75" s="14">
        <f t="shared" si="3053"/>
        <v>8164.6067574969793</v>
      </c>
      <c r="SA75" s="14">
        <f t="shared" si="3053"/>
        <v>7479.2900799999998</v>
      </c>
      <c r="SB75" s="14">
        <f t="shared" si="3053"/>
        <v>8524.3601490373203</v>
      </c>
      <c r="SC75" s="14">
        <f t="shared" si="3053"/>
        <v>7991.36283</v>
      </c>
      <c r="SD75" s="14">
        <f t="shared" si="3053"/>
        <v>8922.9111427018488</v>
      </c>
      <c r="SE75" s="14">
        <f t="shared" si="3053"/>
        <v>8503.4355800000012</v>
      </c>
      <c r="SF75" s="14">
        <f t="shared" si="3053"/>
        <v>9321.4621363663791</v>
      </c>
      <c r="SG75" s="14">
        <f t="shared" si="3053"/>
        <v>9866.0870799999993</v>
      </c>
      <c r="SH75" s="14">
        <f t="shared" si="3053"/>
        <v>10277.324196804419</v>
      </c>
    </row>
    <row r="76" spans="1:502" s="11" customFormat="1" x14ac:dyDescent="0.25">
      <c r="A76" s="241"/>
      <c r="B76" s="4">
        <v>30</v>
      </c>
      <c r="C76" s="14">
        <f>(C78-C73)/5*3+C73</f>
        <v>7567.5629200000003</v>
      </c>
      <c r="D76" s="14">
        <f t="shared" ref="D76:H76" si="3054">(D78-D73)/5*3+D73</f>
        <v>20382.827138014596</v>
      </c>
      <c r="E76" s="4">
        <f t="shared" si="1373"/>
        <v>8279.4747000000007</v>
      </c>
      <c r="F76" s="4">
        <f t="shared" si="1374"/>
        <v>21676.373750020779</v>
      </c>
      <c r="G76" s="14">
        <f t="shared" si="3054"/>
        <v>8991.386480000001</v>
      </c>
      <c r="H76" s="14">
        <f t="shared" si="3054"/>
        <v>22969.920362026958</v>
      </c>
      <c r="I76" s="15">
        <f t="shared" si="1375"/>
        <v>9723.0814400000017</v>
      </c>
      <c r="J76" s="15">
        <f t="shared" si="1376"/>
        <v>24019.954050507586</v>
      </c>
      <c r="K76" s="14">
        <f>(K78-K73)/5*3+K73</f>
        <v>10454.776400000001</v>
      </c>
      <c r="L76" s="14">
        <f t="shared" ref="L76:R76" si="3055">(L78-L73)/5*3+L73</f>
        <v>25069.987738988217</v>
      </c>
      <c r="M76" s="14">
        <f t="shared" si="3055"/>
        <v>11316.998500000002</v>
      </c>
      <c r="N76" s="14">
        <f t="shared" si="3055"/>
        <v>26027.690549698247</v>
      </c>
      <c r="O76" s="14">
        <f t="shared" si="3055"/>
        <v>12179.220600000001</v>
      </c>
      <c r="P76" s="14">
        <f t="shared" si="3055"/>
        <v>26985.393360408278</v>
      </c>
      <c r="Q76" s="14">
        <f t="shared" si="3055"/>
        <v>13288.0658</v>
      </c>
      <c r="R76" s="14">
        <f t="shared" si="3055"/>
        <v>27972.59275158446</v>
      </c>
      <c r="S76" s="14">
        <f>(S78-S73)/5*3+S73</f>
        <v>14396.911</v>
      </c>
      <c r="T76" s="14">
        <f t="shared" ref="T76:V76" si="3056">(T78-T73)/5*3+T73</f>
        <v>28959.792142760638</v>
      </c>
      <c r="U76" s="14">
        <f t="shared" si="3056"/>
        <v>17406.445199999998</v>
      </c>
      <c r="V76" s="14">
        <f t="shared" si="3056"/>
        <v>31200.790084934397</v>
      </c>
      <c r="W76" s="14">
        <f>(W78-W73)/5*3+W73</f>
        <v>7480.8594700000003</v>
      </c>
      <c r="X76" s="14">
        <f t="shared" ref="X76" si="3057">(X78-X73)/5*3+X73</f>
        <v>19816.038034638648</v>
      </c>
      <c r="Y76" s="4">
        <f t="shared" si="1382"/>
        <v>8178.2657799999997</v>
      </c>
      <c r="Z76" s="4">
        <f t="shared" si="1383"/>
        <v>21077.433413501323</v>
      </c>
      <c r="AA76" s="14">
        <f>(AA78-AA73)/5*3+AA73</f>
        <v>8875.67209</v>
      </c>
      <c r="AB76" s="14">
        <f t="shared" ref="AB76" si="3058">(AB78-AB73)/5*3+AB73</f>
        <v>22338.828792363998</v>
      </c>
      <c r="AC76" s="4">
        <f t="shared" si="1385"/>
        <v>9591.9091550000012</v>
      </c>
      <c r="AD76" s="4">
        <f t="shared" si="1386"/>
        <v>23366.16819783792</v>
      </c>
      <c r="AE76" s="14">
        <f>(AE78-AE73)/5*3+AE73</f>
        <v>10308.146220000001</v>
      </c>
      <c r="AF76" s="14">
        <f t="shared" ref="AF76" si="3059">(AF78-AF73)/5*3+AF73</f>
        <v>24393.507603311838</v>
      </c>
      <c r="AG76" s="110">
        <f t="shared" si="2772"/>
        <v>11151.214360000002</v>
      </c>
      <c r="AH76" s="110">
        <f t="shared" si="2773"/>
        <v>25332.486672931511</v>
      </c>
      <c r="AI76" s="14">
        <f>(AI78-AI73)/5*3+AI73</f>
        <v>11994.282500000001</v>
      </c>
      <c r="AJ76" s="14">
        <f t="shared" ref="AJ76" si="3060">(AJ78-AJ73)/5*3+AJ73</f>
        <v>26271.465742551187</v>
      </c>
      <c r="AK76" s="14"/>
      <c r="AL76" s="14"/>
      <c r="AM76" s="14">
        <f>(AM78-AM73)/5*3+AM73</f>
        <v>14161.669</v>
      </c>
      <c r="AN76" s="14">
        <f t="shared" ref="AN76" si="3061">(AN78-AN73)/5*3+AN73</f>
        <v>28212.17638295098</v>
      </c>
      <c r="AO76" s="4"/>
      <c r="AP76" s="4"/>
      <c r="AQ76" s="14">
        <f>(AQ78-AQ73)/5*3+AQ73</f>
        <v>7394.1560200000004</v>
      </c>
      <c r="AR76" s="14">
        <f t="shared" ref="AR76" si="3062">(AR78-AR73)/5*3+AR73</f>
        <v>19249.248931262697</v>
      </c>
      <c r="AS76" s="4">
        <f t="shared" si="1392"/>
        <v>8077.0568600000006</v>
      </c>
      <c r="AT76" s="4">
        <f t="shared" si="1393"/>
        <v>20478.493076981867</v>
      </c>
      <c r="AU76" s="14">
        <f>(AU78-AU73)/5*3+AU73</f>
        <v>8759.9577000000008</v>
      </c>
      <c r="AV76" s="14">
        <f t="shared" ref="AV76" si="3063">(AV78-AV73)/5*3+AV73</f>
        <v>21707.737222701038</v>
      </c>
      <c r="AW76" s="4">
        <f t="shared" si="1395"/>
        <v>9460.7368700000006</v>
      </c>
      <c r="AX76" s="4">
        <f t="shared" si="1396"/>
        <v>22712.382345168247</v>
      </c>
      <c r="AY76" s="14">
        <f>(AY78-AY73)/5*3+AY73</f>
        <v>10161.51604</v>
      </c>
      <c r="AZ76" s="14">
        <f t="shared" ref="AZ76:BF76" si="3064">(AZ78-AZ73)/5*3+AZ73</f>
        <v>23717.027467635457</v>
      </c>
      <c r="BA76" s="14">
        <f t="shared" si="3064"/>
        <v>10985.43022</v>
      </c>
      <c r="BB76" s="14">
        <f t="shared" si="3064"/>
        <v>24637.282796164778</v>
      </c>
      <c r="BC76" s="14">
        <f t="shared" si="3064"/>
        <v>11809.3444</v>
      </c>
      <c r="BD76" s="14">
        <f t="shared" si="3064"/>
        <v>25557.538124694096</v>
      </c>
      <c r="BE76" s="14">
        <f t="shared" si="3064"/>
        <v>12867.885700000001</v>
      </c>
      <c r="BF76" s="14">
        <f t="shared" si="3064"/>
        <v>26511.049373917707</v>
      </c>
      <c r="BG76" s="14">
        <f t="shared" ref="BG76:EB76" si="3065">(BG78-BG73)/5*3+BG73</f>
        <v>13926.427000000001</v>
      </c>
      <c r="BH76" s="14">
        <f t="shared" si="3065"/>
        <v>27464.560623141319</v>
      </c>
      <c r="BI76" s="14">
        <f t="shared" si="3065"/>
        <v>16796.1338</v>
      </c>
      <c r="BJ76" s="14">
        <f t="shared" si="3065"/>
        <v>29639.767561604058</v>
      </c>
      <c r="BK76" s="14">
        <f t="shared" si="3065"/>
        <v>7311.6315466666665</v>
      </c>
      <c r="BL76" s="14">
        <f t="shared" si="3065"/>
        <v>18707.035803198116</v>
      </c>
      <c r="BM76" s="4">
        <f t="shared" si="1407"/>
        <v>7981.0363433333332</v>
      </c>
      <c r="BN76" s="4">
        <f t="shared" si="1408"/>
        <v>19905.55395472471</v>
      </c>
      <c r="BO76" s="14">
        <f t="shared" si="3065"/>
        <v>8650.4411400000008</v>
      </c>
      <c r="BP76" s="14">
        <f t="shared" si="3065"/>
        <v>21104.072106251304</v>
      </c>
      <c r="BQ76" s="4">
        <f t="shared" si="1411"/>
        <v>9336.7325300000011</v>
      </c>
      <c r="BR76" s="4">
        <f t="shared" si="1412"/>
        <v>22085.157770517493</v>
      </c>
      <c r="BS76" s="14">
        <f t="shared" si="3065"/>
        <v>10023.02392</v>
      </c>
      <c r="BT76" s="14">
        <f t="shared" si="3065"/>
        <v>23066.243434783686</v>
      </c>
      <c r="BU76" s="14"/>
      <c r="BV76" s="14"/>
      <c r="BW76" s="14">
        <f t="shared" si="3065"/>
        <v>11635.345533333333</v>
      </c>
      <c r="BX76" s="14">
        <f t="shared" si="3065"/>
        <v>24868.236753611061</v>
      </c>
      <c r="BY76" s="14"/>
      <c r="BZ76" s="14"/>
      <c r="CA76" s="14">
        <f t="shared" si="3065"/>
        <v>13705.396466666667</v>
      </c>
      <c r="CB76" s="14">
        <f t="shared" si="3065"/>
        <v>26739.701990551242</v>
      </c>
      <c r="CC76" s="14">
        <f t="shared" si="3065"/>
        <v>16510.0978</v>
      </c>
      <c r="CD76" s="14">
        <f t="shared" si="3065"/>
        <v>28878.544022169564</v>
      </c>
      <c r="CE76" s="14">
        <f t="shared" si="3065"/>
        <v>7229.1070733333336</v>
      </c>
      <c r="CF76" s="14">
        <f t="shared" si="3065"/>
        <v>18164.822675133539</v>
      </c>
      <c r="CG76" s="4">
        <f t="shared" si="1423"/>
        <v>7885.0158266666658</v>
      </c>
      <c r="CH76" s="4">
        <f t="shared" si="1424"/>
        <v>19332.614832467552</v>
      </c>
      <c r="CI76" s="14">
        <f t="shared" si="3065"/>
        <v>8540.924579999999</v>
      </c>
      <c r="CJ76" s="14">
        <f t="shared" si="3065"/>
        <v>20500.40698980157</v>
      </c>
      <c r="CK76" s="4">
        <f t="shared" si="1427"/>
        <v>9212.728189999998</v>
      </c>
      <c r="CL76" s="4">
        <f t="shared" si="1428"/>
        <v>21457.933195866739</v>
      </c>
      <c r="CM76" s="14">
        <f t="shared" si="3065"/>
        <v>9884.5317999999988</v>
      </c>
      <c r="CN76" s="14">
        <f t="shared" si="3065"/>
        <v>22415.459401931908</v>
      </c>
      <c r="CO76" s="14"/>
      <c r="CP76" s="14"/>
      <c r="CQ76" s="14">
        <f t="shared" si="3065"/>
        <v>11461.346666666666</v>
      </c>
      <c r="CR76" s="14">
        <f t="shared" si="3065"/>
        <v>24178.93538252803</v>
      </c>
      <c r="CS76" s="14"/>
      <c r="CT76" s="14"/>
      <c r="CU76" s="14">
        <f t="shared" si="3065"/>
        <v>13484.365933333333</v>
      </c>
      <c r="CV76" s="14">
        <f t="shared" si="3065"/>
        <v>26014.84335796117</v>
      </c>
      <c r="CW76" s="14">
        <f t="shared" si="3065"/>
        <v>16224.061799999999</v>
      </c>
      <c r="CX76" s="14">
        <f t="shared" si="3065"/>
        <v>28117.320482735071</v>
      </c>
      <c r="CY76" s="14">
        <f t="shared" si="3065"/>
        <v>7146.5825999999997</v>
      </c>
      <c r="CZ76" s="14">
        <f t="shared" si="3065"/>
        <v>17622.609547068958</v>
      </c>
      <c r="DA76" s="4">
        <f t="shared" si="1439"/>
        <v>7788.9953100000002</v>
      </c>
      <c r="DB76" s="4">
        <f t="shared" si="1440"/>
        <v>18759.675710210395</v>
      </c>
      <c r="DC76" s="14">
        <f t="shared" si="3065"/>
        <v>8431.4080200000008</v>
      </c>
      <c r="DD76" s="14">
        <f t="shared" si="3065"/>
        <v>19896.741873351835</v>
      </c>
      <c r="DE76" s="4">
        <f t="shared" si="1443"/>
        <v>9088.7238500000003</v>
      </c>
      <c r="DF76" s="4">
        <f t="shared" si="1444"/>
        <v>20830.708621215985</v>
      </c>
      <c r="DG76" s="14">
        <f t="shared" si="3065"/>
        <v>9746.0396799999999</v>
      </c>
      <c r="DH76" s="14">
        <f t="shared" si="3065"/>
        <v>21764.675369080138</v>
      </c>
      <c r="DI76" s="14">
        <f t="shared" ref="DI76:DO76" si="3066">(DI78-DI73)/5*3+DI73</f>
        <v>10516.693740000001</v>
      </c>
      <c r="DJ76" s="14">
        <f t="shared" si="3066"/>
        <v>22627.154690262567</v>
      </c>
      <c r="DK76" s="14">
        <f t="shared" si="3066"/>
        <v>11287.3478</v>
      </c>
      <c r="DL76" s="14">
        <f t="shared" si="3066"/>
        <v>23489.634011444996</v>
      </c>
      <c r="DM76" s="14">
        <f t="shared" si="3066"/>
        <v>12275.3416</v>
      </c>
      <c r="DN76" s="14">
        <f t="shared" si="3066"/>
        <v>24389.809368408045</v>
      </c>
      <c r="DO76" s="14">
        <f t="shared" si="3066"/>
        <v>13263.3354</v>
      </c>
      <c r="DP76" s="14">
        <f t="shared" si="3065"/>
        <v>25289.984725371098</v>
      </c>
      <c r="DQ76" s="14">
        <f t="shared" si="3065"/>
        <v>15938.025799999999</v>
      </c>
      <c r="DR76" s="14">
        <f t="shared" si="3065"/>
        <v>27356.096943300578</v>
      </c>
      <c r="DS76" s="14">
        <f t="shared" si="3065"/>
        <v>7070.9235600000002</v>
      </c>
      <c r="DT76" s="14">
        <f t="shared" si="3065"/>
        <v>17122.38308602606</v>
      </c>
      <c r="DU76" s="4">
        <f t="shared" si="1457"/>
        <v>7701.0872859999999</v>
      </c>
      <c r="DV76" s="4">
        <f t="shared" si="1458"/>
        <v>18229.490835539127</v>
      </c>
      <c r="DW76" s="14">
        <f t="shared" si="3065"/>
        <v>8331.2510120000006</v>
      </c>
      <c r="DX76" s="14">
        <f t="shared" si="3065"/>
        <v>19336.598585052194</v>
      </c>
      <c r="DY76" s="4">
        <f t="shared" si="1461"/>
        <v>8975.1964340000013</v>
      </c>
      <c r="DZ76" s="4">
        <f t="shared" si="1462"/>
        <v>20247.698636181503</v>
      </c>
      <c r="EA76" s="14">
        <f t="shared" si="3065"/>
        <v>9619.1418560000002</v>
      </c>
      <c r="EB76" s="14">
        <f t="shared" si="3065"/>
        <v>21158.798687310813</v>
      </c>
      <c r="EC76" s="14"/>
      <c r="ED76" s="14"/>
      <c r="EE76" s="14">
        <f t="shared" ref="EE76:HD76" si="3067">(EE78-EE73)/5*3+EE73</f>
        <v>11128.278559999999</v>
      </c>
      <c r="EF76" s="14">
        <f t="shared" si="3067"/>
        <v>22845.386128417715</v>
      </c>
      <c r="EG76" s="14"/>
      <c r="EH76" s="14"/>
      <c r="EI76" s="14">
        <f t="shared" si="3067"/>
        <v>13061.98128</v>
      </c>
      <c r="EJ76" s="14">
        <f t="shared" si="3067"/>
        <v>24608.858428040821</v>
      </c>
      <c r="EK76" s="14">
        <f t="shared" si="3067"/>
        <v>15678.29176</v>
      </c>
      <c r="EL76" s="14">
        <f t="shared" si="3067"/>
        <v>26636.278121558305</v>
      </c>
      <c r="EM76" s="14">
        <f t="shared" si="3067"/>
        <v>6995.2645199999997</v>
      </c>
      <c r="EN76" s="14">
        <f t="shared" si="3067"/>
        <v>16622.156624983167</v>
      </c>
      <c r="EO76" s="4">
        <f t="shared" si="1475"/>
        <v>7613.1792619999997</v>
      </c>
      <c r="EP76" s="4">
        <f t="shared" si="1476"/>
        <v>17699.30596086786</v>
      </c>
      <c r="EQ76" s="14">
        <f t="shared" si="3067"/>
        <v>8231.0940040000005</v>
      </c>
      <c r="ER76" s="14">
        <f t="shared" si="3067"/>
        <v>18776.455296752549</v>
      </c>
      <c r="ES76" s="4">
        <f t="shared" si="1479"/>
        <v>8861.6690180000005</v>
      </c>
      <c r="ET76" s="4">
        <f t="shared" si="1480"/>
        <v>19664.688651147022</v>
      </c>
      <c r="EU76" s="14">
        <f t="shared" si="3067"/>
        <v>9492.2440320000005</v>
      </c>
      <c r="EV76" s="14">
        <f t="shared" si="3067"/>
        <v>20552.922005541492</v>
      </c>
      <c r="EW76" s="14"/>
      <c r="EX76" s="14"/>
      <c r="EY76" s="14">
        <f t="shared" si="3067"/>
        <v>10969.20932</v>
      </c>
      <c r="EZ76" s="14">
        <f t="shared" si="3067"/>
        <v>22201.138245390437</v>
      </c>
      <c r="FA76" s="14"/>
      <c r="FB76" s="14"/>
      <c r="FC76" s="14">
        <f t="shared" si="3067"/>
        <v>12860.62716</v>
      </c>
      <c r="FD76" s="14">
        <f t="shared" si="3067"/>
        <v>23927.732130710545</v>
      </c>
      <c r="FE76" s="14">
        <f t="shared" si="3067"/>
        <v>15418.557720000001</v>
      </c>
      <c r="FF76" s="14">
        <f t="shared" si="3067"/>
        <v>25916.459299816033</v>
      </c>
      <c r="FG76" s="14">
        <f t="shared" si="3067"/>
        <v>6768.2874000000002</v>
      </c>
      <c r="FH76" s="14">
        <f t="shared" si="3067"/>
        <v>15121.477241854478</v>
      </c>
      <c r="FI76" s="4">
        <f t="shared" si="1493"/>
        <v>7349.4551900000006</v>
      </c>
      <c r="FJ76" s="4">
        <f t="shared" si="1494"/>
        <v>16108.751336854048</v>
      </c>
      <c r="FK76" s="14">
        <f t="shared" si="3067"/>
        <v>7930.6229800000001</v>
      </c>
      <c r="FL76" s="14">
        <f t="shared" si="3067"/>
        <v>17096.025431853617</v>
      </c>
      <c r="FM76" s="4">
        <f t="shared" si="1497"/>
        <v>8521.0867699999999</v>
      </c>
      <c r="FN76" s="4">
        <f t="shared" si="1498"/>
        <v>17915.658696043567</v>
      </c>
      <c r="FO76" s="14">
        <f t="shared" si="3067"/>
        <v>9111.5505599999997</v>
      </c>
      <c r="FP76" s="14">
        <f t="shared" si="3067"/>
        <v>18735.291960233521</v>
      </c>
      <c r="FQ76" s="14">
        <f t="shared" ref="FQ76:FV76" si="3068">(FQ78-FQ73)/5*3+FQ73</f>
        <v>9801.7760799999996</v>
      </c>
      <c r="FR76" s="14">
        <f t="shared" si="3068"/>
        <v>19501.843278271059</v>
      </c>
      <c r="FS76" s="14">
        <f t="shared" si="3068"/>
        <v>10492.0016</v>
      </c>
      <c r="FT76" s="14">
        <f t="shared" si="3068"/>
        <v>20268.394596308597</v>
      </c>
      <c r="FU76" s="14">
        <f t="shared" si="3068"/>
        <v>11374.283199999998</v>
      </c>
      <c r="FV76" s="14">
        <f t="shared" si="3068"/>
        <v>21076.373917514156</v>
      </c>
      <c r="FW76" s="14">
        <f t="shared" si="3067"/>
        <v>12256.5648</v>
      </c>
      <c r="FX76" s="14">
        <f t="shared" si="3067"/>
        <v>21884.353238719719</v>
      </c>
      <c r="FY76" s="14">
        <f t="shared" si="3067"/>
        <v>14639.355600000001</v>
      </c>
      <c r="FZ76" s="14">
        <f t="shared" si="3067"/>
        <v>23757.002834589217</v>
      </c>
      <c r="GA76" s="14">
        <f t="shared" si="3067"/>
        <v>6425.8994600000005</v>
      </c>
      <c r="GB76" s="14">
        <f t="shared" si="3067"/>
        <v>12875.408700736958</v>
      </c>
      <c r="GC76" s="4">
        <f t="shared" si="1511"/>
        <v>6952.9070300000003</v>
      </c>
      <c r="GD76" s="4">
        <f t="shared" si="1512"/>
        <v>13722.392444341978</v>
      </c>
      <c r="GE76" s="14">
        <f t="shared" si="3067"/>
        <v>7479.9146000000001</v>
      </c>
      <c r="GF76" s="14">
        <f t="shared" si="3067"/>
        <v>14569.376187946998</v>
      </c>
      <c r="GG76" s="4">
        <f t="shared" si="1515"/>
        <v>8012.1862599999995</v>
      </c>
      <c r="GH76" s="4">
        <f t="shared" si="1516"/>
        <v>15280.532027261619</v>
      </c>
      <c r="GI76" s="14">
        <f t="shared" si="3067"/>
        <v>8544.4579199999989</v>
      </c>
      <c r="GJ76" s="14">
        <f t="shared" si="3067"/>
        <v>15991.687866576238</v>
      </c>
      <c r="GK76" s="14">
        <f t="shared" ref="GK76:GP76" si="3069">(GK78-GK73)/5*3+GK73</f>
        <v>9164.1297799999993</v>
      </c>
      <c r="GL76" s="14">
        <f t="shared" si="3069"/>
        <v>16664.030307234378</v>
      </c>
      <c r="GM76" s="14">
        <f t="shared" si="3069"/>
        <v>9783.8016399999997</v>
      </c>
      <c r="GN76" s="14">
        <f t="shared" si="3069"/>
        <v>17336.372747892518</v>
      </c>
      <c r="GO76" s="14">
        <f t="shared" si="3069"/>
        <v>10572.94622</v>
      </c>
      <c r="GP76" s="14">
        <f t="shared" si="3069"/>
        <v>18053.111620969248</v>
      </c>
      <c r="GQ76" s="14">
        <f t="shared" si="3067"/>
        <v>11362.0908</v>
      </c>
      <c r="GR76" s="14">
        <f t="shared" si="3067"/>
        <v>18769.850494045979</v>
      </c>
      <c r="GS76" s="14">
        <f t="shared" si="3067"/>
        <v>13486.162400000001</v>
      </c>
      <c r="GT76" s="14">
        <f t="shared" si="3067"/>
        <v>20444.063699603179</v>
      </c>
      <c r="GU76" s="14">
        <f t="shared" si="3067"/>
        <v>6235.8358200000002</v>
      </c>
      <c r="GV76" s="14">
        <f t="shared" si="3067"/>
        <v>11645.582369277639</v>
      </c>
      <c r="GW76" s="4">
        <f t="shared" si="1529"/>
        <v>6733.116</v>
      </c>
      <c r="GX76" s="4">
        <f t="shared" si="1530"/>
        <v>12413.958728976209</v>
      </c>
      <c r="GY76" s="14">
        <f t="shared" si="3067"/>
        <v>7230.3961799999997</v>
      </c>
      <c r="GZ76" s="14">
        <f t="shared" si="3067"/>
        <v>13182.335088674778</v>
      </c>
      <c r="HA76" s="4">
        <f t="shared" si="1533"/>
        <v>7731.7545300000002</v>
      </c>
      <c r="HB76" s="4">
        <f t="shared" si="1534"/>
        <v>13831.469375459468</v>
      </c>
      <c r="HC76" s="14">
        <f t="shared" si="3067"/>
        <v>8233.1128800000006</v>
      </c>
      <c r="HD76" s="14">
        <f t="shared" si="3067"/>
        <v>14480.603662244159</v>
      </c>
      <c r="HE76" s="14"/>
      <c r="HF76" s="14"/>
      <c r="HG76" s="14">
        <f t="shared" ref="HG76:KF76" si="3070">(HG78-HG73)/5*3+HG73</f>
        <v>9395.23092</v>
      </c>
      <c r="HH76" s="14">
        <f t="shared" si="3070"/>
        <v>15716.903289546059</v>
      </c>
      <c r="HI76" s="14"/>
      <c r="HJ76" s="14"/>
      <c r="HK76" s="14">
        <f t="shared" si="3070"/>
        <v>10874.4488</v>
      </c>
      <c r="HL76" s="14">
        <f t="shared" si="3070"/>
        <v>17042.892930936458</v>
      </c>
      <c r="HM76" s="14">
        <f t="shared" si="3070"/>
        <v>12860.2924</v>
      </c>
      <c r="HN76" s="14">
        <f t="shared" si="3070"/>
        <v>18597.716355745379</v>
      </c>
      <c r="HO76" s="14">
        <f t="shared" si="3070"/>
        <v>6115.1159800000005</v>
      </c>
      <c r="HP76" s="14">
        <f t="shared" si="3070"/>
        <v>10873.955880387179</v>
      </c>
      <c r="HQ76" s="14">
        <f t="shared" si="2481"/>
        <v>6594.0517899999995</v>
      </c>
      <c r="HR76" s="14">
        <f t="shared" si="2482"/>
        <v>11593.256253492129</v>
      </c>
      <c r="HS76" s="14">
        <f t="shared" si="3070"/>
        <v>7072.9875999999995</v>
      </c>
      <c r="HT76" s="14">
        <f t="shared" si="3070"/>
        <v>12312.556626597079</v>
      </c>
      <c r="HU76" s="14">
        <f t="shared" si="2483"/>
        <v>7554.4151399999992</v>
      </c>
      <c r="HV76" s="14">
        <f t="shared" si="2484"/>
        <v>12922.241638359619</v>
      </c>
      <c r="HW76" s="14">
        <f t="shared" si="3070"/>
        <v>8035.8426799999997</v>
      </c>
      <c r="HX76" s="14">
        <f t="shared" si="3070"/>
        <v>13531.926650122159</v>
      </c>
      <c r="HY76" s="14">
        <f t="shared" ref="HY76:ID76" si="3071">(HY78-HY73)/5*3+HY73</f>
        <v>8593.8116100000007</v>
      </c>
      <c r="HZ76" s="14">
        <f t="shared" si="3071"/>
        <v>14115.031754312859</v>
      </c>
      <c r="IA76" s="14">
        <f t="shared" si="3071"/>
        <v>9151.7805399999997</v>
      </c>
      <c r="IB76" s="14">
        <f t="shared" si="3071"/>
        <v>14698.136858503558</v>
      </c>
      <c r="IC76" s="14">
        <f t="shared" si="3071"/>
        <v>9859.6380300000019</v>
      </c>
      <c r="ID76" s="14">
        <f t="shared" si="3071"/>
        <v>15326.211202577797</v>
      </c>
      <c r="IE76" s="14">
        <f t="shared" si="3070"/>
        <v>10567.49552</v>
      </c>
      <c r="IF76" s="14">
        <f t="shared" si="3070"/>
        <v>15954.285546652038</v>
      </c>
      <c r="IG76" s="14">
        <f t="shared" si="3070"/>
        <v>12468.906000000001</v>
      </c>
      <c r="IH76" s="14">
        <f t="shared" si="3070"/>
        <v>17432.968806609861</v>
      </c>
      <c r="II76" s="14">
        <f t="shared" si="3070"/>
        <v>6056.7095200000003</v>
      </c>
      <c r="IJ76" s="14">
        <f t="shared" si="3070"/>
        <v>10503.93028817762</v>
      </c>
      <c r="IK76" s="14">
        <f t="shared" si="2486"/>
        <v>6526.5421900000001</v>
      </c>
      <c r="IL76" s="14">
        <f t="shared" si="2487"/>
        <v>11197.882385008481</v>
      </c>
      <c r="IM76" s="14">
        <f t="shared" si="3070"/>
        <v>6996.3748599999999</v>
      </c>
      <c r="IN76" s="14">
        <f t="shared" si="3070"/>
        <v>11891.83448183934</v>
      </c>
      <c r="IO76" s="15">
        <f t="shared" si="1558"/>
        <v>7468.42724</v>
      </c>
      <c r="IP76" s="15">
        <f t="shared" si="1559"/>
        <v>12482.20625464743</v>
      </c>
      <c r="IQ76" s="14">
        <f t="shared" si="3070"/>
        <v>7940.4796200000001</v>
      </c>
      <c r="IR76" s="14">
        <f t="shared" si="3070"/>
        <v>13072.578027455518</v>
      </c>
      <c r="IS76" s="14">
        <f t="shared" ref="IS76:IX76" si="3072">(IS78-IS73)/5*3+IS73</f>
        <v>8491.5067522734189</v>
      </c>
      <c r="IT76" s="14">
        <f t="shared" si="3072"/>
        <v>13662.361376306848</v>
      </c>
      <c r="IU76" s="14">
        <f t="shared" si="3072"/>
        <v>9033.4709999999995</v>
      </c>
      <c r="IV76" s="14">
        <f t="shared" si="3072"/>
        <v>14204.288199016019</v>
      </c>
      <c r="IW76" s="14">
        <f t="shared" si="3072"/>
        <v>9732.5064368251187</v>
      </c>
      <c r="IX76" s="14">
        <f t="shared" si="3072"/>
        <v>14840.325635637084</v>
      </c>
      <c r="IY76" s="14">
        <f t="shared" si="3070"/>
        <v>10418.57072</v>
      </c>
      <c r="IZ76" s="14">
        <f t="shared" si="3070"/>
        <v>15425.676251521478</v>
      </c>
      <c r="JA76" s="14">
        <f t="shared" si="3070"/>
        <v>12277.785600000001</v>
      </c>
      <c r="JB76" s="14">
        <f t="shared" si="3070"/>
        <v>16867.051853520399</v>
      </c>
      <c r="JC76" s="14">
        <f t="shared" si="3070"/>
        <v>5999.5948600000002</v>
      </c>
      <c r="JD76" s="14">
        <f t="shared" si="3070"/>
        <v>10142.02223791008</v>
      </c>
      <c r="JE76" s="15">
        <f t="shared" si="2489"/>
        <v>6460.3956600000001</v>
      </c>
      <c r="JF76" s="15">
        <f t="shared" si="2490"/>
        <v>10813.104912444869</v>
      </c>
      <c r="JG76" s="14">
        <f t="shared" si="3070"/>
        <v>6921.1964600000001</v>
      </c>
      <c r="JH76" s="14">
        <f t="shared" si="3070"/>
        <v>11484.187586979659</v>
      </c>
      <c r="JI76" s="15">
        <f t="shared" si="1570"/>
        <v>7384.2073300000002</v>
      </c>
      <c r="JJ76" s="15">
        <f t="shared" si="1571"/>
        <v>12055.184429366749</v>
      </c>
      <c r="JK76" s="14">
        <f t="shared" si="3070"/>
        <v>7847.2182000000003</v>
      </c>
      <c r="JL76" s="14">
        <f t="shared" si="3070"/>
        <v>12626.18127175384</v>
      </c>
      <c r="JM76" s="14">
        <f t="shared" ref="JM76:JR76" si="3073">(JM78-JM73)/5*3+JM73</f>
        <v>8389.2018922734187</v>
      </c>
      <c r="JN76" s="14">
        <f t="shared" si="3073"/>
        <v>13209.690988241597</v>
      </c>
      <c r="JO76" s="14">
        <f t="shared" si="3073"/>
        <v>8917.7110400000001</v>
      </c>
      <c r="JP76" s="14">
        <f t="shared" si="3073"/>
        <v>13724.31194281854</v>
      </c>
      <c r="JQ76" s="14">
        <f t="shared" si="3073"/>
        <v>9605.3748408251195</v>
      </c>
      <c r="JR76" s="14">
        <f t="shared" si="3073"/>
        <v>14354.440057899021</v>
      </c>
      <c r="JS76" s="14">
        <f t="shared" si="3070"/>
        <v>10275.879720000001</v>
      </c>
      <c r="JT76" s="14">
        <f t="shared" si="3070"/>
        <v>14912.97221805902</v>
      </c>
      <c r="JU76" s="14">
        <f t="shared" si="3070"/>
        <v>12089.293799999999</v>
      </c>
      <c r="JV76" s="14">
        <f t="shared" si="3070"/>
        <v>16313.3300578157</v>
      </c>
      <c r="JW76" s="14">
        <f t="shared" si="3070"/>
        <v>5943.5016599999999</v>
      </c>
      <c r="JX76" s="14">
        <f t="shared" si="3070"/>
        <v>9790.7466313078785</v>
      </c>
      <c r="JY76" s="15">
        <f t="shared" si="2492"/>
        <v>6395.6234100000001</v>
      </c>
      <c r="JZ76" s="15">
        <f t="shared" si="2493"/>
        <v>10437.752782299918</v>
      </c>
      <c r="KA76" s="14">
        <f t="shared" si="3070"/>
        <v>6847.7451599999995</v>
      </c>
      <c r="KB76" s="14">
        <f t="shared" si="3070"/>
        <v>11084.75893329196</v>
      </c>
      <c r="KC76" s="15">
        <f t="shared" si="1582"/>
        <v>7301.7584599999991</v>
      </c>
      <c r="KD76" s="15">
        <f t="shared" si="1583"/>
        <v>11637.81853484621</v>
      </c>
      <c r="KE76" s="14">
        <f t="shared" si="3070"/>
        <v>7755.7717599999996</v>
      </c>
      <c r="KF76" s="14">
        <f t="shared" si="3070"/>
        <v>12190.878136400459</v>
      </c>
      <c r="KG76" s="14">
        <f t="shared" ref="KG76:KL76" si="3074">(KG78-KG73)/5*3+KG73</f>
        <v>8286.8970322734185</v>
      </c>
      <c r="KH76" s="14">
        <f t="shared" si="3074"/>
        <v>12757.020600176344</v>
      </c>
      <c r="KI76" s="14">
        <f t="shared" si="3074"/>
        <v>8804.6132400000006</v>
      </c>
      <c r="KJ76" s="14">
        <f t="shared" si="3074"/>
        <v>13256.032798978478</v>
      </c>
      <c r="KK76" s="14">
        <f t="shared" si="3074"/>
        <v>9478.2432448251184</v>
      </c>
      <c r="KL76" s="14">
        <f t="shared" si="3074"/>
        <v>13868.554480160954</v>
      </c>
      <c r="KM76" s="14">
        <f t="shared" ref="KM76:NH76" si="3075">(KM78-KM73)/5*3+KM73</f>
        <v>10134.815839999999</v>
      </c>
      <c r="KN76" s="14">
        <f t="shared" si="3075"/>
        <v>14409.935545129598</v>
      </c>
      <c r="KO76" s="14">
        <f t="shared" si="3075"/>
        <v>11912.890800000001</v>
      </c>
      <c r="KP76" s="14">
        <f t="shared" si="3075"/>
        <v>15774.269378345378</v>
      </c>
      <c r="KQ76" s="14">
        <f t="shared" si="3075"/>
        <v>5888.7552999999998</v>
      </c>
      <c r="KR76" s="14">
        <f t="shared" si="3075"/>
        <v>9447.54261309922</v>
      </c>
      <c r="KS76" s="15">
        <f t="shared" si="2496"/>
        <v>6332.1373299999996</v>
      </c>
      <c r="KT76" s="15">
        <f t="shared" si="2497"/>
        <v>10072.53170978243</v>
      </c>
      <c r="KU76" s="14">
        <f t="shared" si="3075"/>
        <v>6775.5193600000002</v>
      </c>
      <c r="KV76" s="14">
        <f t="shared" si="3075"/>
        <v>10697.52080646564</v>
      </c>
      <c r="KW76" s="15">
        <f t="shared" si="1594"/>
        <v>7220.7282100000002</v>
      </c>
      <c r="KX76" s="15">
        <f t="shared" si="1595"/>
        <v>11232.509233694349</v>
      </c>
      <c r="KY76" s="14">
        <f t="shared" si="3075"/>
        <v>7665.9370600000002</v>
      </c>
      <c r="KZ76" s="14">
        <f t="shared" si="3075"/>
        <v>11767.49766092306</v>
      </c>
      <c r="LA76" s="14">
        <f t="shared" ref="LA76:LG76" si="3076">(LA78-LA73)/5*3+LA73</f>
        <v>8184.5921722734183</v>
      </c>
      <c r="LB76" s="14">
        <f t="shared" si="3076"/>
        <v>12304.350212111092</v>
      </c>
      <c r="LC76" s="14">
        <f t="shared" si="3076"/>
        <v>8694.4266200000002</v>
      </c>
      <c r="LD76" s="14">
        <f t="shared" si="3076"/>
        <v>12799.322988496238</v>
      </c>
      <c r="LE76" s="14">
        <f t="shared" si="3076"/>
        <v>9351.1116488251173</v>
      </c>
      <c r="LF76" s="14">
        <f t="shared" si="3076"/>
        <v>13382.668902422891</v>
      </c>
      <c r="LG76" s="14">
        <f t="shared" si="3076"/>
        <v>9996.6563200000001</v>
      </c>
      <c r="LH76" s="14">
        <f t="shared" si="3075"/>
        <v>13920.297613978419</v>
      </c>
      <c r="LI76" s="14">
        <f t="shared" si="3075"/>
        <v>11739.8208</v>
      </c>
      <c r="LJ76" s="14">
        <f t="shared" si="3075"/>
        <v>15247.58063674734</v>
      </c>
      <c r="LK76" s="14">
        <f t="shared" si="3075"/>
        <v>5835.0955800000002</v>
      </c>
      <c r="LL76" s="14">
        <f t="shared" si="3075"/>
        <v>9110.0279255406385</v>
      </c>
      <c r="LM76" s="14">
        <f t="shared" si="2499"/>
        <v>6270.1531100000002</v>
      </c>
      <c r="LN76" s="14">
        <f t="shared" si="2500"/>
        <v>9713.5289905576283</v>
      </c>
      <c r="LO76" s="14">
        <f t="shared" si="3075"/>
        <v>6705.2106400000002</v>
      </c>
      <c r="LP76" s="14">
        <f t="shared" si="3075"/>
        <v>10317.03005557462</v>
      </c>
      <c r="LQ76" s="14">
        <f t="shared" si="1606"/>
        <v>7141.7076200000001</v>
      </c>
      <c r="LR76" s="14">
        <f t="shared" si="1607"/>
        <v>10834.199027245581</v>
      </c>
      <c r="LS76" s="14">
        <f t="shared" si="3075"/>
        <v>7578.2046</v>
      </c>
      <c r="LT76" s="14">
        <f t="shared" si="3075"/>
        <v>11351.367998916539</v>
      </c>
      <c r="LU76" s="14">
        <f t="shared" ref="LU76:MA76" si="3077">(LU78-LU73)/5*3+LU73</f>
        <v>8082.2873099999997</v>
      </c>
      <c r="LV76" s="14">
        <f t="shared" si="3077"/>
        <v>11851.679813986599</v>
      </c>
      <c r="LW76" s="14">
        <f t="shared" si="3077"/>
        <v>8586.3700200000003</v>
      </c>
      <c r="LX76" s="14">
        <f t="shared" si="3077"/>
        <v>12351.991629056658</v>
      </c>
      <c r="LY76" s="14">
        <f t="shared" si="3077"/>
        <v>9223.9800499999983</v>
      </c>
      <c r="LZ76" s="14">
        <f t="shared" si="3077"/>
        <v>12896.783313887478</v>
      </c>
      <c r="MA76" s="14">
        <f t="shared" si="3077"/>
        <v>9861.5900799999999</v>
      </c>
      <c r="MB76" s="14">
        <f t="shared" si="3075"/>
        <v>13441.574998718299</v>
      </c>
      <c r="MC76" s="14">
        <f t="shared" si="3075"/>
        <v>11568.371999999999</v>
      </c>
      <c r="MD76" s="14">
        <f t="shared" si="3075"/>
        <v>14732.363049688618</v>
      </c>
      <c r="ME76" s="14">
        <f t="shared" si="3075"/>
        <v>5782.8974200000002</v>
      </c>
      <c r="MF76" s="14">
        <f t="shared" si="3075"/>
        <v>8784.3478006853802</v>
      </c>
      <c r="MG76" s="6">
        <f t="shared" si="1616"/>
        <v>6209.5730899999999</v>
      </c>
      <c r="MH76" s="6">
        <f t="shared" si="1617"/>
        <v>9365.5511665081794</v>
      </c>
      <c r="MI76" s="14">
        <f t="shared" si="3075"/>
        <v>6636.2487600000004</v>
      </c>
      <c r="MJ76" s="14">
        <f t="shared" si="3075"/>
        <v>9946.7545323309787</v>
      </c>
      <c r="MK76" s="6">
        <f t="shared" si="1620"/>
        <v>7064.2085900000002</v>
      </c>
      <c r="ML76" s="6">
        <f t="shared" si="1621"/>
        <v>10446.55936370515</v>
      </c>
      <c r="MM76" s="14">
        <f t="shared" si="3075"/>
        <v>7492.16842</v>
      </c>
      <c r="MN76" s="14">
        <f t="shared" si="3075"/>
        <v>10946.364195079319</v>
      </c>
      <c r="MO76" s="14">
        <f t="shared" ref="MO76:MT76" si="3078">(MO78-MO73)/5*3+MO73</f>
        <v>7990.5927280000005</v>
      </c>
      <c r="MP76" s="14">
        <f t="shared" si="3078"/>
        <v>11453.120860510993</v>
      </c>
      <c r="MQ76" s="14">
        <f t="shared" si="3078"/>
        <v>8480.3199599999989</v>
      </c>
      <c r="MR76" s="14">
        <f t="shared" si="3078"/>
        <v>11915.55167090638</v>
      </c>
      <c r="MS76" s="14">
        <f t="shared" si="3078"/>
        <v>9110.4524819999988</v>
      </c>
      <c r="MT76" s="14">
        <f t="shared" si="3078"/>
        <v>12467.595277016837</v>
      </c>
      <c r="MU76" s="14">
        <f t="shared" si="3075"/>
        <v>9730.0688799999989</v>
      </c>
      <c r="MV76" s="14">
        <f t="shared" si="3075"/>
        <v>12973.60457597498</v>
      </c>
      <c r="MW76" s="14">
        <f t="shared" si="3075"/>
        <v>11400.7772</v>
      </c>
      <c r="MX76" s="14">
        <f t="shared" si="3075"/>
        <v>14226.116662072</v>
      </c>
      <c r="MY76" s="14">
        <f t="shared" si="3075"/>
        <v>5732.3891400000002</v>
      </c>
      <c r="MZ76" s="14">
        <f t="shared" si="3075"/>
        <v>8464.2437051929392</v>
      </c>
      <c r="NA76" s="15">
        <f t="shared" si="1632"/>
        <v>6150.6049899999998</v>
      </c>
      <c r="NB76" s="15">
        <f t="shared" si="1633"/>
        <v>9025.7507295193682</v>
      </c>
      <c r="NC76" s="14">
        <f t="shared" si="3075"/>
        <v>6568.8208400000003</v>
      </c>
      <c r="ND76" s="14">
        <f t="shared" si="3075"/>
        <v>9587.257753845799</v>
      </c>
      <c r="NE76" s="15">
        <f t="shared" si="1636"/>
        <v>6988.5136000000002</v>
      </c>
      <c r="NF76" s="15">
        <f t="shared" si="1637"/>
        <v>10069.764708298888</v>
      </c>
      <c r="NG76" s="14">
        <f t="shared" si="3075"/>
        <v>7408.2063600000001</v>
      </c>
      <c r="NH76" s="14">
        <f t="shared" si="3075"/>
        <v>10552.271662751979</v>
      </c>
      <c r="NI76" s="14">
        <f t="shared" ref="NI76:NN76" si="3079">(NI78-NI73)/5*3+NI73</f>
        <v>7898.8981460000005</v>
      </c>
      <c r="NJ76" s="14">
        <f t="shared" si="3079"/>
        <v>11054.561907035388</v>
      </c>
      <c r="NK76" s="14">
        <f t="shared" si="3079"/>
        <v>8376.5819200000005</v>
      </c>
      <c r="NL76" s="14">
        <f t="shared" si="3079"/>
        <v>11492.0601800963</v>
      </c>
      <c r="NM76" s="14">
        <f t="shared" si="3079"/>
        <v>8996.9249139999993</v>
      </c>
      <c r="NN76" s="14">
        <f t="shared" si="3079"/>
        <v>12038.407240146194</v>
      </c>
      <c r="NO76" s="14">
        <f t="shared" ref="NO76:OJ76" si="3080">(NO78-NO73)/5*3+NO73</f>
        <v>9601.4493600000005</v>
      </c>
      <c r="NP76" s="14">
        <f t="shared" si="3080"/>
        <v>12516.633697756859</v>
      </c>
      <c r="NQ76" s="14">
        <f t="shared" si="3080"/>
        <v>11237.1132</v>
      </c>
      <c r="NR76" s="14">
        <f t="shared" si="3080"/>
        <v>13733.979713651119</v>
      </c>
      <c r="NS76" s="14">
        <f t="shared" si="3080"/>
        <v>5683.4178600000005</v>
      </c>
      <c r="NT76" s="14">
        <f t="shared" si="3080"/>
        <v>8155.161486243519</v>
      </c>
      <c r="NU76" s="15">
        <f t="shared" si="1648"/>
        <v>6093.1886200000008</v>
      </c>
      <c r="NV76" s="15">
        <f t="shared" si="1649"/>
        <v>8696.5164142059693</v>
      </c>
      <c r="NW76" s="14">
        <f t="shared" si="3080"/>
        <v>6502.9593800000002</v>
      </c>
      <c r="NX76" s="14">
        <f t="shared" si="3080"/>
        <v>9237.8713421684188</v>
      </c>
      <c r="NY76" s="15">
        <f t="shared" si="1652"/>
        <v>6914.5455700000002</v>
      </c>
      <c r="NZ76" s="15">
        <f t="shared" si="1653"/>
        <v>9703.764183883839</v>
      </c>
      <c r="OA76" s="14">
        <f t="shared" si="3080"/>
        <v>7326.1317600000002</v>
      </c>
      <c r="OB76" s="14">
        <f t="shared" si="3080"/>
        <v>10169.657025599259</v>
      </c>
      <c r="OC76" s="14">
        <f t="shared" ref="OC76:OH76" si="3081">(OC78-OC73)/5*3+OC73</f>
        <v>7807.2035640000004</v>
      </c>
      <c r="OD76" s="14">
        <f t="shared" si="3081"/>
        <v>10656.002953559781</v>
      </c>
      <c r="OE76" s="14">
        <f t="shared" si="3081"/>
        <v>8275.43786</v>
      </c>
      <c r="OF76" s="14">
        <f t="shared" si="3081"/>
        <v>11078.055693864319</v>
      </c>
      <c r="OG76" s="14">
        <f t="shared" si="3081"/>
        <v>8883.3973459999979</v>
      </c>
      <c r="OH76" s="14">
        <f t="shared" si="3081"/>
        <v>11609.219203275554</v>
      </c>
      <c r="OI76" s="14">
        <f t="shared" si="3080"/>
        <v>9475.8703600000008</v>
      </c>
      <c r="OJ76" s="14">
        <f t="shared" si="3080"/>
        <v>12071.117034568479</v>
      </c>
      <c r="OK76" s="14">
        <f t="shared" ref="OK76:OL76" si="3082">(OK78-OK73)/5*3+OK73</f>
        <v>11077.4638</v>
      </c>
      <c r="OL76" s="14">
        <f t="shared" si="3082"/>
        <v>13254.4438260885</v>
      </c>
      <c r="OM76" s="14">
        <f t="shared" ref="OM76:OR76" si="3083">(OM78-OM73)/5*3+OM73</f>
        <v>5636.1436400000002</v>
      </c>
      <c r="ON76" s="14">
        <f t="shared" si="3083"/>
        <v>7854.824919217639</v>
      </c>
      <c r="OO76" s="15">
        <f t="shared" si="1664"/>
        <v>6037.51062</v>
      </c>
      <c r="OP76" s="15">
        <f t="shared" si="1665"/>
        <v>8375.2708360861398</v>
      </c>
      <c r="OQ76" s="14">
        <f t="shared" si="3083"/>
        <v>6438.8775999999998</v>
      </c>
      <c r="OR76" s="14">
        <f t="shared" si="3083"/>
        <v>8895.7167529546405</v>
      </c>
      <c r="OS76" s="15">
        <f t="shared" si="1668"/>
        <v>6842.3960900000002</v>
      </c>
      <c r="OT76" s="15">
        <f t="shared" si="1669"/>
        <v>9346.8154241562806</v>
      </c>
      <c r="OU76" s="14">
        <f t="shared" ref="OU76:PF76" si="3084">(OU78-OU73)/5*3+OU73</f>
        <v>7245.9145800000006</v>
      </c>
      <c r="OV76" s="14">
        <f t="shared" si="3084"/>
        <v>9797.9140953579208</v>
      </c>
      <c r="OW76" s="14">
        <f t="shared" si="3084"/>
        <v>7715.5089819999994</v>
      </c>
      <c r="OX76" s="14">
        <f t="shared" si="3084"/>
        <v>10257.444000084175</v>
      </c>
      <c r="OY76" s="14">
        <f t="shared" si="3084"/>
        <v>8176.3844600000002</v>
      </c>
      <c r="OZ76" s="14">
        <f t="shared" si="3084"/>
        <v>10675.989283048179</v>
      </c>
      <c r="PA76" s="14">
        <f t="shared" si="3084"/>
        <v>8769.8697779999984</v>
      </c>
      <c r="PB76" s="14">
        <f t="shared" si="3084"/>
        <v>11180.031166404911</v>
      </c>
      <c r="PC76" s="14">
        <f t="shared" si="3084"/>
        <v>9352.8096800000003</v>
      </c>
      <c r="PD76" s="14">
        <f t="shared" si="3084"/>
        <v>11638.632891511779</v>
      </c>
      <c r="PE76" s="14">
        <f t="shared" si="3084"/>
        <v>10922.331400000001</v>
      </c>
      <c r="PF76" s="14">
        <f t="shared" si="3084"/>
        <v>12787.325771332418</v>
      </c>
      <c r="PG76" s="14">
        <f t="shared" ref="PG76:PL76" si="3085">(PG78-PG73)/5*3+PG73</f>
        <v>5590.4501600000003</v>
      </c>
      <c r="PH76" s="14">
        <f t="shared" si="3085"/>
        <v>7561.3908213531786</v>
      </c>
      <c r="PI76" s="15">
        <f t="shared" si="1678"/>
        <v>5983.5526</v>
      </c>
      <c r="PJ76" s="15">
        <f t="shared" si="1679"/>
        <v>8063.3936566702396</v>
      </c>
      <c r="PK76" s="14">
        <f t="shared" si="3085"/>
        <v>6376.6550399999996</v>
      </c>
      <c r="PL76" s="14">
        <f t="shared" si="3085"/>
        <v>8565.3964919872997</v>
      </c>
      <c r="PM76" s="15">
        <f t="shared" si="1682"/>
        <v>6772.1351199999999</v>
      </c>
      <c r="PN76" s="15">
        <f t="shared" si="1683"/>
        <v>8999.6318814020487</v>
      </c>
      <c r="PO76" s="14">
        <f t="shared" ref="PO76:PX76" si="3086">(PO78-PO73)/5*3+PO73</f>
        <v>7167.6152000000002</v>
      </c>
      <c r="PP76" s="14">
        <f t="shared" si="3086"/>
        <v>9433.8672708167996</v>
      </c>
      <c r="PQ76" s="14">
        <f t="shared" ref="PQ76:PV76" si="3087">(PQ78-PQ73)/5*3+PQ73</f>
        <v>7623.8143999999993</v>
      </c>
      <c r="PR76" s="14">
        <f t="shared" si="3087"/>
        <v>9858.8850466085696</v>
      </c>
      <c r="PS76" s="14">
        <f t="shared" si="3087"/>
        <v>8080.0135999999993</v>
      </c>
      <c r="PT76" s="14">
        <f t="shared" si="3087"/>
        <v>10283.90282240034</v>
      </c>
      <c r="PU76" s="14">
        <f t="shared" si="3087"/>
        <v>8656.3422099999989</v>
      </c>
      <c r="PV76" s="14">
        <f t="shared" si="3087"/>
        <v>10750.843129534269</v>
      </c>
      <c r="PW76" s="14">
        <f t="shared" si="3086"/>
        <v>9232.6708199999994</v>
      </c>
      <c r="PX76" s="14">
        <f t="shared" si="3086"/>
        <v>11217.7834366682</v>
      </c>
      <c r="PY76" s="14">
        <f t="shared" ref="PY76:PZ76" si="3088">(PY78-PY73)/5*3+PY73</f>
        <v>10770.546399999999</v>
      </c>
      <c r="PZ76" s="14">
        <f t="shared" si="3088"/>
        <v>12332.969439011618</v>
      </c>
      <c r="QA76" s="14">
        <f t="shared" ref="QA76:QB76" si="3089">(QA78-QA73)/5*3+QA73</f>
        <v>5546.6326200000003</v>
      </c>
      <c r="QB76" s="14">
        <f t="shared" si="3089"/>
        <v>7273.8314509166594</v>
      </c>
      <c r="QC76" s="14">
        <f t="shared" ref="QC76:QI76" si="3090">(QC78-QC73)/5*3+QC73</f>
        <v>5934.7843099999991</v>
      </c>
      <c r="QD76" s="14">
        <f t="shared" si="3090"/>
        <v>7775.1154179939513</v>
      </c>
      <c r="QE76" s="14">
        <f t="shared" si="3090"/>
        <v>6316.2578199999998</v>
      </c>
      <c r="QF76" s="14">
        <f t="shared" si="3090"/>
        <v>8241.209916071859</v>
      </c>
      <c r="QG76" s="14">
        <f t="shared" si="3090"/>
        <v>6708.0964640000002</v>
      </c>
      <c r="QH76" s="14">
        <f t="shared" si="3090"/>
        <v>8678.9690458574587</v>
      </c>
      <c r="QI76" s="14">
        <f t="shared" si="3090"/>
        <v>7090.9691000000003</v>
      </c>
      <c r="QJ76" s="14">
        <f t="shared" ref="QJ76:QP76" si="3091">(QJ78-QJ73)/5*3+QJ73</f>
        <v>9078.1413209468792</v>
      </c>
      <c r="QK76" s="14">
        <f t="shared" si="3091"/>
        <v>7543.2411400000001</v>
      </c>
      <c r="QL76" s="14">
        <f t="shared" si="3091"/>
        <v>9510.3544611574089</v>
      </c>
      <c r="QM76" s="14">
        <f t="shared" si="3091"/>
        <v>7985.8008399999999</v>
      </c>
      <c r="QN76" s="14">
        <f t="shared" si="3091"/>
        <v>9900.7406698185987</v>
      </c>
      <c r="QO76" s="14">
        <f t="shared" si="3091"/>
        <v>8556.0225219999993</v>
      </c>
      <c r="QP76" s="14">
        <f t="shared" si="3091"/>
        <v>10374.930342652175</v>
      </c>
      <c r="QQ76" s="14">
        <f t="shared" ref="QQ76:QR76" si="3092">(QQ78-QQ73)/5*3+QQ73</f>
        <v>9115.4489799999992</v>
      </c>
      <c r="QR76" s="14">
        <f t="shared" si="3092"/>
        <v>10804.28479115482</v>
      </c>
      <c r="QS76" s="14">
        <f t="shared" ref="QS76:QT76" si="3093">(QS78-QS73)/5*3+QS73</f>
        <v>10621.926599999999</v>
      </c>
      <c r="QT76" s="14">
        <f t="shared" si="3093"/>
        <v>11886.435467420919</v>
      </c>
      <c r="QU76" s="14">
        <f t="shared" ref="QU76:RJ76" si="3094">(QU78-QU73)/5*3+QU73</f>
        <v>5504.3874000000005</v>
      </c>
      <c r="QV76" s="14">
        <f t="shared" si="3094"/>
        <v>6996.4314487758593</v>
      </c>
      <c r="QW76" s="14">
        <f t="shared" si="3094"/>
        <v>5886.01602</v>
      </c>
      <c r="QX76" s="14">
        <f t="shared" si="3094"/>
        <v>7486.837179317663</v>
      </c>
      <c r="QY76" s="14">
        <f t="shared" si="3094"/>
        <v>6258.0851600000005</v>
      </c>
      <c r="QZ76" s="14">
        <f t="shared" si="3094"/>
        <v>7925.8477109774185</v>
      </c>
      <c r="RA76" s="14">
        <f t="shared" si="3094"/>
        <v>6644.0578079999996</v>
      </c>
      <c r="RB76" s="14">
        <f t="shared" si="3094"/>
        <v>8358.3062103128705</v>
      </c>
      <c r="RC76" s="14">
        <f t="shared" si="3094"/>
        <v>7017.10016</v>
      </c>
      <c r="RD76" s="14">
        <f t="shared" si="3094"/>
        <v>8734.1481794943593</v>
      </c>
      <c r="RE76" s="14">
        <f t="shared" si="3094"/>
        <v>7462.66788</v>
      </c>
      <c r="RF76" s="14">
        <f t="shared" si="3094"/>
        <v>9161.8238757062481</v>
      </c>
      <c r="RG76" s="14">
        <f t="shared" si="3094"/>
        <v>7893.9139999999998</v>
      </c>
      <c r="RH76" s="14">
        <f t="shared" si="3094"/>
        <v>9529.7263143318596</v>
      </c>
      <c r="RI76" s="14">
        <f t="shared" si="3094"/>
        <v>8455.7028339999997</v>
      </c>
      <c r="RJ76" s="14">
        <f t="shared" si="3094"/>
        <v>9999.0175557700804</v>
      </c>
      <c r="RK76" s="14">
        <f t="shared" ref="RK76:RL76" si="3095">(RK78-RK73)/5*3+RK73</f>
        <v>9001.4467000000004</v>
      </c>
      <c r="RL76" s="14">
        <f t="shared" si="3095"/>
        <v>10403.587315446779</v>
      </c>
      <c r="RM76" s="14">
        <f t="shared" ref="RM76:RN76" si="3096">(RM78-RM73)/5*3+RM73</f>
        <v>10477.107120000001</v>
      </c>
      <c r="RN76" s="14">
        <f t="shared" si="3096"/>
        <v>11453.263603720958</v>
      </c>
      <c r="RO76" s="14">
        <f t="shared" ref="RO76:RP76" si="3097">(RO78-RO73)/5*3+RO73</f>
        <v>5383.9913999999999</v>
      </c>
      <c r="RP76" s="14">
        <f t="shared" si="3097"/>
        <v>6209.5598701771587</v>
      </c>
      <c r="RQ76" s="14">
        <f t="shared" ref="RQ76:SH76" si="3098">(RQ78-RQ73)/5*3+RQ73</f>
        <v>5739.7111500000001</v>
      </c>
      <c r="RR76" s="14">
        <f t="shared" si="3098"/>
        <v>6622.0024632887989</v>
      </c>
      <c r="RS76" s="14">
        <f t="shared" si="3098"/>
        <v>6095.4309000000003</v>
      </c>
      <c r="RT76" s="14">
        <f t="shared" si="3098"/>
        <v>7034.4450564004392</v>
      </c>
      <c r="RU76" s="14">
        <f t="shared" si="3098"/>
        <v>6451.9418400000004</v>
      </c>
      <c r="RV76" s="14">
        <f t="shared" si="3098"/>
        <v>7396.3177036790985</v>
      </c>
      <c r="RW76" s="14">
        <f t="shared" si="3098"/>
        <v>6808.4527800000005</v>
      </c>
      <c r="RX76" s="14">
        <f t="shared" si="3098"/>
        <v>7758.1903509577587</v>
      </c>
      <c r="RY76" s="14">
        <f t="shared" si="3098"/>
        <v>7220.9481000000005</v>
      </c>
      <c r="RZ76" s="14">
        <f t="shared" si="3098"/>
        <v>8116.2321193527687</v>
      </c>
      <c r="SA76" s="14">
        <f t="shared" si="3098"/>
        <v>7633.4434200000005</v>
      </c>
      <c r="SB76" s="14">
        <f t="shared" si="3098"/>
        <v>8474.2738877477786</v>
      </c>
      <c r="SC76" s="14">
        <f t="shared" si="3098"/>
        <v>8154.7437700000009</v>
      </c>
      <c r="SD76" s="14">
        <f t="shared" si="3098"/>
        <v>8871.2791951237996</v>
      </c>
      <c r="SE76" s="14">
        <f t="shared" si="3098"/>
        <v>8676.0441200000005</v>
      </c>
      <c r="SF76" s="14">
        <f t="shared" si="3098"/>
        <v>9268.2845024998187</v>
      </c>
      <c r="SG76" s="14">
        <f t="shared" si="3098"/>
        <v>10065.023720000001</v>
      </c>
      <c r="SH76" s="14">
        <f t="shared" si="3098"/>
        <v>10220.438685994879</v>
      </c>
    </row>
    <row r="77" spans="1:502" s="11" customFormat="1" x14ac:dyDescent="0.25">
      <c r="A77" s="241"/>
      <c r="B77" s="4">
        <v>31</v>
      </c>
      <c r="C77" s="14">
        <f>(C78-C73)/5*4+C73</f>
        <v>7722.5350600000002</v>
      </c>
      <c r="D77" s="14">
        <f t="shared" ref="D77" si="3099">(D78-D73)/5*4+D73</f>
        <v>20230.651434695097</v>
      </c>
      <c r="E77" s="4">
        <f t="shared" si="1373"/>
        <v>8441.8590000000004</v>
      </c>
      <c r="F77" s="4">
        <f t="shared" si="1374"/>
        <v>21511.174289395487</v>
      </c>
      <c r="G77" s="14">
        <f t="shared" ref="G77" si="3100">(G78-G73)/5*4+G73</f>
        <v>9161.1829400000006</v>
      </c>
      <c r="H77" s="14">
        <f t="shared" ref="H77" si="3101">(H78-H73)/5*4+H73</f>
        <v>22791.697144095881</v>
      </c>
      <c r="I77" s="15">
        <f t="shared" si="1375"/>
        <v>9900.0698200000006</v>
      </c>
      <c r="J77" s="15">
        <f t="shared" si="1376"/>
        <v>23831.896861123118</v>
      </c>
      <c r="K77" s="14">
        <f>(K78-K73)/5*4+K73</f>
        <v>10638.956700000001</v>
      </c>
      <c r="L77" s="14">
        <f t="shared" ref="L77:R77" si="3102">(L78-L73)/5*4+L73</f>
        <v>24872.096578150358</v>
      </c>
      <c r="M77" s="14">
        <f t="shared" si="3102"/>
        <v>11509.877750000001</v>
      </c>
      <c r="N77" s="14">
        <f t="shared" si="3102"/>
        <v>25821.569102466197</v>
      </c>
      <c r="O77" s="14">
        <f t="shared" si="3102"/>
        <v>12380.7988</v>
      </c>
      <c r="P77" s="14">
        <f t="shared" si="3102"/>
        <v>26771.04162678204</v>
      </c>
      <c r="Q77" s="14">
        <f t="shared" si="3102"/>
        <v>13501.3719</v>
      </c>
      <c r="R77" s="14">
        <f t="shared" si="3102"/>
        <v>27750.420298426277</v>
      </c>
      <c r="S77" s="14">
        <f>(S78-S73)/5*4+S73</f>
        <v>14621.945</v>
      </c>
      <c r="T77" s="14">
        <f t="shared" ref="T77" si="3103">(T78-T73)/5*4+T73</f>
        <v>28729.798970070518</v>
      </c>
      <c r="U77" s="14">
        <f t="shared" ref="U77" si="3104">(U78-U73)/5*4+U73</f>
        <v>17665.2016</v>
      </c>
      <c r="V77" s="14">
        <f t="shared" ref="V77" si="3105">(V78-V73)/5*4+V73</f>
        <v>30953.156142136195</v>
      </c>
      <c r="W77" s="14">
        <f>(W78-W73)/5*4+W73</f>
        <v>7634.5872099999997</v>
      </c>
      <c r="X77" s="14">
        <f t="shared" ref="X77" si="3106">(X78-X73)/5*4+X73</f>
        <v>19669.593336679645</v>
      </c>
      <c r="Y77" s="4">
        <f t="shared" si="1382"/>
        <v>8339.4535400000004</v>
      </c>
      <c r="Z77" s="4">
        <f t="shared" si="1383"/>
        <v>20918.733068282523</v>
      </c>
      <c r="AA77" s="14">
        <f>(AA78-AA73)/5*4+AA73</f>
        <v>9044.3198700000012</v>
      </c>
      <c r="AB77" s="14">
        <f t="shared" ref="AB77" si="3107">(AB78-AB73)/5*4+AB73</f>
        <v>22167.872799885401</v>
      </c>
      <c r="AC77" s="4">
        <f t="shared" si="1385"/>
        <v>9767.7181150000015</v>
      </c>
      <c r="AD77" s="4">
        <f t="shared" si="1386"/>
        <v>23185.451223263386</v>
      </c>
      <c r="AE77" s="14">
        <f>(AE78-AE73)/5*4+AE73</f>
        <v>10491.116360000002</v>
      </c>
      <c r="AF77" s="14">
        <f t="shared" ref="AF77" si="3108">(AF78-AF73)/5*4+AF73</f>
        <v>24203.029646641367</v>
      </c>
      <c r="AG77" s="110">
        <f t="shared" si="2772"/>
        <v>11342.826929999999</v>
      </c>
      <c r="AH77" s="110">
        <f t="shared" si="2773"/>
        <v>25134.128180917593</v>
      </c>
      <c r="AI77" s="14">
        <f>(AI78-AI73)/5*4+AI73</f>
        <v>12194.5375</v>
      </c>
      <c r="AJ77" s="14">
        <f t="shared" ref="AJ77" si="3109">(AJ78-AJ73)/5*4+AJ73</f>
        <v>26065.226715193818</v>
      </c>
      <c r="AK77" s="14"/>
      <c r="AL77" s="14"/>
      <c r="AM77" s="14">
        <f>(AM78-AM73)/5*4+AM73</f>
        <v>14385.314499999999</v>
      </c>
      <c r="AN77" s="14">
        <f t="shared" ref="AN77" si="3110">(AN78-AN73)/5*4+AN73</f>
        <v>27990.997411514691</v>
      </c>
      <c r="AO77" s="4"/>
      <c r="AP77" s="4"/>
      <c r="AQ77" s="14">
        <f>(AQ78-AQ73)/5*4+AQ73</f>
        <v>7546.6393600000001</v>
      </c>
      <c r="AR77" s="14">
        <f t="shared" ref="AR77" si="3111">(AR78-AR73)/5*4+AR73</f>
        <v>19108.535238664197</v>
      </c>
      <c r="AS77" s="4">
        <f t="shared" si="1392"/>
        <v>8237.0480800000005</v>
      </c>
      <c r="AT77" s="4">
        <f t="shared" si="1393"/>
        <v>20326.291847169559</v>
      </c>
      <c r="AU77" s="14">
        <f>(AU78-AU73)/5*4+AU73</f>
        <v>8927.4567999999999</v>
      </c>
      <c r="AV77" s="14">
        <f t="shared" ref="AV77" si="3112">(AV78-AV73)/5*4+AV73</f>
        <v>21544.048455674918</v>
      </c>
      <c r="AW77" s="4">
        <f t="shared" si="1395"/>
        <v>9635.3664099999987</v>
      </c>
      <c r="AX77" s="4">
        <f t="shared" si="1396"/>
        <v>22539.005585403647</v>
      </c>
      <c r="AY77" s="14">
        <f>(AY78-AY73)/5*4+AY73</f>
        <v>10343.276019999999</v>
      </c>
      <c r="AZ77" s="14">
        <f t="shared" ref="AZ77:BF77" si="3113">(AZ78-AZ73)/5*4+AZ73</f>
        <v>23533.962715132377</v>
      </c>
      <c r="BA77" s="14">
        <f t="shared" si="3113"/>
        <v>11175.776109999999</v>
      </c>
      <c r="BB77" s="14">
        <f t="shared" si="3113"/>
        <v>24446.687259368988</v>
      </c>
      <c r="BC77" s="14">
        <f t="shared" si="3113"/>
        <v>12008.2762</v>
      </c>
      <c r="BD77" s="14">
        <f t="shared" si="3113"/>
        <v>25359.411803605599</v>
      </c>
      <c r="BE77" s="14">
        <f t="shared" si="3113"/>
        <v>13078.480100000001</v>
      </c>
      <c r="BF77" s="14">
        <f t="shared" si="3113"/>
        <v>26305.803828282231</v>
      </c>
      <c r="BG77" s="14">
        <f t="shared" ref="BG77" si="3114">(BG78-BG73)/5*4+BG73</f>
        <v>14148.684000000001</v>
      </c>
      <c r="BH77" s="14">
        <f t="shared" ref="BH77" si="3115">(BH78-BH73)/5*4+BH73</f>
        <v>27252.195852958859</v>
      </c>
      <c r="BI77" s="14">
        <f t="shared" ref="BI77" si="3116">(BI78-BI73)/5*4+BI73</f>
        <v>17051.525400000002</v>
      </c>
      <c r="BJ77" s="14">
        <f t="shared" ref="BJ77" si="3117">(BJ78-BJ73)/5*4+BJ73</f>
        <v>29411.722549744078</v>
      </c>
      <c r="BK77" s="14">
        <f t="shared" ref="BK77" si="3118">(BK78-BK73)/5*4+BK73</f>
        <v>7463.0649399999993</v>
      </c>
      <c r="BL77" s="14">
        <f t="shared" ref="BL77" si="3119">(BL78-BL73)/5*4+BL73</f>
        <v>18571.635313799958</v>
      </c>
      <c r="BM77" s="4">
        <f t="shared" si="1407"/>
        <v>8139.8932299999997</v>
      </c>
      <c r="BN77" s="4">
        <f t="shared" si="1408"/>
        <v>19758.81133045449</v>
      </c>
      <c r="BO77" s="14">
        <f t="shared" ref="BO77" si="3120">(BO78-BO73)/5*4+BO73</f>
        <v>8816.721520000001</v>
      </c>
      <c r="BP77" s="14">
        <f t="shared" ref="BP77" si="3121">(BP78-BP73)/5*4+BP73</f>
        <v>20945.987347109018</v>
      </c>
      <c r="BQ77" s="4">
        <f t="shared" si="1411"/>
        <v>9510.1353233333339</v>
      </c>
      <c r="BR77" s="4">
        <f t="shared" si="1412"/>
        <v>21917.93983153614</v>
      </c>
      <c r="BS77" s="14">
        <f t="shared" ref="BS77" si="3122">(BS78-BS73)/5*4+BS73</f>
        <v>10203.549126666667</v>
      </c>
      <c r="BT77" s="14">
        <f t="shared" ref="BT77" si="3123">(BT78-BT73)/5*4+BT73</f>
        <v>22889.892315963258</v>
      </c>
      <c r="BU77" s="14"/>
      <c r="BV77" s="14"/>
      <c r="BW77" s="14">
        <f t="shared" ref="BW77" si="3124">(BW78-BW73)/5*4+BW73</f>
        <v>11832.979933333334</v>
      </c>
      <c r="BX77" s="14">
        <f t="shared" ref="BX77" si="3125">(BX78-BX73)/5*4+BX73</f>
        <v>24677.372148238363</v>
      </c>
      <c r="BY77" s="14"/>
      <c r="BZ77" s="14"/>
      <c r="CA77" s="14">
        <f t="shared" ref="CA77" si="3126">(CA78-CA73)/5*4+CA73</f>
        <v>13926.294400000001</v>
      </c>
      <c r="CB77" s="14">
        <f t="shared" ref="CB77" si="3127">(CB78-CB73)/5*4+CB73</f>
        <v>26535.148796082405</v>
      </c>
      <c r="CC77" s="14">
        <f t="shared" ref="CC77" si="3128">(CC78-CC73)/5*4+CC73</f>
        <v>16764.033066666667</v>
      </c>
      <c r="CD77" s="14">
        <f t="shared" ref="CD77" si="3129">(CD78-CD73)/5*4+CD73</f>
        <v>28658.879319799864</v>
      </c>
      <c r="CE77" s="14">
        <f t="shared" ref="CE77" si="3130">(CE78-CE73)/5*4+CE73</f>
        <v>7379.4905200000003</v>
      </c>
      <c r="CF77" s="14">
        <f t="shared" ref="CF77" si="3131">(CF78-CF73)/5*4+CF73</f>
        <v>18034.735388935718</v>
      </c>
      <c r="CG77" s="4">
        <f t="shared" si="1423"/>
        <v>8042.7383800000007</v>
      </c>
      <c r="CH77" s="4">
        <f t="shared" si="1424"/>
        <v>19191.330813739416</v>
      </c>
      <c r="CI77" s="14">
        <f t="shared" ref="CI77" si="3132">(CI78-CI73)/5*4+CI73</f>
        <v>8705.9862400000002</v>
      </c>
      <c r="CJ77" s="14">
        <f t="shared" ref="CJ77" si="3133">(CJ78-CJ73)/5*4+CJ73</f>
        <v>20347.926238543114</v>
      </c>
      <c r="CK77" s="4">
        <f t="shared" si="1427"/>
        <v>9384.9042366666654</v>
      </c>
      <c r="CL77" s="4">
        <f t="shared" si="1428"/>
        <v>21296.874077668625</v>
      </c>
      <c r="CM77" s="14">
        <f t="shared" ref="CM77" si="3134">(CM78-CM73)/5*4+CM73</f>
        <v>10063.822233333332</v>
      </c>
      <c r="CN77" s="14">
        <f t="shared" ref="CN77" si="3135">(CN78-CN73)/5*4+CN73</f>
        <v>22245.821916794135</v>
      </c>
      <c r="CO77" s="14"/>
      <c r="CP77" s="14"/>
      <c r="CQ77" s="14">
        <f t="shared" ref="CQ77" si="3136">(CQ78-CQ73)/5*4+CQ73</f>
        <v>11657.683666666668</v>
      </c>
      <c r="CR77" s="14">
        <f t="shared" ref="CR77" si="3137">(CR78-CR73)/5*4+CR73</f>
        <v>23995.33249287113</v>
      </c>
      <c r="CS77" s="14"/>
      <c r="CT77" s="14"/>
      <c r="CU77" s="14">
        <f t="shared" ref="CU77" si="3138">(CU78-CU73)/5*4+CU73</f>
        <v>13703.9048</v>
      </c>
      <c r="CV77" s="14">
        <f t="shared" ref="CV77" si="3139">(CV78-CV73)/5*4+CV73</f>
        <v>25818.101739205951</v>
      </c>
      <c r="CW77" s="14">
        <f t="shared" ref="CW77" si="3140">(CW78-CW73)/5*4+CW73</f>
        <v>16476.540733333335</v>
      </c>
      <c r="CX77" s="14">
        <f t="shared" ref="CX77" si="3141">(CX78-CX73)/5*4+CX73</f>
        <v>27906.036089855654</v>
      </c>
      <c r="CY77" s="14">
        <f t="shared" ref="CY77" si="3142">(CY78-CY73)/5*4+CY73</f>
        <v>7295.9161000000004</v>
      </c>
      <c r="CZ77" s="14">
        <f t="shared" ref="CZ77" si="3143">(CZ78-CZ73)/5*4+CZ73</f>
        <v>17497.835464071475</v>
      </c>
      <c r="DA77" s="4">
        <f t="shared" si="1439"/>
        <v>7945.5835299999999</v>
      </c>
      <c r="DB77" s="4">
        <f t="shared" si="1440"/>
        <v>18623.850297024346</v>
      </c>
      <c r="DC77" s="14">
        <f t="shared" ref="DC77" si="3144">(DC78-DC73)/5*4+DC73</f>
        <v>8595.2509599999994</v>
      </c>
      <c r="DD77" s="14">
        <f t="shared" ref="DD77" si="3145">(DD78-DD73)/5*4+DD73</f>
        <v>19749.865129977217</v>
      </c>
      <c r="DE77" s="4">
        <f t="shared" si="1443"/>
        <v>9259.6731499999987</v>
      </c>
      <c r="DF77" s="4">
        <f t="shared" si="1444"/>
        <v>20675.808323801117</v>
      </c>
      <c r="DG77" s="14">
        <f t="shared" ref="DG77" si="3146">(DG78-DG73)/5*4+DG73</f>
        <v>9924.0953399999999</v>
      </c>
      <c r="DH77" s="14">
        <f t="shared" ref="DH77:DO77" si="3147">(DH78-DH73)/5*4+DH73</f>
        <v>21601.751517625016</v>
      </c>
      <c r="DI77" s="14">
        <f t="shared" si="3147"/>
        <v>10703.24137</v>
      </c>
      <c r="DJ77" s="14">
        <f t="shared" si="3147"/>
        <v>22457.522177564453</v>
      </c>
      <c r="DK77" s="14">
        <f t="shared" si="3147"/>
        <v>11482.3874</v>
      </c>
      <c r="DL77" s="14">
        <f t="shared" si="3147"/>
        <v>23313.292837503897</v>
      </c>
      <c r="DM77" s="14">
        <f t="shared" si="3147"/>
        <v>12481.951300000001</v>
      </c>
      <c r="DN77" s="14">
        <f t="shared" si="3147"/>
        <v>24207.173759916695</v>
      </c>
      <c r="DO77" s="14">
        <f t="shared" si="3147"/>
        <v>13481.5152</v>
      </c>
      <c r="DP77" s="14">
        <f t="shared" ref="DP77" si="3148">(DP78-DP73)/5*4+DP73</f>
        <v>25101.054682329497</v>
      </c>
      <c r="DQ77" s="14">
        <f t="shared" ref="DQ77" si="3149">(DQ78-DQ73)/5*4+DQ73</f>
        <v>16189.0484</v>
      </c>
      <c r="DR77" s="14">
        <f t="shared" ref="DR77" si="3150">(DR78-DR73)/5*4+DR73</f>
        <v>27153.19285991144</v>
      </c>
      <c r="DS77" s="14">
        <f t="shared" ref="DS77" si="3151">(DS78-DS73)/5*4+DS73</f>
        <v>7219.1710000000003</v>
      </c>
      <c r="DT77" s="14">
        <f t="shared" ref="DT77" si="3152">(DT78-DT73)/5*4+DT73</f>
        <v>17002.063238280509</v>
      </c>
      <c r="DU77" s="4">
        <f t="shared" si="1457"/>
        <v>7856.5457379999998</v>
      </c>
      <c r="DV77" s="4">
        <f t="shared" si="1458"/>
        <v>18098.548924706596</v>
      </c>
      <c r="DW77" s="14">
        <f t="shared" ref="DW77" si="3153">(DW78-DW73)/5*4+DW73</f>
        <v>8493.9204759999993</v>
      </c>
      <c r="DX77" s="14">
        <f t="shared" ref="DX77" si="3154">(DX78-DX73)/5*4+DX73</f>
        <v>19195.034611132683</v>
      </c>
      <c r="DY77" s="4">
        <f t="shared" si="1461"/>
        <v>9144.9044020000001</v>
      </c>
      <c r="DZ77" s="4">
        <f t="shared" si="1462"/>
        <v>20098.369714160384</v>
      </c>
      <c r="EA77" s="14">
        <f t="shared" ref="EA77" si="3155">(EA78-EA73)/5*4+EA73</f>
        <v>9795.8883279999991</v>
      </c>
      <c r="EB77" s="14">
        <f t="shared" ref="EB77" si="3156">(EB78-EB73)/5*4+EB73</f>
        <v>21001.704817188085</v>
      </c>
      <c r="EC77" s="14"/>
      <c r="ED77" s="14"/>
      <c r="EE77" s="14">
        <f t="shared" ref="EE77" si="3157">(EE78-EE73)/5*4+EE73</f>
        <v>11321.937379999999</v>
      </c>
      <c r="EF77" s="14">
        <f t="shared" ref="EF77" si="3158">(EF78-EF73)/5*4+EF73</f>
        <v>22675.386075253096</v>
      </c>
      <c r="EG77" s="14"/>
      <c r="EH77" s="14"/>
      <c r="EI77" s="14">
        <f t="shared" ref="EI77" si="3159">(EI78-EI73)/5*4+EI73</f>
        <v>13278.762839999999</v>
      </c>
      <c r="EJ77" s="14">
        <f t="shared" ref="EJ77" si="3160">(EJ78-EJ73)/5*4+EJ73</f>
        <v>24426.746707586412</v>
      </c>
      <c r="EK77" s="14">
        <f t="shared" ref="EK77" si="3161">(EK78-EK73)/5*4+EK73</f>
        <v>15927.67548</v>
      </c>
      <c r="EL77" s="14">
        <f t="shared" ref="EL77" si="3162">(EL78-EL73)/5*4+EL73</f>
        <v>26440.722667050384</v>
      </c>
      <c r="EM77" s="14">
        <f t="shared" ref="EM77" si="3163">(EM78-EM73)/5*4+EM73</f>
        <v>7142.4259000000002</v>
      </c>
      <c r="EN77" s="14">
        <f t="shared" ref="EN77" si="3164">(EN78-EN73)/5*4+EN73</f>
        <v>16506.291012489542</v>
      </c>
      <c r="EO77" s="4">
        <f t="shared" si="1475"/>
        <v>7767.5079459999997</v>
      </c>
      <c r="EP77" s="4">
        <f t="shared" si="1476"/>
        <v>17573.24755238885</v>
      </c>
      <c r="EQ77" s="14">
        <f t="shared" ref="EQ77" si="3165">(EQ78-EQ73)/5*4+EQ73</f>
        <v>8392.5899919999993</v>
      </c>
      <c r="ER77" s="14">
        <f t="shared" ref="ER77" si="3166">(ER78-ER73)/5*4+ER73</f>
        <v>18640.204092288153</v>
      </c>
      <c r="ES77" s="4">
        <f t="shared" si="1479"/>
        <v>9030.1356539999997</v>
      </c>
      <c r="ET77" s="4">
        <f t="shared" si="1480"/>
        <v>19520.931104519652</v>
      </c>
      <c r="EU77" s="14">
        <f t="shared" ref="EU77" si="3167">(EU78-EU73)/5*4+EU73</f>
        <v>9667.6813160000002</v>
      </c>
      <c r="EV77" s="14">
        <f t="shared" ref="EV77" si="3168">(EV78-EV73)/5*4+EV73</f>
        <v>20401.658116751154</v>
      </c>
      <c r="EW77" s="14"/>
      <c r="EX77" s="14"/>
      <c r="EY77" s="14">
        <f t="shared" ref="EY77" si="3169">(EY78-EY73)/5*4+EY73</f>
        <v>11161.487359999999</v>
      </c>
      <c r="EZ77" s="14">
        <f t="shared" ref="EZ77" si="3170">(EZ78-EZ73)/5*4+EZ73</f>
        <v>22037.479313002299</v>
      </c>
      <c r="FA77" s="14"/>
      <c r="FB77" s="14"/>
      <c r="FC77" s="14">
        <f t="shared" ref="FC77" si="3171">(FC78-FC73)/5*4+FC73</f>
        <v>13076.010479999999</v>
      </c>
      <c r="FD77" s="14">
        <f t="shared" ref="FD77" si="3172">(FD78-FD73)/5*4+FD73</f>
        <v>23752.438732843319</v>
      </c>
      <c r="FE77" s="14">
        <f t="shared" ref="FE77" si="3173">(FE78-FE73)/5*4+FE73</f>
        <v>15666.30256</v>
      </c>
      <c r="FF77" s="14">
        <f t="shared" ref="FF77" si="3174">(FF78-FF73)/5*4+FF73</f>
        <v>25728.252474189325</v>
      </c>
      <c r="FG77" s="14">
        <f t="shared" ref="FG77" si="3175">(FG78-FG73)/5*4+FG73</f>
        <v>6912.1905999999999</v>
      </c>
      <c r="FH77" s="14">
        <f t="shared" ref="FH77" si="3176">(FH78-FH73)/5*4+FH73</f>
        <v>15018.974335116638</v>
      </c>
      <c r="FI77" s="4">
        <f t="shared" si="1493"/>
        <v>7500.3945700000004</v>
      </c>
      <c r="FJ77" s="4">
        <f t="shared" si="1494"/>
        <v>15997.3434354356</v>
      </c>
      <c r="FK77" s="14">
        <f t="shared" ref="FK77" si="3177">(FK78-FK73)/5*4+FK73</f>
        <v>8088.59854</v>
      </c>
      <c r="FL77" s="14">
        <f t="shared" ref="FL77" si="3178">(FL78-FL73)/5*4+FL73</f>
        <v>16975.712535754559</v>
      </c>
      <c r="FM77" s="4">
        <f t="shared" si="1497"/>
        <v>8685.8294100000003</v>
      </c>
      <c r="FN77" s="4">
        <f t="shared" si="1498"/>
        <v>17788.615275597462</v>
      </c>
      <c r="FO77" s="14">
        <f t="shared" ref="FO77" si="3179">(FO78-FO73)/5*4+FO73</f>
        <v>9283.0602799999997</v>
      </c>
      <c r="FP77" s="14">
        <f t="shared" ref="FP77:FV77" si="3180">(FP78-FP73)/5*4+FP73</f>
        <v>18601.518015440361</v>
      </c>
      <c r="FQ77" s="14">
        <f t="shared" si="3180"/>
        <v>9981.59879</v>
      </c>
      <c r="FR77" s="14">
        <f t="shared" si="3180"/>
        <v>19362.638520845128</v>
      </c>
      <c r="FS77" s="14">
        <f t="shared" si="3180"/>
        <v>10680.137299999999</v>
      </c>
      <c r="FT77" s="14">
        <f t="shared" si="3180"/>
        <v>20123.7590262499</v>
      </c>
      <c r="FU77" s="14">
        <f t="shared" si="3180"/>
        <v>11573.945349999998</v>
      </c>
      <c r="FV77" s="14">
        <f t="shared" si="3180"/>
        <v>20926.636917431977</v>
      </c>
      <c r="FW77" s="14">
        <f t="shared" ref="FW77" si="3181">(FW78-FW73)/5*4+FW73</f>
        <v>12467.7534</v>
      </c>
      <c r="FX77" s="14">
        <f t="shared" ref="FX77" si="3182">(FX78-FX73)/5*4+FX73</f>
        <v>21729.514808614058</v>
      </c>
      <c r="FY77" s="14">
        <f t="shared" ref="FY77" si="3183">(FY78-FY73)/5*4+FY73</f>
        <v>14882.183800000001</v>
      </c>
      <c r="FZ77" s="14">
        <f t="shared" ref="FZ77" si="3184">(FZ78-FZ73)/5*4+FZ73</f>
        <v>23590.841895606154</v>
      </c>
      <c r="GA77" s="14">
        <f t="shared" ref="GA77" si="3185">(GA78-GA73)/5*4+GA73</f>
        <v>6564.4864800000005</v>
      </c>
      <c r="GB77" s="14">
        <f t="shared" ref="GB77" si="3186">(GB78-GB73)/5*4+GB73</f>
        <v>12791.709411617778</v>
      </c>
      <c r="GC77" s="4">
        <f t="shared" si="1511"/>
        <v>7098.1992399999999</v>
      </c>
      <c r="GD77" s="4">
        <f t="shared" si="1512"/>
        <v>13631.392431743589</v>
      </c>
      <c r="GE77" s="14">
        <f t="shared" ref="GE77" si="3187">(GE78-GE73)/5*4+GE73</f>
        <v>7631.9119999999994</v>
      </c>
      <c r="GF77" s="14">
        <f t="shared" ref="GF77" si="3188">(GF78-GF73)/5*4+GF73</f>
        <v>14471.075451869398</v>
      </c>
      <c r="GG77" s="4">
        <f t="shared" si="1515"/>
        <v>8170.6868799999993</v>
      </c>
      <c r="GH77" s="4">
        <f t="shared" si="1516"/>
        <v>15176.782923592358</v>
      </c>
      <c r="GI77" s="14">
        <f t="shared" ref="GI77" si="3189">(GI78-GI73)/5*4+GI73</f>
        <v>8709.4617600000001</v>
      </c>
      <c r="GJ77" s="14">
        <f t="shared" ref="GJ77:GP77" si="3190">(GJ78-GJ73)/5*4+GJ73</f>
        <v>15882.490395315319</v>
      </c>
      <c r="GK77" s="14">
        <f t="shared" si="3190"/>
        <v>9337.1290399999998</v>
      </c>
      <c r="GL77" s="14">
        <f t="shared" si="3190"/>
        <v>16550.36652033079</v>
      </c>
      <c r="GM77" s="14">
        <f t="shared" si="3190"/>
        <v>9964.7963199999995</v>
      </c>
      <c r="GN77" s="14">
        <f t="shared" si="3190"/>
        <v>17218.242645346258</v>
      </c>
      <c r="GO77" s="14">
        <f t="shared" si="3190"/>
        <v>10764.914359999999</v>
      </c>
      <c r="GP77" s="14">
        <f t="shared" si="3190"/>
        <v>17930.908005975649</v>
      </c>
      <c r="GQ77" s="14">
        <f t="shared" ref="GQ77" si="3191">(GQ78-GQ73)/5*4+GQ73</f>
        <v>11565.0324</v>
      </c>
      <c r="GR77" s="14">
        <f t="shared" ref="GR77" si="3192">(GR78-GR73)/5*4+GR73</f>
        <v>18643.573366605036</v>
      </c>
      <c r="GS77" s="14">
        <f t="shared" ref="GS77" si="3193">(GS78-GS73)/5*4+GS73</f>
        <v>13720.341200000001</v>
      </c>
      <c r="GT77" s="14">
        <f t="shared" ref="GT77" si="3194">(GT78-GT73)/5*4+GT73</f>
        <v>20308.938755653242</v>
      </c>
      <c r="GU77" s="14">
        <f t="shared" ref="GU77" si="3195">(GU78-GU73)/5*4+GU73</f>
        <v>6371.5624600000001</v>
      </c>
      <c r="GV77" s="14">
        <f t="shared" ref="GV77" si="3196">(GV78-GV73)/5*4+GV73</f>
        <v>11571.53496653742</v>
      </c>
      <c r="GW77" s="4">
        <f t="shared" si="1529"/>
        <v>6875.1666000000005</v>
      </c>
      <c r="GX77" s="4">
        <f t="shared" si="1530"/>
        <v>12333.522200413328</v>
      </c>
      <c r="GY77" s="14">
        <f t="shared" ref="GY77" si="3197">(GY78-GY73)/5*4+GY73</f>
        <v>7378.7707399999999</v>
      </c>
      <c r="GZ77" s="14">
        <f t="shared" ref="GZ77" si="3198">(GZ78-GZ73)/5*4+GZ73</f>
        <v>13095.509434289239</v>
      </c>
      <c r="HA77" s="4">
        <f t="shared" si="1533"/>
        <v>7886.5626899999997</v>
      </c>
      <c r="HB77" s="4">
        <f t="shared" si="1534"/>
        <v>13739.805937812009</v>
      </c>
      <c r="HC77" s="14">
        <f t="shared" ref="HC77" si="3199">(HC78-HC73)/5*4+HC73</f>
        <v>8394.3546399999996</v>
      </c>
      <c r="HD77" s="14">
        <f t="shared" ref="HD77" si="3200">(HD78-HD73)/5*4+HD73</f>
        <v>14384.102441334779</v>
      </c>
      <c r="HE77" s="14"/>
      <c r="HF77" s="14"/>
      <c r="HG77" s="14">
        <f t="shared" ref="HG77" si="3201">(HG78-HG73)/5*4+HG73</f>
        <v>9571.7883599999986</v>
      </c>
      <c r="HH77" s="14">
        <f t="shared" ref="HH77" si="3202">(HH78-HH73)/5*4+HH73</f>
        <v>15612.631874562378</v>
      </c>
      <c r="HI77" s="14"/>
      <c r="HJ77" s="14"/>
      <c r="HK77" s="14">
        <f t="shared" ref="HK77" si="3203">(HK78-HK73)/5*4+HK73</f>
        <v>11072.608399999999</v>
      </c>
      <c r="HL77" s="14">
        <f t="shared" ref="HL77" si="3204">(HL78-HL73)/5*4+HL73</f>
        <v>16931.332544624678</v>
      </c>
      <c r="HM77" s="14">
        <f t="shared" ref="HM77" si="3205">(HM78-HM73)/5*4+HM73</f>
        <v>13088.843199999999</v>
      </c>
      <c r="HN77" s="14">
        <f t="shared" ref="HN77" si="3206">(HN78-HN73)/5*4+HN73</f>
        <v>18478.067617373141</v>
      </c>
      <c r="HO77" s="14">
        <f t="shared" ref="HO77" si="3207">(HO78-HO73)/5*4+HO73</f>
        <v>6248.6814400000003</v>
      </c>
      <c r="HP77" s="14">
        <f t="shared" ref="HP77" si="3208">(HP78-HP73)/5*4+HP73</f>
        <v>10806.533584319339</v>
      </c>
      <c r="HQ77" s="14">
        <f t="shared" si="2481"/>
        <v>6733.8698700000004</v>
      </c>
      <c r="HR77" s="14">
        <f t="shared" si="2482"/>
        <v>11519.570148803989</v>
      </c>
      <c r="HS77" s="14">
        <f t="shared" ref="HS77" si="3209">(HS78-HS73)/5*4+HS73</f>
        <v>7219.0582999999997</v>
      </c>
      <c r="HT77" s="14">
        <f t="shared" ref="HT77" si="3210">(HT78-HT73)/5*4+HT73</f>
        <v>12232.60671328864</v>
      </c>
      <c r="HU77" s="14">
        <f t="shared" si="2483"/>
        <v>7706.7254699999994</v>
      </c>
      <c r="HV77" s="14">
        <f t="shared" si="2484"/>
        <v>12837.846657063259</v>
      </c>
      <c r="HW77" s="14">
        <f t="shared" ref="HW77" si="3211">(HW78-HW73)/5*4+HW73</f>
        <v>8194.39264</v>
      </c>
      <c r="HX77" s="14">
        <f t="shared" ref="HX77:ID77" si="3212">(HX78-HX73)/5*4+HX73</f>
        <v>13443.086600837878</v>
      </c>
      <c r="HY77" s="14">
        <f t="shared" si="3212"/>
        <v>8760.042730000001</v>
      </c>
      <c r="HZ77" s="14">
        <f t="shared" si="3212"/>
        <v>14022.609203902179</v>
      </c>
      <c r="IA77" s="14">
        <f t="shared" si="3212"/>
        <v>9325.6928200000002</v>
      </c>
      <c r="IB77" s="14">
        <f t="shared" si="3212"/>
        <v>14602.131806966478</v>
      </c>
      <c r="IC77" s="14">
        <f t="shared" si="3212"/>
        <v>10044.070290000001</v>
      </c>
      <c r="ID77" s="14">
        <f t="shared" si="3212"/>
        <v>15226.968535984797</v>
      </c>
      <c r="IE77" s="14">
        <f t="shared" ref="IE77" si="3213">(IE78-IE73)/5*4+IE73</f>
        <v>10762.447759999999</v>
      </c>
      <c r="IF77" s="14">
        <f t="shared" ref="IF77" si="3214">(IF78-IF73)/5*4+IF73</f>
        <v>15851.805265003117</v>
      </c>
      <c r="IG77" s="14">
        <f t="shared" ref="IG77" si="3215">(IG78-IG73)/5*4+IG73</f>
        <v>12693.9</v>
      </c>
      <c r="IH77" s="14">
        <f t="shared" ref="IH77" si="3216">(IH78-IH73)/5*4+IH73</f>
        <v>17323.45405657608</v>
      </c>
      <c r="II77" s="14">
        <f t="shared" ref="II77" si="3217">(II78-II73)/5*4+II73</f>
        <v>6189.2280600000004</v>
      </c>
      <c r="IJ77" s="14">
        <f t="shared" ref="IJ77" si="3218">(IJ78-IJ73)/5*4+IJ73</f>
        <v>10438.88825696976</v>
      </c>
      <c r="IK77" s="14">
        <f t="shared" si="2486"/>
        <v>6665.2825699999994</v>
      </c>
      <c r="IL77" s="14">
        <f t="shared" si="2487"/>
        <v>11127.04390566349</v>
      </c>
      <c r="IM77" s="14">
        <f t="shared" ref="IM77" si="3219">(IM78-IM73)/5*4+IM73</f>
        <v>7141.3370799999993</v>
      </c>
      <c r="IN77" s="14">
        <f t="shared" ref="IN77" si="3220">(IN78-IN73)/5*4+IN73</f>
        <v>11815.199554357221</v>
      </c>
      <c r="IO77" s="15">
        <f t="shared" si="1558"/>
        <v>7619.5140199999996</v>
      </c>
      <c r="IP77" s="15">
        <f t="shared" si="1559"/>
        <v>12401.31148011259</v>
      </c>
      <c r="IQ77" s="14">
        <f t="shared" ref="IQ77" si="3221">(IQ78-IQ73)/5*4+IQ73</f>
        <v>8097.6909599999999</v>
      </c>
      <c r="IR77" s="14">
        <f t="shared" ref="IR77:IX77" si="3222">(IR78-IR73)/5*4+IR73</f>
        <v>12987.423405867959</v>
      </c>
      <c r="IS77" s="14">
        <f t="shared" si="3222"/>
        <v>8656.4004823031391</v>
      </c>
      <c r="IT77" s="14">
        <f t="shared" si="3222"/>
        <v>13573.47606504328</v>
      </c>
      <c r="IU77" s="14">
        <f t="shared" si="3222"/>
        <v>9206.0684000000001</v>
      </c>
      <c r="IV77" s="14">
        <f t="shared" si="3222"/>
        <v>14112.280988968258</v>
      </c>
      <c r="IW77" s="14">
        <f t="shared" si="3222"/>
        <v>9915.4277748586956</v>
      </c>
      <c r="IX77" s="14">
        <f t="shared" si="3222"/>
        <v>14744.846740423616</v>
      </c>
      <c r="IY77" s="14">
        <f t="shared" ref="IY77" si="3223">(IY78-IY73)/5*4+IY73</f>
        <v>10612.666360000001</v>
      </c>
      <c r="IZ77" s="14">
        <f t="shared" ref="IZ77" si="3224">(IZ78-IZ73)/5*4+IZ73</f>
        <v>15327.450717488138</v>
      </c>
      <c r="JA77" s="14">
        <f t="shared" ref="JA77" si="3225">(JA78-JA73)/5*4+JA73</f>
        <v>12502.077800000001</v>
      </c>
      <c r="JB77" s="14">
        <f t="shared" ref="JB77" si="3226">(JB78-JB73)/5*4+JB73</f>
        <v>16762.804997894898</v>
      </c>
      <c r="JC77" s="14">
        <f t="shared" ref="JC77" si="3227">(JC78-JC73)/5*4+JC73</f>
        <v>6131.2327800000003</v>
      </c>
      <c r="JD77" s="14">
        <f t="shared" ref="JD77" si="3228">(JD78-JD73)/5*4+JD73</f>
        <v>10078.936807980039</v>
      </c>
      <c r="JE77" s="15">
        <f t="shared" si="2489"/>
        <v>6598.1604299999999</v>
      </c>
      <c r="JF77" s="15">
        <f t="shared" si="2490"/>
        <v>10744.961895927909</v>
      </c>
      <c r="JG77" s="14">
        <f t="shared" ref="JG77" si="3229">(JG78-JG73)/5*4+JG73</f>
        <v>7065.0880799999995</v>
      </c>
      <c r="JH77" s="14">
        <f t="shared" ref="JH77" si="3230">(JH78-JH73)/5*4+JH73</f>
        <v>11410.986983875779</v>
      </c>
      <c r="JI77" s="15">
        <f t="shared" si="1570"/>
        <v>7534.0924400000004</v>
      </c>
      <c r="JJ77" s="15">
        <f t="shared" si="1571"/>
        <v>11977.788454852149</v>
      </c>
      <c r="JK77" s="14">
        <f t="shared" ref="JK77" si="3231">(JK78-JK73)/5*4+JK73</f>
        <v>8003.0968000000003</v>
      </c>
      <c r="JL77" s="14">
        <f t="shared" ref="JL77:JR77" si="3232">(JL78-JL73)/5*4+JL73</f>
        <v>12544.589925828519</v>
      </c>
      <c r="JM77" s="14">
        <f t="shared" si="3232"/>
        <v>8552.7582323031384</v>
      </c>
      <c r="JN77" s="14">
        <f t="shared" si="3232"/>
        <v>13124.342916203745</v>
      </c>
      <c r="JO77" s="14">
        <f t="shared" si="3232"/>
        <v>9088.7490200000011</v>
      </c>
      <c r="JP77" s="14">
        <f t="shared" si="3232"/>
        <v>13636.13968534272</v>
      </c>
      <c r="JQ77" s="14">
        <f t="shared" si="3232"/>
        <v>9786.785256858695</v>
      </c>
      <c r="JR77" s="14">
        <f t="shared" si="3232"/>
        <v>14262.724934148726</v>
      </c>
      <c r="JS77" s="14">
        <f t="shared" ref="JS77" si="3233">(JS78-JS73)/5*4+JS73</f>
        <v>10467.59086</v>
      </c>
      <c r="JT77" s="14">
        <f t="shared" ref="JT77" si="3234">(JT78-JT73)/5*4+JT73</f>
        <v>14818.280183664159</v>
      </c>
      <c r="JU77" s="14">
        <f t="shared" ref="JU77" si="3235">(JU78-JU73)/5*4+JU73</f>
        <v>12310.6684</v>
      </c>
      <c r="JV77" s="14">
        <f t="shared" ref="JV77" si="3236">(JV78-JV73)/5*4+JV73</f>
        <v>16212.821324070699</v>
      </c>
      <c r="JW77" s="14">
        <f t="shared" ref="JW77" si="3237">(JW78-JW73)/5*4+JW73</f>
        <v>6074.22048</v>
      </c>
      <c r="JX77" s="14">
        <f t="shared" ref="JX77" si="3238">(JX78-JX73)/5*4+JX73</f>
        <v>9730.5523477793395</v>
      </c>
      <c r="JY77" s="15">
        <f t="shared" si="2492"/>
        <v>6532.27693</v>
      </c>
      <c r="JZ77" s="15">
        <f t="shared" si="2493"/>
        <v>10372.40771557466</v>
      </c>
      <c r="KA77" s="14">
        <f t="shared" ref="KA77" si="3239">(KA78-KA73)/5*4+KA73</f>
        <v>6990.33338</v>
      </c>
      <c r="KB77" s="14">
        <f t="shared" ref="KB77" si="3240">(KB78-KB73)/5*4+KB73</f>
        <v>11014.263083369979</v>
      </c>
      <c r="KC77" s="15">
        <f t="shared" si="1582"/>
        <v>7450.4357300000001</v>
      </c>
      <c r="KD77" s="15">
        <f t="shared" si="1583"/>
        <v>11563.431873000629</v>
      </c>
      <c r="KE77" s="14">
        <f t="shared" ref="KE77" si="3241">(KE78-KE73)/5*4+KE73</f>
        <v>7910.5380800000003</v>
      </c>
      <c r="KF77" s="14">
        <f t="shared" ref="KF77:KL77" si="3242">(KF78-KF73)/5*4+KF73</f>
        <v>12112.600662631279</v>
      </c>
      <c r="KG77" s="14">
        <f t="shared" si="3242"/>
        <v>8449.1159823031394</v>
      </c>
      <c r="KH77" s="14">
        <f t="shared" si="3242"/>
        <v>12675.209767364207</v>
      </c>
      <c r="KI77" s="14">
        <f t="shared" si="3242"/>
        <v>8974.0622199999998</v>
      </c>
      <c r="KJ77" s="14">
        <f t="shared" si="3242"/>
        <v>13171.559626312639</v>
      </c>
      <c r="KK77" s="14">
        <f t="shared" si="3242"/>
        <v>9658.1427388586926</v>
      </c>
      <c r="KL77" s="14">
        <f t="shared" si="3242"/>
        <v>13780.603127873832</v>
      </c>
      <c r="KM77" s="14">
        <f t="shared" ref="KM77" si="3243">(KM78-KM73)/5*4+KM73</f>
        <v>10325.08592</v>
      </c>
      <c r="KN77" s="14">
        <f t="shared" ref="KN77" si="3244">(KN78-KN73)/5*4+KN73</f>
        <v>14319.744379460099</v>
      </c>
      <c r="KO77" s="14">
        <f t="shared" ref="KO77" si="3245">(KO78-KO73)/5*4+KO73</f>
        <v>12133.456400000001</v>
      </c>
      <c r="KP77" s="14">
        <f t="shared" ref="KP77" si="3246">(KP78-KP73)/5*4+KP73</f>
        <v>15677.950564888639</v>
      </c>
      <c r="KQ77" s="14">
        <f t="shared" ref="KQ77" si="3247">(KQ78-KQ73)/5*4+KQ73</f>
        <v>6018.6192000000001</v>
      </c>
      <c r="KR77" s="14">
        <f t="shared" ref="KR77" si="3248">(KR78-KR73)/5*4+KR73</f>
        <v>9389.7836917974601</v>
      </c>
      <c r="KS77" s="15">
        <f t="shared" si="2496"/>
        <v>6467.7755400000005</v>
      </c>
      <c r="KT77" s="15">
        <f t="shared" si="2497"/>
        <v>10009.673263419339</v>
      </c>
      <c r="KU77" s="14">
        <f t="shared" ref="KU77" si="3249">(KU78-KU73)/5*4+KU73</f>
        <v>6916.9318800000001</v>
      </c>
      <c r="KV77" s="14">
        <f t="shared" ref="KV77" si="3250">(KV78-KV73)/5*4+KV73</f>
        <v>10629.562835041219</v>
      </c>
      <c r="KW77" s="15">
        <f t="shared" si="1594"/>
        <v>7368.1934799999999</v>
      </c>
      <c r="KX77" s="15">
        <f t="shared" si="1595"/>
        <v>11160.818474283449</v>
      </c>
      <c r="KY77" s="14">
        <f t="shared" ref="KY77" si="3251">(KY78-KY73)/5*4+KY73</f>
        <v>7819.4550799999997</v>
      </c>
      <c r="KZ77" s="14">
        <f t="shared" ref="KZ77:LG77" si="3252">(KZ78-KZ73)/5*4+KZ73</f>
        <v>11692.074113525679</v>
      </c>
      <c r="LA77" s="14">
        <f t="shared" si="3252"/>
        <v>8345.4737323031368</v>
      </c>
      <c r="LB77" s="14">
        <f t="shared" si="3252"/>
        <v>12226.076618524672</v>
      </c>
      <c r="LC77" s="14">
        <f t="shared" si="3252"/>
        <v>8862.5922600000013</v>
      </c>
      <c r="LD77" s="14">
        <f t="shared" si="3252"/>
        <v>12718.352074089618</v>
      </c>
      <c r="LE77" s="14">
        <f t="shared" si="3252"/>
        <v>9529.5002208586939</v>
      </c>
      <c r="LF77" s="14">
        <f t="shared" si="3252"/>
        <v>13298.481321598942</v>
      </c>
      <c r="LG77" s="14">
        <f t="shared" si="3252"/>
        <v>10185.44166</v>
      </c>
      <c r="LH77" s="14">
        <f t="shared" ref="LH77" si="3253">(LH78-LH73)/5*4+LH73</f>
        <v>13833.860806328357</v>
      </c>
      <c r="LI77" s="14">
        <f t="shared" ref="LI77" si="3254">(LI78-LI73)/5*4+LI73</f>
        <v>11957.562400000001</v>
      </c>
      <c r="LJ77" s="14">
        <f t="shared" ref="LJ77" si="3255">(LJ78-LJ73)/5*4+LJ73</f>
        <v>15155.393012130418</v>
      </c>
      <c r="LK77" s="14">
        <f t="shared" ref="LK77" si="3256">(LK78-LK73)/5*4+LK73</f>
        <v>5964.1404400000001</v>
      </c>
      <c r="LL77" s="14">
        <f t="shared" ref="LL77" si="3257">(LL78-LL73)/5*4+LL73</f>
        <v>9054.6350844576191</v>
      </c>
      <c r="LM77" s="14">
        <f t="shared" si="2499"/>
        <v>6404.8457799999996</v>
      </c>
      <c r="LN77" s="14">
        <f t="shared" si="2500"/>
        <v>9653.4465136537401</v>
      </c>
      <c r="LO77" s="14">
        <f t="shared" ref="LO77" si="3258">(LO78-LO73)/5*4+LO73</f>
        <v>6845.5511200000001</v>
      </c>
      <c r="LP77" s="14">
        <f t="shared" ref="LP77" si="3259">(LP78-LP73)/5*4+LP73</f>
        <v>10252.257942849861</v>
      </c>
      <c r="LQ77" s="14">
        <f t="shared" si="1606"/>
        <v>7288.0171099999998</v>
      </c>
      <c r="LR77" s="14">
        <f t="shared" si="1607"/>
        <v>10765.858099814792</v>
      </c>
      <c r="LS77" s="14">
        <f t="shared" ref="LS77" si="3260">(LS78-LS73)/5*4+LS73</f>
        <v>7730.4830999999995</v>
      </c>
      <c r="LT77" s="14">
        <f t="shared" ref="LT77:MA77" si="3261">(LT78-LT73)/5*4+LT73</f>
        <v>11279.458256779721</v>
      </c>
      <c r="LU77" s="14">
        <f t="shared" si="3261"/>
        <v>8241.8314800000007</v>
      </c>
      <c r="LV77" s="14">
        <f t="shared" si="3261"/>
        <v>11776.9434597045</v>
      </c>
      <c r="LW77" s="14">
        <f t="shared" si="3261"/>
        <v>8753.1798600000002</v>
      </c>
      <c r="LX77" s="14">
        <f t="shared" si="3261"/>
        <v>12274.428662629278</v>
      </c>
      <c r="LY77" s="14">
        <f t="shared" si="3261"/>
        <v>9400.8576999999987</v>
      </c>
      <c r="LZ77" s="14">
        <f t="shared" si="3261"/>
        <v>12816.359504610338</v>
      </c>
      <c r="MA77" s="14">
        <f t="shared" si="3261"/>
        <v>10048.535539999999</v>
      </c>
      <c r="MB77" s="14">
        <f t="shared" ref="MB77" si="3262">(MB78-MB73)/5*4+MB73</f>
        <v>13358.290346591399</v>
      </c>
      <c r="MC77" s="14">
        <f t="shared" ref="MC77" si="3263">(MC78-MC73)/5*4+MC73</f>
        <v>11784.369000000001</v>
      </c>
      <c r="MD77" s="14">
        <f t="shared" ref="MD77" si="3264">(MD78-MD73)/5*4+MD73</f>
        <v>14643.448325888059</v>
      </c>
      <c r="ME77" s="14">
        <f t="shared" ref="ME77" si="3265">(ME78-ME73)/5*4+ME73</f>
        <v>5910.9974599999996</v>
      </c>
      <c r="MF77" s="14">
        <f t="shared" ref="MF77" si="3266">(MF78-MF73)/5*4+MF73</f>
        <v>8731.2185821645398</v>
      </c>
      <c r="MG77" s="6">
        <f t="shared" si="1616"/>
        <v>6343.2828200000004</v>
      </c>
      <c r="MH77" s="6">
        <f t="shared" si="1617"/>
        <v>9307.9496830013395</v>
      </c>
      <c r="MI77" s="14">
        <f t="shared" ref="MI77" si="3267">(MI78-MI73)/5*4+MI73</f>
        <v>6775.5681800000002</v>
      </c>
      <c r="MJ77" s="14">
        <f t="shared" ref="MJ77" si="3268">(MJ78-MJ73)/5*4+MJ73</f>
        <v>9884.6807838381392</v>
      </c>
      <c r="MK77" s="6">
        <f t="shared" si="1620"/>
        <v>7209.3314200000004</v>
      </c>
      <c r="ML77" s="6">
        <f t="shared" si="1621"/>
        <v>10381.076289798901</v>
      </c>
      <c r="MM77" s="14">
        <f t="shared" ref="MM77" si="3269">(MM78-MM73)/5*4+MM73</f>
        <v>7643.0946600000007</v>
      </c>
      <c r="MN77" s="14">
        <f t="shared" ref="MN77:MT77" si="3270">(MN78-MN73)/5*4+MN73</f>
        <v>10877.47179575966</v>
      </c>
      <c r="MO77" s="14">
        <f t="shared" si="3270"/>
        <v>8148.8651239999999</v>
      </c>
      <c r="MP77" s="14">
        <f t="shared" si="3270"/>
        <v>11381.290183095532</v>
      </c>
      <c r="MQ77" s="14">
        <f t="shared" si="3270"/>
        <v>8645.8482800000002</v>
      </c>
      <c r="MR77" s="14">
        <f t="shared" si="3270"/>
        <v>11841.265942747639</v>
      </c>
      <c r="MS77" s="14">
        <f t="shared" si="3270"/>
        <v>9285.9111959999991</v>
      </c>
      <c r="MT77" s="14">
        <f t="shared" si="3270"/>
        <v>12390.280324938543</v>
      </c>
      <c r="MU77" s="14">
        <f t="shared" ref="MU77" si="3271">(MU78-MU73)/5*4+MU73</f>
        <v>9915.5339399999993</v>
      </c>
      <c r="MV77" s="14">
        <f t="shared" ref="MV77" si="3272">(MV78-MV73)/5*4+MV73</f>
        <v>12894.82196485784</v>
      </c>
      <c r="MW77" s="14">
        <f t="shared" ref="MW77" si="3273">(MW78-MW73)/5*4+MW73</f>
        <v>11615.2176</v>
      </c>
      <c r="MX77" s="14">
        <f t="shared" ref="MX77" si="3274">(MX78-MX73)/5*4+MX73</f>
        <v>14141.5644774376</v>
      </c>
      <c r="MY77" s="14">
        <f t="shared" ref="MY77" si="3275">(MY78-MY73)/5*4+MY73</f>
        <v>5859.5748199999998</v>
      </c>
      <c r="MZ77" s="14">
        <f t="shared" ref="MZ77" si="3276">(MZ78-MZ73)/5*4+MZ73</f>
        <v>8413.3163884606183</v>
      </c>
      <c r="NA77" s="15">
        <f t="shared" si="1632"/>
        <v>6283.3716700000004</v>
      </c>
      <c r="NB77" s="15">
        <f t="shared" si="1633"/>
        <v>8970.3637791654583</v>
      </c>
      <c r="NC77" s="14">
        <f t="shared" ref="NC77" si="3277">(NC78-NC73)/5*4+NC73</f>
        <v>6707.1685200000002</v>
      </c>
      <c r="ND77" s="14">
        <f t="shared" ref="ND77" si="3278">(ND78-ND73)/5*4+ND73</f>
        <v>9527.4111698703</v>
      </c>
      <c r="NE77" s="15">
        <f t="shared" si="1636"/>
        <v>7132.4961499999999</v>
      </c>
      <c r="NF77" s="15">
        <f t="shared" si="1637"/>
        <v>10006.870272804719</v>
      </c>
      <c r="NG77" s="14">
        <f t="shared" ref="NG77" si="3279">(NG78-NG73)/5*4+NG73</f>
        <v>7557.8237799999997</v>
      </c>
      <c r="NH77" s="14">
        <f t="shared" ref="NH77:NN77" si="3280">(NH78-NH73)/5*4+NH73</f>
        <v>10486.329375739138</v>
      </c>
      <c r="NI77" s="14">
        <f t="shared" si="3280"/>
        <v>8055.898768</v>
      </c>
      <c r="NJ77" s="14">
        <f t="shared" si="3280"/>
        <v>10985.636906486563</v>
      </c>
      <c r="NK77" s="14">
        <f t="shared" si="3280"/>
        <v>8540.8035600000003</v>
      </c>
      <c r="NL77" s="14">
        <f t="shared" si="3280"/>
        <v>11421.253909265199</v>
      </c>
      <c r="NM77" s="14">
        <f t="shared" si="3280"/>
        <v>9170.9646919999996</v>
      </c>
      <c r="NN77" s="14">
        <f t="shared" si="3280"/>
        <v>11964.201145266747</v>
      </c>
      <c r="NO77" s="14">
        <f t="shared" ref="NO77" si="3281">(NO78-NO73)/5*4+NO73</f>
        <v>9785.3874799999994</v>
      </c>
      <c r="NP77" s="14">
        <f t="shared" ref="NP77" si="3282">(NP78-NP73)/5*4+NP73</f>
        <v>12440.285217967879</v>
      </c>
      <c r="NQ77" s="14">
        <f t="shared" ref="NQ77" si="3283">(NQ78-NQ73)/5*4+NQ73</f>
        <v>11449.6196</v>
      </c>
      <c r="NR77" s="14">
        <f t="shared" ref="NR77" si="3284">(NR78-NR73)/5*4+NR73</f>
        <v>13653.098654843758</v>
      </c>
      <c r="NS77" s="14">
        <f t="shared" ref="NS77" si="3285">(NS78-NS73)/5*4+NS73</f>
        <v>5809.7835800000003</v>
      </c>
      <c r="NT77" s="14">
        <f t="shared" ref="NT77" si="3286">(NT78-NT73)/5*4+NT73</f>
        <v>8105.9892551006596</v>
      </c>
      <c r="NU77" s="15">
        <f t="shared" si="1648"/>
        <v>6225.0472600000003</v>
      </c>
      <c r="NV77" s="15">
        <f t="shared" si="1649"/>
        <v>8643.4089708678584</v>
      </c>
      <c r="NW77" s="14">
        <f t="shared" ref="NW77" si="3287">(NW78-NW73)/5*4+NW73</f>
        <v>6640.3109400000003</v>
      </c>
      <c r="NX77" s="14">
        <f t="shared" ref="NX77" si="3288">(NX78-NX73)/5*4+NX73</f>
        <v>9180.8286866350591</v>
      </c>
      <c r="NY77" s="15">
        <f t="shared" si="1652"/>
        <v>7057.4701100000002</v>
      </c>
      <c r="NZ77" s="15">
        <f t="shared" si="1653"/>
        <v>9643.4767623597199</v>
      </c>
      <c r="OA77" s="14">
        <f t="shared" ref="OA77" si="3289">(OA78-OA73)/5*4+OA73</f>
        <v>7474.6292800000001</v>
      </c>
      <c r="OB77" s="14">
        <f t="shared" ref="OB77:OH77" si="3290">(OB78-OB73)/5*4+OB73</f>
        <v>10106.124838084381</v>
      </c>
      <c r="OC77" s="14">
        <f t="shared" si="3290"/>
        <v>7962.9324120000001</v>
      </c>
      <c r="OD77" s="14">
        <f t="shared" si="3290"/>
        <v>10589.983629877595</v>
      </c>
      <c r="OE77" s="14">
        <f t="shared" si="3290"/>
        <v>8438.1621800000012</v>
      </c>
      <c r="OF77" s="14">
        <f t="shared" si="3290"/>
        <v>11009.507360016059</v>
      </c>
      <c r="OG77" s="14">
        <f t="shared" si="3290"/>
        <v>9056.0181879999982</v>
      </c>
      <c r="OH77" s="14">
        <f t="shared" si="3290"/>
        <v>11538.121965594952</v>
      </c>
      <c r="OI77" s="14">
        <f t="shared" ref="OI77" si="3291">(OI78-OI73)/5*4+OI73</f>
        <v>9658.4822800000002</v>
      </c>
      <c r="OJ77" s="14">
        <f t="shared" ref="OJ77" si="3292">(OJ78-OJ73)/5*4+OJ73</f>
        <v>11998.473090711939</v>
      </c>
      <c r="OK77" s="14">
        <f t="shared" ref="OK77" si="3293">(OK78-OK73)/5*4+OK73</f>
        <v>11287.981400000001</v>
      </c>
      <c r="OL77" s="14">
        <f t="shared" ref="OL77" si="3294">(OL78-OL73)/5*4+OL73</f>
        <v>13177.124929273199</v>
      </c>
      <c r="OM77" s="14">
        <f t="shared" ref="OM77" si="3295">(OM78-OM73)/5*4+OM73</f>
        <v>5761.7233200000001</v>
      </c>
      <c r="ON77" s="14">
        <f t="shared" ref="ON77" si="3296">(ON78-ON73)/5*4+ON73</f>
        <v>7807.9249855415192</v>
      </c>
      <c r="OO77" s="15">
        <f t="shared" si="1664"/>
        <v>6168.4740099999999</v>
      </c>
      <c r="OP77" s="15">
        <f t="shared" si="1665"/>
        <v>8324.4967955391203</v>
      </c>
      <c r="OQ77" s="14">
        <f t="shared" ref="OQ77" si="3297">(OQ78-OQ73)/5*4+OQ73</f>
        <v>6575.2246999999998</v>
      </c>
      <c r="OR77" s="14">
        <f t="shared" ref="OR77" si="3298">(OR78-OR73)/5*4+OR73</f>
        <v>8841.0686055367205</v>
      </c>
      <c r="OS77" s="15">
        <f t="shared" si="1668"/>
        <v>6984.2665200000001</v>
      </c>
      <c r="OT77" s="15">
        <f t="shared" si="1669"/>
        <v>9289.2293268821904</v>
      </c>
      <c r="OU77" s="14">
        <f t="shared" ref="OU77" si="3299">(OU78-OU73)/5*4+OU73</f>
        <v>7393.3083400000005</v>
      </c>
      <c r="OV77" s="14">
        <f t="shared" ref="OV77:PF77" si="3300">(OV78-OV73)/5*4+OV73</f>
        <v>9737.3900482276604</v>
      </c>
      <c r="OW77" s="14">
        <f t="shared" si="3300"/>
        <v>7869.9660559999993</v>
      </c>
      <c r="OX77" s="14">
        <f t="shared" si="3300"/>
        <v>10194.330353268626</v>
      </c>
      <c r="OY77" s="14">
        <f t="shared" si="3300"/>
        <v>8337.6754799999999</v>
      </c>
      <c r="OZ77" s="14">
        <f t="shared" si="3300"/>
        <v>10610.386079298038</v>
      </c>
      <c r="PA77" s="14">
        <f t="shared" si="3300"/>
        <v>8941.0716839999986</v>
      </c>
      <c r="PB77" s="14">
        <f t="shared" si="3300"/>
        <v>11112.042785923155</v>
      </c>
      <c r="PC77" s="14">
        <f t="shared" si="3300"/>
        <v>9533.9292399999995</v>
      </c>
      <c r="PD77" s="14">
        <f t="shared" si="3300"/>
        <v>11569.173458227839</v>
      </c>
      <c r="PE77" s="14">
        <f t="shared" si="3300"/>
        <v>11131.2562</v>
      </c>
      <c r="PF77" s="14">
        <f t="shared" si="3300"/>
        <v>12713.388739168458</v>
      </c>
      <c r="PG77" s="14">
        <f t="shared" ref="PG77" si="3301">(PG78-PG73)/5*4+PG73</f>
        <v>5715.2412800000002</v>
      </c>
      <c r="PH77" s="14">
        <f t="shared" ref="PH77" si="3302">(PH78-PH73)/5*4+PH73</f>
        <v>7516.4165992609387</v>
      </c>
      <c r="PI77" s="15">
        <f t="shared" si="1678"/>
        <v>6113.6278999999995</v>
      </c>
      <c r="PJ77" s="15">
        <f t="shared" si="1679"/>
        <v>8014.7070150329691</v>
      </c>
      <c r="PK77" s="14">
        <f t="shared" ref="PK77" si="3303">(PK78-PK73)/5*4+PK73</f>
        <v>6512.0145199999997</v>
      </c>
      <c r="PL77" s="14">
        <f t="shared" ref="PL77" si="3304">(PL78-PL73)/5*4+PL73</f>
        <v>8512.9974308049987</v>
      </c>
      <c r="PM77" s="15">
        <f t="shared" si="1682"/>
        <v>6912.9622600000002</v>
      </c>
      <c r="PN77" s="15">
        <f t="shared" si="1683"/>
        <v>8944.6306419228495</v>
      </c>
      <c r="PO77" s="14">
        <f t="shared" ref="PO77" si="3305">(PO78-PO73)/5*4+PO73</f>
        <v>7313.9100000000008</v>
      </c>
      <c r="PP77" s="14">
        <f t="shared" ref="PP77:PV77" si="3306">(PP78-PP73)/5*4+PP73</f>
        <v>9376.2638530406985</v>
      </c>
      <c r="PQ77" s="14">
        <f t="shared" si="3306"/>
        <v>7776.9996999999994</v>
      </c>
      <c r="PR77" s="14">
        <f t="shared" si="3306"/>
        <v>9798.6770766596583</v>
      </c>
      <c r="PS77" s="14">
        <f t="shared" si="3306"/>
        <v>8240.0893999999989</v>
      </c>
      <c r="PT77" s="14">
        <f t="shared" si="3306"/>
        <v>10221.090300278618</v>
      </c>
      <c r="PU77" s="14">
        <f t="shared" si="3306"/>
        <v>8826.1251799999991</v>
      </c>
      <c r="PV77" s="14">
        <f t="shared" si="3306"/>
        <v>10685.96360625136</v>
      </c>
      <c r="PW77" s="14">
        <f t="shared" ref="PW77" si="3307">(PW78-PW73)/5*4+PW73</f>
        <v>9412.1609599999992</v>
      </c>
      <c r="PX77" s="14">
        <f t="shared" ref="PX77:PZ77" si="3308">(PX78-PX73)/5*4+PX73</f>
        <v>11150.8369122241</v>
      </c>
      <c r="PY77" s="14">
        <f t="shared" si="3308"/>
        <v>10977.8272</v>
      </c>
      <c r="PZ77" s="14">
        <f t="shared" si="3308"/>
        <v>12262.805404189059</v>
      </c>
      <c r="QA77" s="14">
        <f t="shared" ref="QA77" si="3309">(QA78-QA73)/5*4+QA73</f>
        <v>5670.7412599999998</v>
      </c>
      <c r="QB77" s="14">
        <f t="shared" ref="QB77:QH77" si="3310">(QB78-QB73)/5*4+QB73</f>
        <v>7230.3734614673795</v>
      </c>
      <c r="QC77" s="14">
        <f t="shared" si="3310"/>
        <v>6064.1144799999993</v>
      </c>
      <c r="QD77" s="14">
        <f t="shared" si="3310"/>
        <v>7728.2758100730553</v>
      </c>
      <c r="QE77" s="14">
        <f t="shared" si="3310"/>
        <v>6450.6578600000003</v>
      </c>
      <c r="QF77" s="14">
        <f t="shared" si="3310"/>
        <v>8191.0024991895798</v>
      </c>
      <c r="QG77" s="14">
        <f t="shared" si="3310"/>
        <v>6847.9642619999995</v>
      </c>
      <c r="QH77" s="14">
        <f t="shared" si="3310"/>
        <v>8626.0667815964589</v>
      </c>
      <c r="QI77" s="14">
        <f t="shared" ref="QI77:QP77" si="3311">(QI78-QI73)/5*4+QI73</f>
        <v>7236.2401</v>
      </c>
      <c r="QJ77" s="14">
        <f t="shared" si="3311"/>
        <v>9022.6593276352396</v>
      </c>
      <c r="QK77" s="14">
        <f t="shared" si="3311"/>
        <v>7695.30987</v>
      </c>
      <c r="QL77" s="14">
        <f t="shared" si="3311"/>
        <v>9452.5131575694395</v>
      </c>
      <c r="QM77" s="14">
        <f t="shared" si="3311"/>
        <v>8144.6655199999996</v>
      </c>
      <c r="QN77" s="14">
        <f t="shared" si="3311"/>
        <v>9840.6276842131992</v>
      </c>
      <c r="QO77" s="14">
        <f t="shared" si="3311"/>
        <v>8724.5250859999996</v>
      </c>
      <c r="QP77" s="14">
        <f t="shared" si="3311"/>
        <v>10312.700334510237</v>
      </c>
      <c r="QQ77" s="14">
        <f t="shared" ref="QQ77" si="3312">(QQ78-QQ73)/5*4+QQ73</f>
        <v>9293.3659399999997</v>
      </c>
      <c r="QR77" s="14">
        <f t="shared" ref="QR77" si="3313">(QR78-QR73)/5*4+QR73</f>
        <v>10740.710166944658</v>
      </c>
      <c r="QS77" s="14">
        <f t="shared" ref="QS77" si="3314">(QS78-QS73)/5*4+QS73</f>
        <v>10827.604799999999</v>
      </c>
      <c r="QT77" s="14">
        <f t="shared" ref="QT77" si="3315">(QT78-QT73)/5*4+QT73</f>
        <v>11818.23325054176</v>
      </c>
      <c r="QU77" s="14">
        <f t="shared" ref="QU77" si="3316">(QU78-QU73)/5*4+QU73</f>
        <v>5627.7956000000004</v>
      </c>
      <c r="QV77" s="14">
        <f t="shared" ref="QV77:RJ77" si="3317">(QV78-QV73)/5*4+QV73</f>
        <v>6955.0378521549792</v>
      </c>
      <c r="QW77" s="14">
        <f t="shared" si="3317"/>
        <v>6014.60106</v>
      </c>
      <c r="QX77" s="14">
        <f t="shared" si="3317"/>
        <v>7441.8446051131405</v>
      </c>
      <c r="QY77" s="14">
        <f t="shared" si="3317"/>
        <v>6391.5803800000003</v>
      </c>
      <c r="QZ77" s="14">
        <f t="shared" si="3317"/>
        <v>7878.0359158807587</v>
      </c>
      <c r="RA77" s="14">
        <f t="shared" si="3317"/>
        <v>6782.9662639999997</v>
      </c>
      <c r="RB77" s="14">
        <f t="shared" si="3317"/>
        <v>8307.5029212700701</v>
      </c>
      <c r="RC77" s="14">
        <f t="shared" si="3317"/>
        <v>7161.2773800000004</v>
      </c>
      <c r="RD77" s="14">
        <f t="shared" si="3317"/>
        <v>8680.6815189089793</v>
      </c>
      <c r="RE77" s="14">
        <f t="shared" si="3317"/>
        <v>7613.6200399999998</v>
      </c>
      <c r="RF77" s="14">
        <f t="shared" si="3317"/>
        <v>9106.3492384792189</v>
      </c>
      <c r="RG77" s="14">
        <f t="shared" si="3317"/>
        <v>8051.5957999999991</v>
      </c>
      <c r="RH77" s="14">
        <f t="shared" si="3317"/>
        <v>9472.5537696869796</v>
      </c>
      <c r="RI77" s="14">
        <f t="shared" si="3317"/>
        <v>8622.9249920000002</v>
      </c>
      <c r="RJ77" s="14">
        <f t="shared" si="3317"/>
        <v>9939.4370627691151</v>
      </c>
      <c r="RK77" s="14">
        <f t="shared" ref="RK77" si="3318">(RK78-RK73)/5*4+RK73</f>
        <v>9178.0054</v>
      </c>
      <c r="RL77" s="14">
        <f t="shared" ref="RL77" si="3319">(RL78-RL73)/5*4+RL73</f>
        <v>10342.764980550939</v>
      </c>
      <c r="RM77" s="14">
        <f t="shared" ref="RM77" si="3320">(RM78-RM73)/5*4+RM73</f>
        <v>10681.14356</v>
      </c>
      <c r="RN77" s="14">
        <f t="shared" ref="RN77" si="3321">(RN78-RN73)/5*4+RN73</f>
        <v>11389.156117636778</v>
      </c>
      <c r="RO77" s="14">
        <f t="shared" ref="RO77" si="3322">(RO78-RO73)/5*4+RO73</f>
        <v>5505.6814000000004</v>
      </c>
      <c r="RP77" s="14">
        <f t="shared" ref="RP77:SH77" si="3323">(RP78-RP73)/5*4+RP73</f>
        <v>6173.0066358438789</v>
      </c>
      <c r="RQ77" s="14">
        <f t="shared" si="3323"/>
        <v>5866.0607999999993</v>
      </c>
      <c r="RR77" s="14">
        <f t="shared" si="3323"/>
        <v>6582.5509902333997</v>
      </c>
      <c r="RS77" s="14">
        <f t="shared" si="3323"/>
        <v>6226.4402</v>
      </c>
      <c r="RT77" s="14">
        <f t="shared" si="3323"/>
        <v>6992.0953446229187</v>
      </c>
      <c r="RU77" s="14">
        <f t="shared" si="3323"/>
        <v>6587.9722700000002</v>
      </c>
      <c r="RV77" s="14">
        <f t="shared" si="3323"/>
        <v>7351.8113402908984</v>
      </c>
      <c r="RW77" s="14">
        <f t="shared" si="3323"/>
        <v>6949.5043400000004</v>
      </c>
      <c r="RX77" s="14">
        <f t="shared" si="3323"/>
        <v>7711.5273359588791</v>
      </c>
      <c r="RY77" s="14">
        <f t="shared" si="3323"/>
        <v>7368.5505499999999</v>
      </c>
      <c r="RZ77" s="14">
        <f t="shared" si="3323"/>
        <v>8067.857481208559</v>
      </c>
      <c r="SA77" s="14">
        <f t="shared" si="3323"/>
        <v>7787.5967600000004</v>
      </c>
      <c r="SB77" s="14">
        <f t="shared" si="3323"/>
        <v>8424.1876264582388</v>
      </c>
      <c r="SC77" s="14">
        <f t="shared" si="3323"/>
        <v>8318.1247100000001</v>
      </c>
      <c r="SD77" s="14">
        <f t="shared" si="3323"/>
        <v>8819.6472475457485</v>
      </c>
      <c r="SE77" s="14">
        <f t="shared" si="3323"/>
        <v>8848.6526599999997</v>
      </c>
      <c r="SF77" s="14">
        <f t="shared" si="3323"/>
        <v>9215.1068686332601</v>
      </c>
      <c r="SG77" s="14">
        <f t="shared" si="3323"/>
        <v>10263.960360000001</v>
      </c>
      <c r="SH77" s="14">
        <f t="shared" si="3323"/>
        <v>10163.553175185338</v>
      </c>
    </row>
    <row r="78" spans="1:502" s="11" customFormat="1" x14ac:dyDescent="0.25">
      <c r="A78" s="241"/>
      <c r="B78" s="4">
        <v>32</v>
      </c>
      <c r="C78" s="8">
        <f>低2.5—10HP!D$171</f>
        <v>7877.5072</v>
      </c>
      <c r="D78" s="8">
        <f>低2.5—10HP!E$171</f>
        <v>20078.475731375598</v>
      </c>
      <c r="E78" s="8">
        <f>低2.5—10HP!F$171</f>
        <v>8604.2433000000001</v>
      </c>
      <c r="F78" s="8">
        <f>低2.5—10HP!G$171</f>
        <v>21345.974828770199</v>
      </c>
      <c r="G78" s="8">
        <f>低2.5—10HP!H$171</f>
        <v>9330.9794000000002</v>
      </c>
      <c r="H78" s="8">
        <f>低2.5—10HP!I$171</f>
        <v>22613.473926164799</v>
      </c>
      <c r="I78" s="8">
        <f>低2.5—10HP!J$171</f>
        <v>10077.058199999999</v>
      </c>
      <c r="J78" s="8">
        <f>低2.5—10HP!K$171</f>
        <v>23643.839671738649</v>
      </c>
      <c r="K78" s="8">
        <f>低2.5—10HP!L$171</f>
        <v>10823.137000000001</v>
      </c>
      <c r="L78" s="8">
        <f>低2.5—10HP!M$171</f>
        <v>24674.205417312496</v>
      </c>
      <c r="M78" s="8">
        <f>低2.5—10HP!N$171</f>
        <v>11702.757000000001</v>
      </c>
      <c r="N78" s="8">
        <f>低2.5—10HP!O$171</f>
        <v>25615.447655234148</v>
      </c>
      <c r="O78" s="8">
        <f>低2.5—10HP!P$171</f>
        <v>12582.377</v>
      </c>
      <c r="P78" s="8">
        <f>低2.5—10HP!Q$171</f>
        <v>26556.689893155799</v>
      </c>
      <c r="Q78" s="8">
        <f>低2.5—10HP!R$171</f>
        <v>13714.678</v>
      </c>
      <c r="R78" s="8">
        <f>低2.5—10HP!S$171</f>
        <v>27528.247845268099</v>
      </c>
      <c r="S78" s="8">
        <f>低2.5—10HP!T$171</f>
        <v>14846.978999999999</v>
      </c>
      <c r="T78" s="8">
        <f>低2.5—10HP!U$171</f>
        <v>28499.805797380399</v>
      </c>
      <c r="U78" s="8">
        <f>低2.5—10HP!V$171</f>
        <v>17923.957999999999</v>
      </c>
      <c r="V78" s="8">
        <f>低2.5—10HP!W$171</f>
        <v>30705.522199337996</v>
      </c>
      <c r="W78" s="4">
        <f>(AQ78-C78)/2+C78</f>
        <v>7788.31495</v>
      </c>
      <c r="X78" s="4">
        <f>(AR78-D78)/2+D78</f>
        <v>19523.148638720646</v>
      </c>
      <c r="Y78" s="4">
        <f t="shared" si="1382"/>
        <v>8500.6412999999993</v>
      </c>
      <c r="Z78" s="4">
        <f t="shared" si="1383"/>
        <v>20760.032723063723</v>
      </c>
      <c r="AA78" s="4">
        <f t="shared" si="2008"/>
        <v>9212.9676500000005</v>
      </c>
      <c r="AB78" s="4">
        <f t="shared" si="2009"/>
        <v>21996.9168074068</v>
      </c>
      <c r="AC78" s="4">
        <f t="shared" si="1385"/>
        <v>9943.5270750000018</v>
      </c>
      <c r="AD78" s="4">
        <f t="shared" si="1386"/>
        <v>23004.734248688848</v>
      </c>
      <c r="AE78" s="4">
        <f t="shared" si="2010"/>
        <v>10674.086500000001</v>
      </c>
      <c r="AF78" s="4">
        <f t="shared" si="2011"/>
        <v>24012.551689970896</v>
      </c>
      <c r="AG78" s="110">
        <f t="shared" si="2772"/>
        <v>11534.4395</v>
      </c>
      <c r="AH78" s="110">
        <f t="shared" si="2773"/>
        <v>24935.769688903674</v>
      </c>
      <c r="AI78" s="4">
        <f t="shared" si="2014"/>
        <v>12394.7925</v>
      </c>
      <c r="AJ78" s="4">
        <f t="shared" si="2015"/>
        <v>25858.987687836448</v>
      </c>
      <c r="AK78" s="4"/>
      <c r="AL78" s="4"/>
      <c r="AM78" s="4">
        <f t="shared" si="2016"/>
        <v>14608.96</v>
      </c>
      <c r="AN78" s="4">
        <f t="shared" si="2017"/>
        <v>27769.818440078401</v>
      </c>
      <c r="AO78" s="4">
        <f t="shared" si="2774"/>
        <v>17615.4375</v>
      </c>
      <c r="AP78" s="4">
        <f t="shared" si="2775"/>
        <v>29944.599868611047</v>
      </c>
      <c r="AQ78" s="8">
        <f>低2.5—10HP!D$172</f>
        <v>7699.1226999999999</v>
      </c>
      <c r="AR78" s="8">
        <f>低2.5—10HP!E$172</f>
        <v>18967.821546065697</v>
      </c>
      <c r="AS78" s="8">
        <f>低2.5—10HP!F$172</f>
        <v>8397.0393000000004</v>
      </c>
      <c r="AT78" s="8">
        <f>低2.5—10HP!G$172</f>
        <v>20174.090617357248</v>
      </c>
      <c r="AU78" s="8">
        <f>低2.5—10HP!H$172</f>
        <v>9094.9559000000008</v>
      </c>
      <c r="AV78" s="8">
        <f>低2.5—10HP!I$172</f>
        <v>21380.359688648798</v>
      </c>
      <c r="AW78" s="8">
        <f>低2.5—10HP!J$172</f>
        <v>9809.9959500000004</v>
      </c>
      <c r="AX78" s="8">
        <f>低2.5—10HP!K$172</f>
        <v>22365.628825639047</v>
      </c>
      <c r="AY78" s="8">
        <f>低2.5—10HP!L$172</f>
        <v>10525.036</v>
      </c>
      <c r="AZ78" s="8">
        <f>低2.5—10HP!M$172</f>
        <v>23350.897962629297</v>
      </c>
      <c r="BA78" s="8">
        <f>低2.5—10HP!N$172</f>
        <v>11366.121999999999</v>
      </c>
      <c r="BB78" s="8">
        <f>低2.5—10HP!O$172</f>
        <v>24256.091722573197</v>
      </c>
      <c r="BC78" s="8">
        <f>低2.5—10HP!P$172</f>
        <v>12207.208000000001</v>
      </c>
      <c r="BD78" s="8">
        <f>低2.5—10HP!Q$172</f>
        <v>25161.285482517098</v>
      </c>
      <c r="BE78" s="8">
        <f>低2.5—10HP!R$172</f>
        <v>13289.074500000001</v>
      </c>
      <c r="BF78" s="8">
        <f>低2.5—10HP!S$172</f>
        <v>26100.558282646751</v>
      </c>
      <c r="BG78" s="8">
        <f>低2.5—10HP!T$172</f>
        <v>14370.941000000001</v>
      </c>
      <c r="BH78" s="8">
        <f>低2.5—10HP!U$172</f>
        <v>27039.8310827764</v>
      </c>
      <c r="BI78" s="8">
        <f>低2.5—10HP!V$172</f>
        <v>17306.917000000001</v>
      </c>
      <c r="BJ78" s="8">
        <f>低2.5—10HP!W$172</f>
        <v>29183.677537884098</v>
      </c>
      <c r="BK78" s="4">
        <f t="shared" si="2018"/>
        <v>7614.498333333333</v>
      </c>
      <c r="BL78" s="4">
        <f t="shared" si="2019"/>
        <v>18436.234824401796</v>
      </c>
      <c r="BM78" s="4">
        <f t="shared" si="1407"/>
        <v>8298.7501166666661</v>
      </c>
      <c r="BN78" s="4">
        <f t="shared" si="1408"/>
        <v>19612.068706184262</v>
      </c>
      <c r="BO78" s="4">
        <f t="shared" si="2020"/>
        <v>8983.0019000000011</v>
      </c>
      <c r="BP78" s="4">
        <f t="shared" si="2021"/>
        <v>20787.902587966732</v>
      </c>
      <c r="BQ78" s="4">
        <f t="shared" si="1411"/>
        <v>9683.5381166666666</v>
      </c>
      <c r="BR78" s="4">
        <f t="shared" si="1412"/>
        <v>21750.721892554779</v>
      </c>
      <c r="BS78" s="4">
        <f t="shared" si="2022"/>
        <v>10384.074333333334</v>
      </c>
      <c r="BT78" s="4">
        <f t="shared" si="2023"/>
        <v>22713.541197142829</v>
      </c>
      <c r="BU78" s="4"/>
      <c r="BV78" s="4"/>
      <c r="BW78" s="4">
        <f t="shared" si="2026"/>
        <v>12030.614333333333</v>
      </c>
      <c r="BX78" s="4">
        <f t="shared" si="2027"/>
        <v>24486.507542865664</v>
      </c>
      <c r="BY78" s="4"/>
      <c r="BZ78" s="4"/>
      <c r="CA78" s="4">
        <f t="shared" si="2028"/>
        <v>14147.192333333334</v>
      </c>
      <c r="CB78" s="4">
        <f t="shared" si="2029"/>
        <v>26330.595601613564</v>
      </c>
      <c r="CC78" s="4">
        <f t="shared" si="2776"/>
        <v>17017.968333333334</v>
      </c>
      <c r="CD78" s="4">
        <f t="shared" si="2777"/>
        <v>28439.214617430163</v>
      </c>
      <c r="CE78" s="4">
        <f t="shared" si="2030"/>
        <v>7529.873966666667</v>
      </c>
      <c r="CF78" s="4">
        <f t="shared" si="2031"/>
        <v>17904.648102737898</v>
      </c>
      <c r="CG78" s="4">
        <f t="shared" si="1423"/>
        <v>8200.4609333333337</v>
      </c>
      <c r="CH78" s="4">
        <f t="shared" si="1424"/>
        <v>19050.04679501128</v>
      </c>
      <c r="CI78" s="4">
        <f t="shared" si="2032"/>
        <v>8871.0478999999996</v>
      </c>
      <c r="CJ78" s="4">
        <f t="shared" si="2033"/>
        <v>20195.445487284662</v>
      </c>
      <c r="CK78" s="4">
        <f t="shared" si="1427"/>
        <v>9557.0802833333328</v>
      </c>
      <c r="CL78" s="4">
        <f t="shared" si="1428"/>
        <v>21135.81495947051</v>
      </c>
      <c r="CM78" s="4">
        <f t="shared" si="2034"/>
        <v>10243.112666666666</v>
      </c>
      <c r="CN78" s="4">
        <f t="shared" si="2035"/>
        <v>22076.184431656362</v>
      </c>
      <c r="CO78" s="4"/>
      <c r="CP78" s="4"/>
      <c r="CQ78" s="4">
        <f t="shared" si="2038"/>
        <v>11854.020666666667</v>
      </c>
      <c r="CR78" s="4">
        <f t="shared" si="2039"/>
        <v>23811.729603214229</v>
      </c>
      <c r="CS78" s="4"/>
      <c r="CT78" s="4"/>
      <c r="CU78" s="4">
        <f t="shared" si="2040"/>
        <v>13923.443666666666</v>
      </c>
      <c r="CV78" s="4">
        <f t="shared" si="2041"/>
        <v>25621.360120450732</v>
      </c>
      <c r="CW78" s="4">
        <f t="shared" si="2778"/>
        <v>16729.019666666667</v>
      </c>
      <c r="CX78" s="4">
        <f t="shared" si="2779"/>
        <v>27694.751696976233</v>
      </c>
      <c r="CY78" s="8">
        <f>低2.5—10HP!D$173</f>
        <v>7445.2496000000001</v>
      </c>
      <c r="CZ78" s="8">
        <f>低2.5—10HP!E$173</f>
        <v>17373.061381073996</v>
      </c>
      <c r="DA78" s="8">
        <f>低2.5—10HP!F$173</f>
        <v>8102.1717499999995</v>
      </c>
      <c r="DB78" s="8">
        <f>低2.5—10HP!G$173</f>
        <v>18488.024883838298</v>
      </c>
      <c r="DC78" s="8">
        <f>低2.5—10HP!H$173</f>
        <v>8759.0938999999998</v>
      </c>
      <c r="DD78" s="8">
        <f>低2.5—10HP!I$173</f>
        <v>19602.988386602596</v>
      </c>
      <c r="DE78" s="8">
        <f>低2.5—10HP!J$173</f>
        <v>9430.6224499999989</v>
      </c>
      <c r="DF78" s="8">
        <f>低2.5—10HP!K$173</f>
        <v>20520.908026386245</v>
      </c>
      <c r="DG78" s="8">
        <f>低2.5—10HP!L$173</f>
        <v>10102.151</v>
      </c>
      <c r="DH78" s="8">
        <f>低2.5—10HP!M$173</f>
        <v>21438.827666169895</v>
      </c>
      <c r="DI78" s="8">
        <f>低2.5—10HP!N$173</f>
        <v>10889.789000000001</v>
      </c>
      <c r="DJ78" s="8">
        <f>低2.5—10HP!O$173</f>
        <v>22287.889664866343</v>
      </c>
      <c r="DK78" s="8">
        <f>低2.5—10HP!P$173</f>
        <v>11677.427</v>
      </c>
      <c r="DL78" s="8">
        <f>低2.5—10HP!Q$173</f>
        <v>23136.951663562795</v>
      </c>
      <c r="DM78" s="8">
        <f>低2.5—10HP!R$173</f>
        <v>12688.561</v>
      </c>
      <c r="DN78" s="8">
        <f>低2.5—10HP!S$173</f>
        <v>24024.538151425346</v>
      </c>
      <c r="DO78" s="8">
        <f>低2.5—10HP!T$173</f>
        <v>13699.695</v>
      </c>
      <c r="DP78" s="8">
        <f>低2.5—10HP!U$173</f>
        <v>24912.124639287897</v>
      </c>
      <c r="DQ78" s="8">
        <f>低2.5—10HP!V$173</f>
        <v>16440.071</v>
      </c>
      <c r="DR78" s="8">
        <f>低2.5—10HP!W$173</f>
        <v>26950.288776522299</v>
      </c>
      <c r="DS78" s="4">
        <f t="shared" si="2042"/>
        <v>7367.4184400000004</v>
      </c>
      <c r="DT78" s="4">
        <f t="shared" si="2043"/>
        <v>16881.743390534957</v>
      </c>
      <c r="DU78" s="4">
        <f t="shared" si="1457"/>
        <v>8012.0041899999997</v>
      </c>
      <c r="DV78" s="4">
        <f t="shared" si="1458"/>
        <v>17967.607013874069</v>
      </c>
      <c r="DW78" s="4">
        <f t="shared" si="2044"/>
        <v>8656.5899399999998</v>
      </c>
      <c r="DX78" s="4">
        <f t="shared" si="2045"/>
        <v>19053.470637213177</v>
      </c>
      <c r="DY78" s="4">
        <f t="shared" si="1461"/>
        <v>9314.6123699999989</v>
      </c>
      <c r="DZ78" s="4">
        <f t="shared" si="1462"/>
        <v>19949.040792139269</v>
      </c>
      <c r="EA78" s="4">
        <f t="shared" si="2046"/>
        <v>9972.6347999999998</v>
      </c>
      <c r="EB78" s="4">
        <f t="shared" si="2047"/>
        <v>20844.610947065357</v>
      </c>
      <c r="EC78" s="4"/>
      <c r="ED78" s="4"/>
      <c r="EE78" s="4">
        <f t="shared" si="2050"/>
        <v>11515.5962</v>
      </c>
      <c r="EF78" s="4">
        <f t="shared" si="2051"/>
        <v>22505.386022088474</v>
      </c>
      <c r="EG78" s="4"/>
      <c r="EH78" s="4"/>
      <c r="EI78" s="4">
        <f t="shared" si="2052"/>
        <v>13495.544399999999</v>
      </c>
      <c r="EJ78" s="4">
        <f t="shared" si="2053"/>
        <v>24244.634987131998</v>
      </c>
      <c r="EK78" s="4">
        <f t="shared" si="2780"/>
        <v>16177.0592</v>
      </c>
      <c r="EL78" s="4">
        <f t="shared" si="2781"/>
        <v>26245.167212542459</v>
      </c>
      <c r="EM78" s="4">
        <f t="shared" si="2054"/>
        <v>7289.5872799999997</v>
      </c>
      <c r="EN78" s="4">
        <f t="shared" si="2055"/>
        <v>16390.425399995918</v>
      </c>
      <c r="EO78" s="4">
        <f t="shared" si="1475"/>
        <v>7921.8366299999998</v>
      </c>
      <c r="EP78" s="4">
        <f t="shared" si="1476"/>
        <v>17447.18914390984</v>
      </c>
      <c r="EQ78" s="4">
        <f t="shared" si="2056"/>
        <v>8554.0859799999998</v>
      </c>
      <c r="ER78" s="4">
        <f t="shared" si="2057"/>
        <v>18503.952887823758</v>
      </c>
      <c r="ES78" s="4">
        <f t="shared" si="1479"/>
        <v>9198.6022899999989</v>
      </c>
      <c r="ET78" s="4">
        <f t="shared" si="1480"/>
        <v>19377.173557892289</v>
      </c>
      <c r="EU78" s="4">
        <f t="shared" si="2058"/>
        <v>9843.1185999999998</v>
      </c>
      <c r="EV78" s="4">
        <f t="shared" si="2059"/>
        <v>20250.394227960816</v>
      </c>
      <c r="EW78" s="4"/>
      <c r="EX78" s="4"/>
      <c r="EY78" s="4">
        <f t="shared" si="2062"/>
        <v>11353.7654</v>
      </c>
      <c r="EZ78" s="4">
        <f t="shared" si="2063"/>
        <v>21873.820380614157</v>
      </c>
      <c r="FA78" s="4"/>
      <c r="FB78" s="4"/>
      <c r="FC78" s="4">
        <f t="shared" si="2064"/>
        <v>13291.3938</v>
      </c>
      <c r="FD78" s="4">
        <f t="shared" si="2065"/>
        <v>23577.145334976096</v>
      </c>
      <c r="FE78" s="4">
        <f t="shared" si="2782"/>
        <v>15914.047399999999</v>
      </c>
      <c r="FF78" s="4">
        <f t="shared" si="2783"/>
        <v>25540.045648562616</v>
      </c>
      <c r="FG78" s="8">
        <f>低2.5—10HP!D$174</f>
        <v>7056.0937999999996</v>
      </c>
      <c r="FH78" s="8">
        <f>低2.5—10HP!E$174</f>
        <v>14916.471428378798</v>
      </c>
      <c r="FI78" s="8">
        <f>低2.5—10HP!F$174</f>
        <v>7651.3339500000002</v>
      </c>
      <c r="FJ78" s="8">
        <f>低2.5—10HP!G$174</f>
        <v>15885.935534017148</v>
      </c>
      <c r="FK78" s="8">
        <f>低2.5—10HP!H$174</f>
        <v>8246.5740999999998</v>
      </c>
      <c r="FL78" s="8">
        <f>低2.5—10HP!I$174</f>
        <v>16855.399639655498</v>
      </c>
      <c r="FM78" s="8">
        <f>低2.5—10HP!J$174</f>
        <v>8850.5720499999989</v>
      </c>
      <c r="FN78" s="8">
        <f>低2.5—10HP!K$174</f>
        <v>17661.571855151349</v>
      </c>
      <c r="FO78" s="8">
        <f>低2.5—10HP!L$174</f>
        <v>9454.57</v>
      </c>
      <c r="FP78" s="8">
        <f>低2.5—10HP!M$174</f>
        <v>18467.744070647201</v>
      </c>
      <c r="FQ78" s="8">
        <f>低2.5—10HP!N$174</f>
        <v>10161.4215</v>
      </c>
      <c r="FR78" s="8">
        <f>低2.5—10HP!O$174</f>
        <v>19223.433763419198</v>
      </c>
      <c r="FS78" s="8">
        <f>低2.5—10HP!P$174</f>
        <v>10868.272999999999</v>
      </c>
      <c r="FT78" s="8">
        <f>低2.5—10HP!Q$174</f>
        <v>19979.123456191199</v>
      </c>
      <c r="FU78" s="8">
        <f>低2.5—10HP!R$174</f>
        <v>11773.607499999998</v>
      </c>
      <c r="FV78" s="8">
        <f>低2.5—10HP!S$174</f>
        <v>20776.899917349798</v>
      </c>
      <c r="FW78" s="8">
        <f>低2.5—10HP!T$174</f>
        <v>12678.941999999999</v>
      </c>
      <c r="FX78" s="8">
        <f>低2.5—10HP!U$174</f>
        <v>21574.676378508397</v>
      </c>
      <c r="FY78" s="8">
        <f>低2.5—10HP!V$174</f>
        <v>15125.012000000001</v>
      </c>
      <c r="FZ78" s="8">
        <f>低2.5—10HP!W$174</f>
        <v>23424.680956623095</v>
      </c>
      <c r="GA78" s="8">
        <f>低2.5—10HP!D$175</f>
        <v>6703.0735000000004</v>
      </c>
      <c r="GB78" s="8">
        <f>低2.5—10HP!E$175</f>
        <v>12708.010122498597</v>
      </c>
      <c r="GC78" s="8">
        <f>低2.5—10HP!F$175</f>
        <v>7243.4914499999995</v>
      </c>
      <c r="GD78" s="8">
        <f>低2.5—10HP!G$175</f>
        <v>13540.392419145199</v>
      </c>
      <c r="GE78" s="8">
        <f>低2.5—10HP!H$175</f>
        <v>7783.9093999999996</v>
      </c>
      <c r="GF78" s="8">
        <f>低2.5—10HP!I$175</f>
        <v>14372.774715791798</v>
      </c>
      <c r="GG78" s="8">
        <f>低2.5—10HP!J$175</f>
        <v>8329.1875</v>
      </c>
      <c r="GH78" s="8">
        <f>低2.5—10HP!K$175</f>
        <v>15073.033819923097</v>
      </c>
      <c r="GI78" s="8">
        <f>低2.5—10HP!L$175</f>
        <v>8874.4655999999995</v>
      </c>
      <c r="GJ78" s="8">
        <f>低2.5—10HP!M$175</f>
        <v>15773.292924054398</v>
      </c>
      <c r="GK78" s="8">
        <f>低2.5—10HP!N$175</f>
        <v>9510.1283000000003</v>
      </c>
      <c r="GL78" s="8">
        <f>低2.5—10HP!O$175</f>
        <v>16436.702733427199</v>
      </c>
      <c r="GM78" s="8">
        <f>低2.5—10HP!P$175</f>
        <v>10145.790999999999</v>
      </c>
      <c r="GN78" s="8">
        <f>低2.5—10HP!Q$175</f>
        <v>17100.112542799998</v>
      </c>
      <c r="GO78" s="8">
        <f>低2.5—10HP!R$175</f>
        <v>10956.8825</v>
      </c>
      <c r="GP78" s="8">
        <f>低2.5—10HP!S$175</f>
        <v>17808.70439098205</v>
      </c>
      <c r="GQ78" s="8">
        <f>低2.5—10HP!T$175</f>
        <v>11767.974</v>
      </c>
      <c r="GR78" s="8">
        <f>低2.5—10HP!U$175</f>
        <v>18517.296239164098</v>
      </c>
      <c r="GS78" s="8">
        <f>低2.5—10HP!V$175</f>
        <v>13954.52</v>
      </c>
      <c r="GT78" s="8">
        <f>低2.5—10HP!W$175</f>
        <v>20173.813811703301</v>
      </c>
      <c r="GU78" s="8">
        <f>低2.5—10HP!D$176</f>
        <v>6507.2891</v>
      </c>
      <c r="GV78" s="8">
        <f>低2.5—10HP!E$176</f>
        <v>11497.4875637972</v>
      </c>
      <c r="GW78" s="8">
        <f>低2.5—10HP!F$176</f>
        <v>7017.2172</v>
      </c>
      <c r="GX78" s="8">
        <f>低2.5—10HP!G$176</f>
        <v>12253.085671850449</v>
      </c>
      <c r="GY78" s="8">
        <f>低2.5—10HP!H$176</f>
        <v>7527.1453000000001</v>
      </c>
      <c r="GZ78" s="8">
        <f>低2.5—10HP!I$176</f>
        <v>13008.683779903698</v>
      </c>
      <c r="HA78" s="8">
        <f>低2.5—10HP!J$176</f>
        <v>8041.3708500000002</v>
      </c>
      <c r="HB78" s="8">
        <f>低2.5—10HP!K$176</f>
        <v>13648.142500164548</v>
      </c>
      <c r="HC78" s="8">
        <f>低2.5—10HP!L$176</f>
        <v>8555.5964000000004</v>
      </c>
      <c r="HD78" s="8">
        <f>低2.5—10HP!M$176</f>
        <v>14287.601220425398</v>
      </c>
      <c r="HE78" s="8">
        <f>低2.5—10HP!N$176</f>
        <v>9151.9710999999988</v>
      </c>
      <c r="HF78" s="8">
        <f>低2.5—10HP!O$176</f>
        <v>14897.980840002048</v>
      </c>
      <c r="HG78" s="8">
        <f>低2.5—10HP!P$176</f>
        <v>9748.3457999999991</v>
      </c>
      <c r="HH78" s="8">
        <f>低2.5—10HP!Q$176</f>
        <v>15508.360459578698</v>
      </c>
      <c r="HI78" s="8">
        <f>低2.5—10HP!R$176</f>
        <v>10509.5569</v>
      </c>
      <c r="HJ78" s="8">
        <f>低2.5—10HP!S$176</f>
        <v>16164.066308945799</v>
      </c>
      <c r="HK78" s="8">
        <f>低2.5—10HP!T$176</f>
        <v>11270.768</v>
      </c>
      <c r="HL78" s="8">
        <f>低2.5—10HP!U$176</f>
        <v>16819.772158312899</v>
      </c>
      <c r="HM78" s="8">
        <f>低2.5—10HP!V$176</f>
        <v>13317.394</v>
      </c>
      <c r="HN78" s="8">
        <f>低2.5—10HP!W$176</f>
        <v>18358.418879000899</v>
      </c>
      <c r="HO78" s="8">
        <f>低2.5—10HP!D$177</f>
        <v>6382.2469000000001</v>
      </c>
      <c r="HP78" s="8">
        <f>低2.5—10HP!E$177</f>
        <v>10739.111288251499</v>
      </c>
      <c r="HQ78" s="8">
        <f>低2.5—10HP!F$177</f>
        <v>6873.6879499999995</v>
      </c>
      <c r="HR78" s="8">
        <f>低2.5—10HP!G$177</f>
        <v>11445.88404411585</v>
      </c>
      <c r="HS78" s="8">
        <f>低2.5—10HP!H$177</f>
        <v>7365.1289999999999</v>
      </c>
      <c r="HT78" s="8">
        <f>低2.5—10HP!I$177</f>
        <v>12152.656799980199</v>
      </c>
      <c r="HU78" s="8">
        <f>低2.5—10HP!J$177</f>
        <v>7859.0357999999997</v>
      </c>
      <c r="HV78" s="8">
        <f>低2.5—10HP!K$177</f>
        <v>12753.451675766899</v>
      </c>
      <c r="HW78" s="8">
        <f>低2.5—10HP!L$177</f>
        <v>8352.9426000000003</v>
      </c>
      <c r="HX78" s="8">
        <f>低2.5—10HP!M$177</f>
        <v>13354.246551553599</v>
      </c>
      <c r="HY78" s="8">
        <f>低2.5—10HP!N$177</f>
        <v>8926.2738500000014</v>
      </c>
      <c r="HZ78" s="8">
        <f>低2.5—10HP!O$177</f>
        <v>13930.186653491499</v>
      </c>
      <c r="IA78" s="8">
        <f>低2.5—10HP!P$177</f>
        <v>9499.6051000000007</v>
      </c>
      <c r="IB78" s="8">
        <f>低2.5—10HP!Q$177</f>
        <v>14506.126755429397</v>
      </c>
      <c r="IC78" s="8">
        <f>低2.5—10HP!R$177</f>
        <v>10228.502550000001</v>
      </c>
      <c r="ID78" s="8">
        <f>低2.5—10HP!S$177</f>
        <v>15127.725869391797</v>
      </c>
      <c r="IE78" s="8">
        <f>低2.5—10HP!T$177</f>
        <v>10957.4</v>
      </c>
      <c r="IF78" s="8">
        <f>低2.5—10HP!U$177</f>
        <v>15749.324983354198</v>
      </c>
      <c r="IG78" s="8">
        <f>低2.5—10HP!V$177</f>
        <v>12918.894</v>
      </c>
      <c r="IH78" s="8">
        <f>低2.5—10HP!W$177</f>
        <v>17213.939306542299</v>
      </c>
      <c r="II78" s="8">
        <f>低2.5—10HP!D$178</f>
        <v>6321.7466000000004</v>
      </c>
      <c r="IJ78" s="8">
        <f>低2.5—10HP!E$178</f>
        <v>10373.846225761899</v>
      </c>
      <c r="IK78" s="8">
        <f>低2.5—10HP!F$178</f>
        <v>6806.8580514850937</v>
      </c>
      <c r="IL78" s="8">
        <f>低2.5—10HP!G$178</f>
        <v>11075.38005087599</v>
      </c>
      <c r="IM78" s="8">
        <f>低2.5—10HP!H$178</f>
        <v>7286.2992999999997</v>
      </c>
      <c r="IN78" s="8">
        <f>低2.5—10HP!I$178</f>
        <v>11738.564626875101</v>
      </c>
      <c r="IO78" s="8">
        <f>低2.5—10HP!J$178</f>
        <v>7774.0939618875773</v>
      </c>
      <c r="IP78" s="8">
        <f>低2.5—10HP!K$178</f>
        <v>12342.264784227715</v>
      </c>
      <c r="IQ78" s="8">
        <f>低2.5—10HP!L$178</f>
        <v>8254.9022999999997</v>
      </c>
      <c r="IR78" s="8">
        <f>低2.5—10HP!M$178</f>
        <v>12902.268784280399</v>
      </c>
      <c r="IS78" s="8">
        <f>低2.5—10HP!N$178</f>
        <v>8821.2942123328594</v>
      </c>
      <c r="IT78" s="8">
        <f>低2.5—10HP!O$178</f>
        <v>13484.590753779712</v>
      </c>
      <c r="IU78" s="8">
        <f>低2.5—10HP!P$178</f>
        <v>9378.6658000000007</v>
      </c>
      <c r="IV78" s="8">
        <f>低2.5—10HP!Q$178</f>
        <v>14020.273778920498</v>
      </c>
      <c r="IW78" s="8">
        <f>低2.5—10HP!R$178</f>
        <v>10098.349112892271</v>
      </c>
      <c r="IX78" s="8">
        <f>低2.5—10HP!S$178</f>
        <v>14649.36784521015</v>
      </c>
      <c r="IY78" s="8">
        <f>低2.5—10HP!T$178</f>
        <v>10806.762000000001</v>
      </c>
      <c r="IZ78" s="8">
        <f>低2.5—10HP!U$178</f>
        <v>15229.225183454797</v>
      </c>
      <c r="JA78" s="8">
        <f>低2.5—10HP!V$178</f>
        <v>12726.37</v>
      </c>
      <c r="JB78" s="8">
        <f>低2.5—10HP!W$178</f>
        <v>16658.558142269398</v>
      </c>
      <c r="JC78" s="8">
        <f>低2.5—10HP!D$179</f>
        <v>6262.8707000000004</v>
      </c>
      <c r="JD78" s="8">
        <f>低2.5—10HP!E$179</f>
        <v>10015.85137805</v>
      </c>
      <c r="JE78" s="8">
        <f>低2.5—10HP!F$179</f>
        <v>6740.028151485094</v>
      </c>
      <c r="JF78" s="8">
        <f>低2.5—10HP!G$179</f>
        <v>10704.87604940279</v>
      </c>
      <c r="JG78" s="8">
        <f>低2.5—10HP!H$179</f>
        <v>7208.9796999999999</v>
      </c>
      <c r="JH78" s="8">
        <f>低2.5—10HP!I$179</f>
        <v>11337.786380771899</v>
      </c>
      <c r="JI78" s="8">
        <f>低2.5—10HP!J$179</f>
        <v>7689.1521218875778</v>
      </c>
      <c r="JJ78" s="8">
        <f>低2.5—10HP!K$179</f>
        <v>11931.077883551134</v>
      </c>
      <c r="JK78" s="8">
        <f>低2.5—10HP!L$179</f>
        <v>8158.9754000000003</v>
      </c>
      <c r="JL78" s="8">
        <f>低2.5—10HP!M$179</f>
        <v>12462.9985799032</v>
      </c>
      <c r="JM78" s="8">
        <f>低2.5—10HP!N$179</f>
        <v>8716.314572332858</v>
      </c>
      <c r="JN78" s="8">
        <f>低2.5—10HP!O$179</f>
        <v>13038.994844165893</v>
      </c>
      <c r="JO78" s="8">
        <f>低2.5—10HP!P$179</f>
        <v>9259.7870000000003</v>
      </c>
      <c r="JP78" s="8">
        <f>低2.5—10HP!Q$179</f>
        <v>13547.967427866899</v>
      </c>
      <c r="JQ78" s="8">
        <f>低2.5—10HP!R$179</f>
        <v>9968.1956728922705</v>
      </c>
      <c r="JR78" s="8">
        <f>低2.5—10HP!S$179</f>
        <v>14171.009810398431</v>
      </c>
      <c r="JS78" s="8">
        <f>低2.5—10HP!T$179</f>
        <v>10659.302</v>
      </c>
      <c r="JT78" s="8">
        <f>低2.5—10HP!U$179</f>
        <v>14723.588149269299</v>
      </c>
      <c r="JU78" s="8">
        <f>低2.5—10HP!V$179</f>
        <v>12532.043</v>
      </c>
      <c r="JV78" s="8">
        <f>低2.5—10HP!W$179</f>
        <v>16112.312590325699</v>
      </c>
      <c r="JW78" s="8">
        <f>低2.5—10HP!D$180</f>
        <v>6204.9393</v>
      </c>
      <c r="JX78" s="8">
        <f>低2.5—10HP!E$180</f>
        <v>9670.3580642507986</v>
      </c>
      <c r="JY78" s="8">
        <f>低2.5—10HP!F$180</f>
        <v>6673.1982514850943</v>
      </c>
      <c r="JZ78" s="8">
        <f>低2.5—10HP!G$180</f>
        <v>10334.37204792959</v>
      </c>
      <c r="KA78" s="8">
        <f>低2.5—10HP!H$180</f>
        <v>7132.9215999999997</v>
      </c>
      <c r="KB78" s="8">
        <f>低2.5—10HP!I$180</f>
        <v>10943.767233447999</v>
      </c>
      <c r="KC78" s="8">
        <f>低2.5—10HP!J$180</f>
        <v>7604.2102818875774</v>
      </c>
      <c r="KD78" s="8">
        <f>低2.5—10HP!K$180</f>
        <v>11519.890982874555</v>
      </c>
      <c r="KE78" s="8">
        <f>低2.5—10HP!L$180</f>
        <v>8065.3044</v>
      </c>
      <c r="KF78" s="8">
        <f>低2.5—10HP!M$180</f>
        <v>12034.323188862099</v>
      </c>
      <c r="KG78" s="8">
        <f>低2.5—10HP!N$180</f>
        <v>8611.3349323328584</v>
      </c>
      <c r="KH78" s="8">
        <f>低2.5—10HP!O$180</f>
        <v>12593.398934552071</v>
      </c>
      <c r="KI78" s="8">
        <f>低2.5—10HP!P$180</f>
        <v>9143.5112000000008</v>
      </c>
      <c r="KJ78" s="8">
        <f>低2.5—10HP!Q$180</f>
        <v>13087.086453646798</v>
      </c>
      <c r="KK78" s="8">
        <f>低2.5—10HP!R$180</f>
        <v>9838.0422328922687</v>
      </c>
      <c r="KL78" s="8">
        <f>低2.5—10HP!S$180</f>
        <v>13692.65177558671</v>
      </c>
      <c r="KM78" s="8">
        <f>低2.5—10HP!T$180</f>
        <v>10515.356</v>
      </c>
      <c r="KN78" s="8">
        <f>低2.5—10HP!U$180</f>
        <v>14229.553213790599</v>
      </c>
      <c r="KO78" s="8">
        <f>低2.5—10HP!V$180</f>
        <v>12354.022000000001</v>
      </c>
      <c r="KP78" s="8">
        <f>低2.5—10HP!W$180</f>
        <v>15581.631751431898</v>
      </c>
      <c r="KQ78" s="8">
        <f>低2.5—10HP!D$181</f>
        <v>6148.4831000000004</v>
      </c>
      <c r="KR78" s="8">
        <f>低2.5—10HP!E$181</f>
        <v>9332.0247704957001</v>
      </c>
      <c r="KS78" s="8">
        <f>低2.5—10HP!F$181</f>
        <v>6606.3683514850936</v>
      </c>
      <c r="KT78" s="8">
        <f>低2.5—10HP!G$181</f>
        <v>9963.8680464563895</v>
      </c>
      <c r="KU78" s="8">
        <f>低2.5—10HP!H$181</f>
        <v>7058.3444</v>
      </c>
      <c r="KV78" s="8">
        <f>低2.5—10HP!I$181</f>
        <v>10561.6048636168</v>
      </c>
      <c r="KW78" s="8">
        <f>低2.5—10HP!J$181</f>
        <v>7519.2684418875779</v>
      </c>
      <c r="KX78" s="8">
        <f>低2.5—10HP!K$181</f>
        <v>11108.704082197975</v>
      </c>
      <c r="KY78" s="8">
        <f>低2.5—10HP!L$181</f>
        <v>7972.9731000000002</v>
      </c>
      <c r="KZ78" s="8">
        <f>低2.5—10HP!M$181</f>
        <v>11616.650566128299</v>
      </c>
      <c r="LA78" s="8">
        <f>低2.5—10HP!N$181</f>
        <v>8506.3552923328571</v>
      </c>
      <c r="LB78" s="8">
        <f>低2.5—10HP!O$181</f>
        <v>12147.803024938252</v>
      </c>
      <c r="LC78" s="8">
        <f>低2.5—10HP!P$181</f>
        <v>9030.7579000000005</v>
      </c>
      <c r="LD78" s="8">
        <f>低2.5—10HP!Q$181</f>
        <v>12637.381159682998</v>
      </c>
      <c r="LE78" s="8">
        <f>低2.5—10HP!R$181</f>
        <v>9707.8887928922686</v>
      </c>
      <c r="LF78" s="8">
        <f>低2.5—10HP!S$181</f>
        <v>13214.293740774991</v>
      </c>
      <c r="LG78" s="8">
        <f>低2.5—10HP!T$181</f>
        <v>10374.227000000001</v>
      </c>
      <c r="LH78" s="8">
        <f>低2.5—10HP!U$181</f>
        <v>13747.423998678298</v>
      </c>
      <c r="LI78" s="8">
        <f>低2.5—10HP!V$181</f>
        <v>12175.304</v>
      </c>
      <c r="LJ78" s="8">
        <f>低2.5—10HP!W$181</f>
        <v>15063.205387513499</v>
      </c>
      <c r="LK78" s="8">
        <f>低2.5—10HP!D$182</f>
        <v>6093.1853000000001</v>
      </c>
      <c r="LL78" s="8">
        <f>低2.5—10HP!E$182</f>
        <v>8999.2422433745996</v>
      </c>
      <c r="LM78" s="8">
        <f>低2.5—10HP!F$182</f>
        <v>6539.53845</v>
      </c>
      <c r="LN78" s="8">
        <f>低2.5—10HP!G$182</f>
        <v>9593.3640367498501</v>
      </c>
      <c r="LO78" s="8">
        <f>低2.5—10HP!H$182</f>
        <v>6985.8915999999999</v>
      </c>
      <c r="LP78" s="8">
        <f>低2.5—10HP!I$182</f>
        <v>10187.485830125101</v>
      </c>
      <c r="LQ78" s="8">
        <f>低2.5—10HP!J$182</f>
        <v>7434.3266000000003</v>
      </c>
      <c r="LR78" s="8">
        <f>低2.5—10HP!K$182</f>
        <v>10697.517172383999</v>
      </c>
      <c r="LS78" s="8">
        <f>低2.5—10HP!L$182</f>
        <v>7882.7615999999998</v>
      </c>
      <c r="LT78" s="8">
        <f>低2.5—10HP!M$182</f>
        <v>11207.5485146429</v>
      </c>
      <c r="LU78" s="8">
        <f>低2.5—10HP!N$182</f>
        <v>8401.37565</v>
      </c>
      <c r="LV78" s="8">
        <f>低2.5—10HP!O$182</f>
        <v>11702.2071054224</v>
      </c>
      <c r="LW78" s="8">
        <f>低2.5—10HP!P$182</f>
        <v>8919.9897000000001</v>
      </c>
      <c r="LX78" s="8">
        <f>低2.5—10HP!Q$182</f>
        <v>12196.865696201898</v>
      </c>
      <c r="LY78" s="8">
        <f>低2.5—10HP!R$182</f>
        <v>9577.735349999999</v>
      </c>
      <c r="LZ78" s="8">
        <f>低2.5—10HP!S$182</f>
        <v>12735.935695333199</v>
      </c>
      <c r="MA78" s="8">
        <f>低2.5—10HP!T$182</f>
        <v>10235.481</v>
      </c>
      <c r="MB78" s="8">
        <f>低2.5—10HP!U$182</f>
        <v>13275.005694464498</v>
      </c>
      <c r="MC78" s="8">
        <f>低2.5—10HP!V$182</f>
        <v>12000.366</v>
      </c>
      <c r="MD78" s="8">
        <f>低2.5—10HP!W$182</f>
        <v>14554.533602087498</v>
      </c>
      <c r="ME78" s="8">
        <f>低2.5—10HP!D$183</f>
        <v>6039.0974999999999</v>
      </c>
      <c r="MF78" s="8">
        <f>低2.5—10HP!E$183</f>
        <v>8678.0893636436995</v>
      </c>
      <c r="MG78" s="8">
        <f>低2.5—10HP!F$183</f>
        <v>6480.3714</v>
      </c>
      <c r="MH78" s="8">
        <f>低2.5—10HP!G$183</f>
        <v>9267.8953040790202</v>
      </c>
      <c r="MI78" s="8">
        <f>低2.5—10HP!H$183</f>
        <v>6914.8876</v>
      </c>
      <c r="MJ78" s="8">
        <f>低2.5—10HP!I$183</f>
        <v>9822.6070353452997</v>
      </c>
      <c r="MK78" s="8">
        <f>低2.5—10HP!J$183</f>
        <v>7358.2191600000006</v>
      </c>
      <c r="ML78" s="8">
        <f>低2.5—10HP!K$183</f>
        <v>10335.939618395929</v>
      </c>
      <c r="MM78" s="8">
        <f>低2.5—10HP!L$183</f>
        <v>7794.0209000000004</v>
      </c>
      <c r="MN78" s="8">
        <f>低2.5—10HP!M$183</f>
        <v>10808.57939644</v>
      </c>
      <c r="MO78" s="8">
        <f>低2.5—10HP!N$183</f>
        <v>8307.1375200000002</v>
      </c>
      <c r="MP78" s="8">
        <f>低2.5—10HP!O$183</f>
        <v>11309.45950568007</v>
      </c>
      <c r="MQ78" s="8">
        <f>低2.5—10HP!P$183</f>
        <v>8811.3765999999996</v>
      </c>
      <c r="MR78" s="8">
        <f>低2.5—10HP!Q$183</f>
        <v>11766.980214588899</v>
      </c>
      <c r="MS78" s="8">
        <f>低2.5—10HP!R$183</f>
        <v>9461.3699099999994</v>
      </c>
      <c r="MT78" s="8">
        <f>低2.5—10HP!S$183</f>
        <v>12312.96537286025</v>
      </c>
      <c r="MU78" s="8">
        <f>低2.5—10HP!T$183</f>
        <v>10100.999</v>
      </c>
      <c r="MV78" s="8">
        <f>低2.5—10HP!U$183</f>
        <v>12816.0393537407</v>
      </c>
      <c r="MW78" s="8">
        <f>低2.5—10HP!V$183</f>
        <v>11829.657999999999</v>
      </c>
      <c r="MX78" s="8">
        <f>低2.5—10HP!W$183</f>
        <v>14057.0122928032</v>
      </c>
      <c r="MY78" s="8">
        <f>低2.5—10HP!D$184</f>
        <v>5986.7605000000003</v>
      </c>
      <c r="MZ78" s="8">
        <f>低2.5—10HP!E$184</f>
        <v>8362.3890717282993</v>
      </c>
      <c r="NA78" s="8">
        <f>低2.5—10HP!F$184</f>
        <v>6421.20435</v>
      </c>
      <c r="NB78" s="8">
        <f>低2.5—10HP!G$184</f>
        <v>8942.4265714081903</v>
      </c>
      <c r="NC78" s="8">
        <f>低2.5—10HP!H$184</f>
        <v>6845.5162</v>
      </c>
      <c r="ND78" s="8">
        <f>低2.5—10HP!I$184</f>
        <v>9467.5645858947992</v>
      </c>
      <c r="NE78" s="8">
        <f>低2.5—10HP!J$184</f>
        <v>7282.1117199999999</v>
      </c>
      <c r="NF78" s="8">
        <f>低2.5—10HP!K$184</f>
        <v>9974.3620644078601</v>
      </c>
      <c r="NG78" s="8">
        <f>低2.5—10HP!L$184</f>
        <v>7707.4412000000002</v>
      </c>
      <c r="NH78" s="8">
        <f>低2.5—10HP!M$184</f>
        <v>10420.387088726298</v>
      </c>
      <c r="NI78" s="8">
        <f>低2.5—10HP!N$184</f>
        <v>8212.8993900000005</v>
      </c>
      <c r="NJ78" s="8">
        <f>低2.5—10HP!O$184</f>
        <v>10916.71190593774</v>
      </c>
      <c r="NK78" s="8">
        <f>低2.5—10HP!P$184</f>
        <v>8705.0252</v>
      </c>
      <c r="NL78" s="8">
        <f>低2.5—10HP!Q$184</f>
        <v>11350.447638434098</v>
      </c>
      <c r="NM78" s="8">
        <f>低2.5—10HP!R$184</f>
        <v>9345.0044699999999</v>
      </c>
      <c r="NN78" s="8">
        <f>低2.5—10HP!S$184</f>
        <v>11889.995050387299</v>
      </c>
      <c r="NO78" s="8">
        <f>低2.5—10HP!T$184</f>
        <v>9969.3256000000001</v>
      </c>
      <c r="NP78" s="8">
        <f>低2.5—10HP!U$184</f>
        <v>12363.9367381789</v>
      </c>
      <c r="NQ78" s="8">
        <f>低2.5—10HP!V$184</f>
        <v>11662.126</v>
      </c>
      <c r="NR78" s="8">
        <f>低2.5—10HP!W$184</f>
        <v>13572.217596036398</v>
      </c>
      <c r="NS78" s="8">
        <f>低2.5—10HP!D$185</f>
        <v>5936.1493</v>
      </c>
      <c r="NT78" s="8">
        <f>低2.5—10HP!E$185</f>
        <v>8056.8170239577994</v>
      </c>
      <c r="NU78" s="8">
        <f>低2.5—10HP!F$185</f>
        <v>6362.0373</v>
      </c>
      <c r="NV78" s="8">
        <f>低2.5—10HP!G$185</f>
        <v>8616.9578387373585</v>
      </c>
      <c r="NW78" s="8">
        <f>低2.5—10HP!H$185</f>
        <v>6777.6625000000004</v>
      </c>
      <c r="NX78" s="8">
        <f>低2.5—10HP!I$185</f>
        <v>9123.7860311016993</v>
      </c>
      <c r="NY78" s="8">
        <f>低2.5—10HP!J$185</f>
        <v>7206.0042800000001</v>
      </c>
      <c r="NZ78" s="8">
        <f>低2.5—10HP!K$185</f>
        <v>9612.7845104197895</v>
      </c>
      <c r="OA78" s="8">
        <f>低2.5—10HP!L$185</f>
        <v>7623.1268</v>
      </c>
      <c r="OB78" s="8">
        <f>低2.5—10HP!M$185</f>
        <v>10042.592650569501</v>
      </c>
      <c r="OC78" s="8">
        <f>低2.5—10HP!N$185</f>
        <v>8118.6612599999999</v>
      </c>
      <c r="OD78" s="8">
        <f>低2.5—10HP!O$185</f>
        <v>10523.964306195408</v>
      </c>
      <c r="OE78" s="8">
        <f>低2.5—10HP!P$185</f>
        <v>8600.8865000000005</v>
      </c>
      <c r="OF78" s="8">
        <f>低2.5—10HP!Q$185</f>
        <v>10940.959026167799</v>
      </c>
      <c r="OG78" s="8">
        <f>低2.5—10HP!R$185</f>
        <v>9228.6390299999985</v>
      </c>
      <c r="OH78" s="8">
        <f>低2.5—10HP!S$185</f>
        <v>11467.02472791435</v>
      </c>
      <c r="OI78" s="8">
        <f>低2.5—10HP!T$185</f>
        <v>9841.0941999999995</v>
      </c>
      <c r="OJ78" s="8">
        <f>低2.5—10HP!U$185</f>
        <v>11925.8291468554</v>
      </c>
      <c r="OK78" s="8">
        <f>低2.5—10HP!V$185</f>
        <v>11498.499</v>
      </c>
      <c r="OL78" s="8">
        <f>低2.5—10HP!W$185</f>
        <v>13099.8060324579</v>
      </c>
      <c r="OM78" s="8">
        <f>低2.5—10HP!D$186</f>
        <v>5887.3029999999999</v>
      </c>
      <c r="ON78" s="8">
        <f>低2.5—10HP!E$186</f>
        <v>7761.0250518653993</v>
      </c>
      <c r="OO78" s="8">
        <f>低2.5—10HP!F$186</f>
        <v>6302.8702499999999</v>
      </c>
      <c r="OP78" s="8">
        <f>低2.5—10HP!G$186</f>
        <v>8291.4891060665286</v>
      </c>
      <c r="OQ78" s="8">
        <f>低2.5—10HP!H$186</f>
        <v>6711.5717999999997</v>
      </c>
      <c r="OR78" s="8">
        <f>低2.5—10HP!I$186</f>
        <v>8786.4204581188005</v>
      </c>
      <c r="OS78" s="8">
        <f>低2.5—10HP!J$186</f>
        <v>7129.8968399999994</v>
      </c>
      <c r="OT78" s="8">
        <f>低2.5—10HP!K$186</f>
        <v>9251.2069564317208</v>
      </c>
      <c r="OU78" s="8">
        <f>低2.5—10HP!L$186</f>
        <v>7540.7021000000004</v>
      </c>
      <c r="OV78" s="8">
        <f>低2.5—10HP!M$186</f>
        <v>9676.8660010973999</v>
      </c>
      <c r="OW78" s="8">
        <f>低2.5—10HP!N$186</f>
        <v>8024.4231299999992</v>
      </c>
      <c r="OX78" s="8">
        <f>低2.5—10HP!O$186</f>
        <v>10131.216706453079</v>
      </c>
      <c r="OY78" s="8">
        <f>低2.5—10HP!P$186</f>
        <v>8498.9665000000005</v>
      </c>
      <c r="OZ78" s="8">
        <f>低2.5—10HP!Q$186</f>
        <v>10544.782875547899</v>
      </c>
      <c r="PA78" s="8">
        <f>低2.5—10HP!R$186</f>
        <v>9112.2735899999989</v>
      </c>
      <c r="PB78" s="8">
        <f>低2.5—10HP!S$186</f>
        <v>11044.054405441399</v>
      </c>
      <c r="PC78" s="8">
        <f>低2.5—10HP!T$186</f>
        <v>9715.0488000000005</v>
      </c>
      <c r="PD78" s="8">
        <f>低2.5—10HP!U$186</f>
        <v>11499.714024943898</v>
      </c>
      <c r="PE78" s="8">
        <f>低2.5—10HP!V$186</f>
        <v>11340.181</v>
      </c>
      <c r="PF78" s="8">
        <f>低2.5—10HP!W$186</f>
        <v>12639.451707004499</v>
      </c>
      <c r="PG78" s="8">
        <f>低2.5—10HP!D$187</f>
        <v>5840.0324000000001</v>
      </c>
      <c r="PH78" s="8">
        <f>低2.5—10HP!E$187</f>
        <v>7471.4423771686988</v>
      </c>
      <c r="PI78" s="8">
        <f>低2.5—10HP!F$187</f>
        <v>6243.7031999999999</v>
      </c>
      <c r="PJ78" s="8">
        <f>低2.5—10HP!G$187</f>
        <v>7966.0203733956987</v>
      </c>
      <c r="PK78" s="8">
        <f>低2.5—10HP!H$187</f>
        <v>6647.3739999999998</v>
      </c>
      <c r="PL78" s="8">
        <f>低2.5—10HP!I$187</f>
        <v>8460.5983696226995</v>
      </c>
      <c r="PM78" s="8">
        <f>低2.5—10HP!J$187</f>
        <v>7053.7893999999997</v>
      </c>
      <c r="PN78" s="8">
        <f>低2.5—10HP!K$187</f>
        <v>8889.6294024436502</v>
      </c>
      <c r="PO78" s="8">
        <f>低2.5—10HP!L$187</f>
        <v>7460.2048000000004</v>
      </c>
      <c r="PP78" s="8">
        <f>低2.5—10HP!M$187</f>
        <v>9318.6604352645991</v>
      </c>
      <c r="PQ78" s="8">
        <f>低2.5—10HP!N$187</f>
        <v>7930.1849999999995</v>
      </c>
      <c r="PR78" s="8">
        <f>低2.5—10HP!O$187</f>
        <v>9738.4691067107487</v>
      </c>
      <c r="PS78" s="8">
        <f>低2.5—10HP!P$187</f>
        <v>8400.1651999999995</v>
      </c>
      <c r="PT78" s="8">
        <f>低2.5—10HP!Q$187</f>
        <v>10158.277778156898</v>
      </c>
      <c r="PU78" s="8">
        <f>低2.5—10HP!R$187</f>
        <v>8995.9081499999993</v>
      </c>
      <c r="PV78" s="8">
        <f>低2.5—10HP!S$187</f>
        <v>10621.084082968449</v>
      </c>
      <c r="PW78" s="8">
        <f>低2.5—10HP!T$187</f>
        <v>9591.6510999999991</v>
      </c>
      <c r="PX78" s="8">
        <f>低2.5—10HP!U$187</f>
        <v>11083.89038778</v>
      </c>
      <c r="PY78" s="8">
        <f>低2.5—10HP!V$187</f>
        <v>11185.108</v>
      </c>
      <c r="PZ78" s="8">
        <f>低2.5—10HP!W$187</f>
        <v>12192.641369366498</v>
      </c>
      <c r="QA78" s="123">
        <f>低2.5—10HP!D$188</f>
        <v>5794.8499000000002</v>
      </c>
      <c r="QB78" s="123">
        <f>低2.5—10HP!E$188</f>
        <v>7186.9154720180995</v>
      </c>
      <c r="QC78" s="123">
        <f>低2.5—10HP!F$188</f>
        <v>6193.4446499999995</v>
      </c>
      <c r="QD78" s="123">
        <f>低2.5—10HP!G$188</f>
        <v>7681.4362021521592</v>
      </c>
      <c r="QE78" s="123">
        <f>低2.5—10HP!H$188</f>
        <v>6585.0578999999998</v>
      </c>
      <c r="QF78" s="123">
        <f>低2.5—10HP!I$188</f>
        <v>8140.7950823072997</v>
      </c>
      <c r="QG78" s="123">
        <f>低2.5—10HP!J$188</f>
        <v>6987.8320599999997</v>
      </c>
      <c r="QH78" s="123">
        <f>低2.5—10HP!K$188</f>
        <v>8573.1645173354591</v>
      </c>
      <c r="QI78" s="123">
        <f>低2.5—10HP!L$188</f>
        <v>7381.5110999999997</v>
      </c>
      <c r="QJ78" s="123">
        <f>低2.5—10HP!M$188</f>
        <v>8967.1773343236</v>
      </c>
      <c r="QK78" s="123">
        <f>低2.5—10HP!N$188</f>
        <v>7847.3786</v>
      </c>
      <c r="QL78" s="123">
        <f>低2.5—10HP!O$188</f>
        <v>9394.6718539814683</v>
      </c>
      <c r="QM78" s="123">
        <f>低2.5—10HP!P$188</f>
        <v>8303.5301999999992</v>
      </c>
      <c r="QN78" s="123">
        <f>低2.5—10HP!Q$188</f>
        <v>9780.5146986077998</v>
      </c>
      <c r="QO78" s="123">
        <f>低2.5—10HP!R$188</f>
        <v>8893.02765</v>
      </c>
      <c r="QP78" s="123">
        <f>低2.5—10HP!S$188</f>
        <v>10250.470326368299</v>
      </c>
      <c r="QQ78" s="123">
        <f>低2.5—10HP!T$188</f>
        <v>9471.2829000000002</v>
      </c>
      <c r="QR78" s="123">
        <f>低2.5—10HP!U$188</f>
        <v>10677.135542734499</v>
      </c>
      <c r="QS78" s="123">
        <f>低2.5—10HP!V$188</f>
        <v>11033.282999999999</v>
      </c>
      <c r="QT78" s="123">
        <f>低2.5—10HP!W$188</f>
        <v>11750.031033662601</v>
      </c>
      <c r="QU78" s="123">
        <f>低2.5—10HP!D$189</f>
        <v>5751.2038000000002</v>
      </c>
      <c r="QV78" s="123">
        <f>低2.5—10HP!E$189</f>
        <v>6913.6442555340991</v>
      </c>
      <c r="QW78" s="123">
        <f>低2.5—10HP!F$189</f>
        <v>6143.1860999999999</v>
      </c>
      <c r="QX78" s="123">
        <f>低2.5—10HP!G$189</f>
        <v>7396.8520309086189</v>
      </c>
      <c r="QY78" s="123">
        <f>低2.5—10HP!H$189</f>
        <v>6525.0756000000001</v>
      </c>
      <c r="QZ78" s="123">
        <f>低2.5—10HP!I$189</f>
        <v>7830.2241207840989</v>
      </c>
      <c r="RA78" s="123">
        <f>低2.5—10HP!J$189</f>
        <v>6921.8747199999998</v>
      </c>
      <c r="RB78" s="123">
        <f>低2.5—10HP!K$189</f>
        <v>8256.6996322272698</v>
      </c>
      <c r="RC78" s="123">
        <f>低2.5—10HP!L$189</f>
        <v>7305.4546</v>
      </c>
      <c r="RD78" s="123">
        <f>低2.5—10HP!M$189</f>
        <v>8627.2148583235994</v>
      </c>
      <c r="RE78" s="123">
        <f>低2.5—10HP!N$189</f>
        <v>7764.5721999999996</v>
      </c>
      <c r="RF78" s="123">
        <f>低2.5—10HP!O$189</f>
        <v>9050.8746012521879</v>
      </c>
      <c r="RG78" s="123">
        <f>低2.5—10HP!P$189</f>
        <v>8209.2775999999994</v>
      </c>
      <c r="RH78" s="123">
        <f>低2.5—10HP!Q$189</f>
        <v>9415.3812250420997</v>
      </c>
      <c r="RI78" s="123">
        <f>低2.5—10HP!R$189</f>
        <v>8790.1471500000007</v>
      </c>
      <c r="RJ78" s="123">
        <f>低2.5—10HP!S$189</f>
        <v>9879.8565697681497</v>
      </c>
      <c r="RK78" s="123">
        <f>低2.5—10HP!T$189</f>
        <v>9354.5640999999996</v>
      </c>
      <c r="RL78" s="123">
        <f>低2.5—10HP!U$189</f>
        <v>10281.942645655099</v>
      </c>
      <c r="RM78" s="123">
        <f>低2.5—10HP!V$189</f>
        <v>10885.18</v>
      </c>
      <c r="RN78" s="123">
        <f>低2.5—10HP!W$189</f>
        <v>11325.048631552598</v>
      </c>
      <c r="RO78" s="8">
        <f>低2.5—10HP!D$192</f>
        <v>5627.3714</v>
      </c>
      <c r="RP78" s="8">
        <f>低2.5—10HP!E$192</f>
        <v>6136.4534015105992</v>
      </c>
      <c r="RQ78" s="8">
        <f>低2.5—10HP!F$192</f>
        <v>5992.4104499999994</v>
      </c>
      <c r="RR78" s="8">
        <f>低2.5—10HP!G$192</f>
        <v>6543.0995171779996</v>
      </c>
      <c r="RS78" s="8">
        <f>低2.5—10HP!H$192</f>
        <v>6357.4494999999997</v>
      </c>
      <c r="RT78" s="8">
        <f>低2.5—10HP!I$192</f>
        <v>6949.7456328453991</v>
      </c>
      <c r="RU78" s="8">
        <f>低2.5—10HP!J$192</f>
        <v>6724.0027</v>
      </c>
      <c r="RV78" s="8">
        <f>低2.5—10HP!K$192</f>
        <v>7307.3049769026984</v>
      </c>
      <c r="RW78" s="8">
        <f>低2.5—10HP!L$192</f>
        <v>7090.5559000000003</v>
      </c>
      <c r="RX78" s="8">
        <f>低2.5—10HP!M$192</f>
        <v>7664.8643209599986</v>
      </c>
      <c r="RY78" s="8">
        <f>低2.5—10HP!N$192</f>
        <v>7516.1530000000002</v>
      </c>
      <c r="RZ78" s="8">
        <f>低2.5—10HP!O$192</f>
        <v>8019.4828430643483</v>
      </c>
      <c r="SA78" s="8">
        <f>低2.5—10HP!P$192</f>
        <v>7941.7501000000002</v>
      </c>
      <c r="SB78" s="8">
        <f>低2.5—10HP!Q$192</f>
        <v>8374.101365168699</v>
      </c>
      <c r="SC78" s="8">
        <f>低2.5—10HP!R$192</f>
        <v>8481.505650000001</v>
      </c>
      <c r="SD78" s="8">
        <f>低2.5—10HP!S$192</f>
        <v>8768.0152999676993</v>
      </c>
      <c r="SE78" s="8">
        <f>低2.5—10HP!T$192</f>
        <v>9021.2612000000008</v>
      </c>
      <c r="SF78" s="8">
        <f>低2.5—10HP!U$192</f>
        <v>9161.9292347666997</v>
      </c>
      <c r="SG78" s="8">
        <f>低2.5—10HP!V$192</f>
        <v>10462.897000000001</v>
      </c>
      <c r="SH78" s="8">
        <f>低2.5—10HP!W$192</f>
        <v>10106.667664375798</v>
      </c>
    </row>
    <row r="79" spans="1:502" s="11" customFormat="1" x14ac:dyDescent="0.25">
      <c r="A79" s="241"/>
      <c r="B79" s="4">
        <v>33</v>
      </c>
      <c r="C79" s="14">
        <f>(C84-C78)/6+C78</f>
        <v>8040.9680833333332</v>
      </c>
      <c r="D79" s="14">
        <f t="shared" ref="D79" si="3324">(D84-D78)/6+D78</f>
        <v>19917.139748909314</v>
      </c>
      <c r="E79" s="4">
        <f t="shared" si="1373"/>
        <v>8775.3252916666679</v>
      </c>
      <c r="F79" s="4">
        <f t="shared" si="1374"/>
        <v>21171.482591553817</v>
      </c>
      <c r="G79" s="14">
        <f t="shared" ref="G79" si="3325">(G84-G78)/6+G78</f>
        <v>9509.6825000000008</v>
      </c>
      <c r="H79" s="14">
        <f t="shared" ref="H79" si="3326">(H84-H78)/6+H78</f>
        <v>22425.825434198316</v>
      </c>
      <c r="I79" s="15">
        <f t="shared" si="1375"/>
        <v>10263.088416666667</v>
      </c>
      <c r="J79" s="15">
        <f t="shared" si="1376"/>
        <v>23446.152273467582</v>
      </c>
      <c r="K79" s="14">
        <f t="shared" ref="K79" si="3327">(K84-K78)/6+K78</f>
        <v>11016.494333333334</v>
      </c>
      <c r="L79" s="14">
        <f t="shared" ref="L79:V79" si="3328">(L84-L78)/6+L78</f>
        <v>24466.479112736848</v>
      </c>
      <c r="M79" s="14">
        <f t="shared" si="3328"/>
        <v>11904.888250000002</v>
      </c>
      <c r="N79" s="14">
        <f t="shared" si="3328"/>
        <v>25399.335878232341</v>
      </c>
      <c r="O79" s="14">
        <f t="shared" si="3328"/>
        <v>12793.282166666668</v>
      </c>
      <c r="P79" s="14">
        <f t="shared" si="3328"/>
        <v>26332.192643727831</v>
      </c>
      <c r="Q79" s="14">
        <f t="shared" si="3328"/>
        <v>13937.768416666666</v>
      </c>
      <c r="R79" s="14">
        <f t="shared" si="3328"/>
        <v>27295.533761409431</v>
      </c>
      <c r="S79" s="14">
        <f t="shared" si="3328"/>
        <v>15082.254666666666</v>
      </c>
      <c r="T79" s="14">
        <f t="shared" si="3328"/>
        <v>28258.874879091032</v>
      </c>
      <c r="U79" s="14">
        <f t="shared" si="3328"/>
        <v>18192.851666666666</v>
      </c>
      <c r="V79" s="14">
        <f t="shared" si="3328"/>
        <v>30446.594761701297</v>
      </c>
      <c r="W79" s="14">
        <f t="shared" ref="W79" si="3329">(W84-W78)/6+W78</f>
        <v>7950.7533833333337</v>
      </c>
      <c r="X79" s="14">
        <f t="shared" ref="X79" si="3330">(X84-X78)/6+X78</f>
        <v>19367.700161582263</v>
      </c>
      <c r="Y79" s="4">
        <f t="shared" si="1382"/>
        <v>8670.6519625000001</v>
      </c>
      <c r="Z79" s="4">
        <f t="shared" si="1383"/>
        <v>20591.887660984292</v>
      </c>
      <c r="AA79" s="14">
        <f t="shared" ref="AA79" si="3331">(AA84-AA78)/6+AA78</f>
        <v>9390.5505416666674</v>
      </c>
      <c r="AB79" s="14">
        <f t="shared" ref="AB79" si="3332">(AB84-AB78)/6+AB78</f>
        <v>21816.075160386325</v>
      </c>
      <c r="AC79" s="4">
        <f t="shared" si="1385"/>
        <v>10128.442312500001</v>
      </c>
      <c r="AD79" s="4">
        <f t="shared" si="1386"/>
        <v>22814.188443616469</v>
      </c>
      <c r="AE79" s="14">
        <f t="shared" ref="AE79" si="3333">(AE84-AE78)/6+AE78</f>
        <v>10866.334083333335</v>
      </c>
      <c r="AF79" s="14">
        <f t="shared" ref="AF79" si="3334">(AF84-AF78)/6+AF78</f>
        <v>23812.301726846614</v>
      </c>
      <c r="AG79" s="110">
        <f t="shared" si="2772"/>
        <v>11735.501291666667</v>
      </c>
      <c r="AH79" s="110">
        <f t="shared" si="2773"/>
        <v>24727.379883568919</v>
      </c>
      <c r="AI79" s="14">
        <f t="shared" ref="AI79" si="3335">(AI84-AI78)/6+AI78</f>
        <v>12604.6685</v>
      </c>
      <c r="AJ79" s="14">
        <f t="shared" ref="AJ79" si="3336">(AJ84-AJ78)/6+AJ78</f>
        <v>25642.458040291225</v>
      </c>
      <c r="AK79" s="14"/>
      <c r="AL79" s="14"/>
      <c r="AM79" s="14">
        <f t="shared" ref="AM79" si="3337">(AM84-AM78)/6+AM78</f>
        <v>12174.133333333333</v>
      </c>
      <c r="AN79" s="14">
        <f t="shared" ref="AN79" si="3338">(AN84-AN78)/6+AN78</f>
        <v>23141.515366732001</v>
      </c>
      <c r="AO79" s="14">
        <f t="shared" ref="AO79" si="3339">(AO84-AO78)/6+AO78</f>
        <v>14679.53125</v>
      </c>
      <c r="AP79" s="14">
        <f t="shared" ref="AP79" si="3340">(AP84-AP78)/6+AP78</f>
        <v>24953.833223842539</v>
      </c>
      <c r="AQ79" s="14">
        <f t="shared" ref="AQ79" si="3341">(AQ84-AQ78)/6+AQ78</f>
        <v>7860.5386833333332</v>
      </c>
      <c r="AR79" s="14">
        <f t="shared" ref="AR79" si="3342">(AR84-AR78)/6+AR78</f>
        <v>18818.260574255215</v>
      </c>
      <c r="AS79" s="4">
        <f t="shared" si="1392"/>
        <v>8565.9786333333341</v>
      </c>
      <c r="AT79" s="4">
        <f t="shared" si="1393"/>
        <v>20012.292730414774</v>
      </c>
      <c r="AU79" s="14">
        <f t="shared" ref="AU79" si="3343">(AU84-AU78)/6+AU78</f>
        <v>9271.418583333334</v>
      </c>
      <c r="AV79" s="14">
        <f t="shared" ref="AV79" si="3344">(AV84-AV78)/6+AV78</f>
        <v>21206.32488657433</v>
      </c>
      <c r="AW79" s="4">
        <f t="shared" si="1395"/>
        <v>9993.7962083333332</v>
      </c>
      <c r="AX79" s="4">
        <f t="shared" si="1396"/>
        <v>22182.224613765356</v>
      </c>
      <c r="AY79" s="14">
        <f t="shared" ref="AY79" si="3345">(AY84-AY78)/6+AY78</f>
        <v>10716.173833333334</v>
      </c>
      <c r="AZ79" s="14">
        <f t="shared" ref="AZ79:BJ79" si="3346">(AZ84-AZ78)/6+AZ78</f>
        <v>23158.124340956379</v>
      </c>
      <c r="BA79" s="14">
        <f t="shared" si="3346"/>
        <v>11566.114333333333</v>
      </c>
      <c r="BB79" s="14">
        <f t="shared" si="3346"/>
        <v>24055.423888905498</v>
      </c>
      <c r="BC79" s="14">
        <f t="shared" si="3346"/>
        <v>12416.054833333334</v>
      </c>
      <c r="BD79" s="14">
        <f t="shared" si="3346"/>
        <v>24952.723436854612</v>
      </c>
      <c r="BE79" s="14">
        <f t="shared" si="3346"/>
        <v>13509.974833333334</v>
      </c>
      <c r="BF79" s="14">
        <f t="shared" si="3346"/>
        <v>25884.392702675501</v>
      </c>
      <c r="BG79" s="14">
        <f t="shared" si="3346"/>
        <v>14603.894833333334</v>
      </c>
      <c r="BH79" s="14">
        <f t="shared" si="3346"/>
        <v>26816.061968496382</v>
      </c>
      <c r="BI79" s="14">
        <f t="shared" si="3346"/>
        <v>17574.012999999999</v>
      </c>
      <c r="BJ79" s="14">
        <f t="shared" si="3346"/>
        <v>28943.068948959546</v>
      </c>
      <c r="BK79" s="14">
        <f t="shared" ref="BK79" si="3347">(BK84-BK78)/6+BK78</f>
        <v>7774.96875</v>
      </c>
      <c r="BL79" s="14">
        <f t="shared" ref="BL79" si="3348">(BL84-BL78)/6+BL78</f>
        <v>18292.077367279289</v>
      </c>
      <c r="BM79" s="4">
        <f t="shared" si="1407"/>
        <v>8466.7104749999999</v>
      </c>
      <c r="BN79" s="4">
        <f t="shared" si="1408"/>
        <v>19456.120640510744</v>
      </c>
      <c r="BO79" s="14">
        <f t="shared" ref="BO79" si="3349">(BO84-BO78)/6+BO78</f>
        <v>9158.4522000000015</v>
      </c>
      <c r="BP79" s="14">
        <f t="shared" ref="BP79" si="3350">(BP84-BP78)/6+BP78</f>
        <v>20620.163913742203</v>
      </c>
      <c r="BQ79" s="4">
        <f t="shared" si="1411"/>
        <v>9866.2460444444441</v>
      </c>
      <c r="BR79" s="4">
        <f t="shared" si="1412"/>
        <v>21573.910616287554</v>
      </c>
      <c r="BS79" s="14">
        <f t="shared" ref="BS79" si="3351">(BS84-BS78)/6+BS78</f>
        <v>10574.039888888889</v>
      </c>
      <c r="BT79" s="14">
        <f t="shared" ref="BT79" si="3352">(BT84-BT78)/6+BT78</f>
        <v>22527.657318832902</v>
      </c>
      <c r="BU79" s="14"/>
      <c r="BV79" s="14"/>
      <c r="BW79" s="14">
        <f t="shared" ref="BW79" si="3353">(BW84-BW78)/6+BW78</f>
        <v>12238.270444444444</v>
      </c>
      <c r="BX79" s="14">
        <f t="shared" ref="BX79" si="3354">(BX84-BX78)/6+BX78</f>
        <v>24285.36832061534</v>
      </c>
      <c r="BY79" s="14"/>
      <c r="BZ79" s="14"/>
      <c r="CA79" s="14">
        <f t="shared" ref="CA79" si="3355">(CA84-CA78)/6+CA78</f>
        <v>14378.897944444445</v>
      </c>
      <c r="CB79" s="14">
        <f t="shared" ref="CB79" si="3356">(CB84-CB78)/6+CB78</f>
        <v>26114.764692556786</v>
      </c>
      <c r="CC79" s="14"/>
      <c r="CD79" s="14"/>
      <c r="CE79" s="14">
        <f t="shared" ref="CE79" si="3357">(CE84-CE78)/6+CE78</f>
        <v>7689.3988166666668</v>
      </c>
      <c r="CF79" s="14">
        <f t="shared" ref="CF79" si="3358">(CF84-CF78)/6+CF78</f>
        <v>17765.894160303371</v>
      </c>
      <c r="CG79" s="4">
        <f t="shared" si="1423"/>
        <v>8367.4423166666675</v>
      </c>
      <c r="CH79" s="4">
        <f t="shared" si="1424"/>
        <v>18899.948550606721</v>
      </c>
      <c r="CI79" s="14">
        <f t="shared" ref="CI79" si="3359">(CI84-CI78)/6+CI78</f>
        <v>9045.4858166666672</v>
      </c>
      <c r="CJ79" s="14">
        <f t="shared" ref="CJ79" si="3360">(CJ84-CJ78)/6+CJ78</f>
        <v>20034.002940910075</v>
      </c>
      <c r="CK79" s="4">
        <f t="shared" si="1427"/>
        <v>9738.695880555555</v>
      </c>
      <c r="CL79" s="4">
        <f t="shared" si="1428"/>
        <v>20965.596618809752</v>
      </c>
      <c r="CM79" s="14">
        <f t="shared" ref="CM79" si="3361">(CM84-CM78)/6+CM78</f>
        <v>10431.905944444443</v>
      </c>
      <c r="CN79" s="14">
        <f t="shared" ref="CN79" si="3362">(CN84-CN78)/6+CN78</f>
        <v>21897.190296709425</v>
      </c>
      <c r="CO79" s="14"/>
      <c r="CP79" s="14"/>
      <c r="CQ79" s="14">
        <f t="shared" ref="CQ79" si="3363">(CQ84-CQ78)/6+CQ78</f>
        <v>12060.486055555557</v>
      </c>
      <c r="CR79" s="14">
        <f t="shared" ref="CR79" si="3364">(CR84-CR78)/6+CR78</f>
        <v>23618.013204376068</v>
      </c>
      <c r="CS79" s="14"/>
      <c r="CT79" s="14"/>
      <c r="CU79" s="14">
        <f t="shared" ref="CU79" si="3365">(CU84-CU78)/6+CU78</f>
        <v>14153.901055555554</v>
      </c>
      <c r="CV79" s="14">
        <f t="shared" ref="CV79" si="3366">(CV84-CV78)/6+CV78</f>
        <v>25413.467416617194</v>
      </c>
      <c r="CW79" s="14">
        <f t="shared" ref="CW79" si="3367">(CW84-CW78)/6+CW78</f>
        <v>13940.849722222223</v>
      </c>
      <c r="CX79" s="14">
        <f t="shared" ref="CX79" si="3368">(CX84-CX78)/6+CX78</f>
        <v>23078.959747480192</v>
      </c>
      <c r="CY79" s="14">
        <f t="shared" ref="CY79" si="3369">(CY84-CY78)/6+CY78</f>
        <v>7603.8288833333336</v>
      </c>
      <c r="CZ79" s="14">
        <f t="shared" ref="CZ79" si="3370">(CZ84-CZ78)/6+CZ78</f>
        <v>17239.710953327445</v>
      </c>
      <c r="DA79" s="4">
        <f t="shared" si="1439"/>
        <v>8268.1741583333333</v>
      </c>
      <c r="DB79" s="4">
        <f t="shared" si="1440"/>
        <v>18343.776460702698</v>
      </c>
      <c r="DC79" s="14">
        <f t="shared" ref="DC79" si="3371">(DC84-DC78)/6+DC78</f>
        <v>8932.5194333333329</v>
      </c>
      <c r="DD79" s="14">
        <f t="shared" ref="DD79" si="3372">(DD84-DD78)/6+DD78</f>
        <v>19447.841968077948</v>
      </c>
      <c r="DE79" s="4">
        <f t="shared" si="1443"/>
        <v>9611.145716666666</v>
      </c>
      <c r="DF79" s="4">
        <f t="shared" si="1444"/>
        <v>20357.282621331946</v>
      </c>
      <c r="DG79" s="14">
        <f t="shared" ref="DG79" si="3373">(DG84-DG78)/6+DG78</f>
        <v>10289.772000000001</v>
      </c>
      <c r="DH79" s="14">
        <f t="shared" ref="DH79:DN79" si="3374">(DH84-DH78)/6+DH78</f>
        <v>21266.723274585944</v>
      </c>
      <c r="DI79" s="14">
        <f t="shared" si="3374"/>
        <v>11086.236833333334</v>
      </c>
      <c r="DJ79" s="14">
        <f t="shared" si="3374"/>
        <v>22108.690681361368</v>
      </c>
      <c r="DK79" s="14">
        <f t="shared" si="3374"/>
        <v>11882.701666666666</v>
      </c>
      <c r="DL79" s="14">
        <f t="shared" si="3374"/>
        <v>22950.658088136795</v>
      </c>
      <c r="DM79" s="14">
        <f t="shared" si="3374"/>
        <v>12905.802916666667</v>
      </c>
      <c r="DN79" s="14">
        <f t="shared" si="3374"/>
        <v>23831.414114407198</v>
      </c>
      <c r="DO79" s="14">
        <f t="shared" ref="DO79" si="3375">(DO84-DO78)/6+DO78</f>
        <v>13928.904166666667</v>
      </c>
      <c r="DP79" s="14">
        <f t="shared" ref="DP79" si="3376">(DP84-DP78)/6+DP78</f>
        <v>24712.170140677597</v>
      </c>
      <c r="DQ79" s="14">
        <f t="shared" ref="DQ79" si="3377">(DQ84-DQ78)/6+DQ78</f>
        <v>16703.198166666665</v>
      </c>
      <c r="DR79" s="14">
        <f t="shared" ref="DR79" si="3378">(DR84-DR78)/6+DR78</f>
        <v>26735.188949606199</v>
      </c>
      <c r="DS79" s="14">
        <f t="shared" ref="DS79" si="3379">(DS84-DS78)/6+DS78</f>
        <v>7524.9805500000002</v>
      </c>
      <c r="DT79" s="14">
        <f t="shared" ref="DT79" si="3380">(DT84-DT78)/6+DT78</f>
        <v>16753.10368995944</v>
      </c>
      <c r="DU79" s="4">
        <f t="shared" si="1457"/>
        <v>8176.9222449999997</v>
      </c>
      <c r="DV79" s="4">
        <f t="shared" si="1458"/>
        <v>17828.425604445772</v>
      </c>
      <c r="DW79" s="14">
        <f t="shared" ref="DW79" si="3381">(DW84-DW78)/6+DW78</f>
        <v>8828.8639399999993</v>
      </c>
      <c r="DX79" s="14">
        <f t="shared" ref="DX79" si="3382">(DX84-DX78)/6+DX78</f>
        <v>18903.747518932101</v>
      </c>
      <c r="DY79" s="4">
        <f t="shared" si="1461"/>
        <v>9493.9789533333333</v>
      </c>
      <c r="DZ79" s="4">
        <f t="shared" si="1462"/>
        <v>19791.149713917934</v>
      </c>
      <c r="EA79" s="14">
        <f t="shared" ref="EA79" si="3383">(EA84-EA78)/6+EA78</f>
        <v>10159.093966666667</v>
      </c>
      <c r="EB79" s="14">
        <f t="shared" ref="EB79" si="3384">(EB84-EB78)/6+EB78</f>
        <v>20678.55190890377</v>
      </c>
      <c r="EC79" s="14"/>
      <c r="ED79" s="14"/>
      <c r="EE79" s="14">
        <f t="shared" ref="EE79" si="3385">(EE84-EE78)/6+EE78</f>
        <v>11719.606766666668</v>
      </c>
      <c r="EF79" s="14">
        <f t="shared" ref="EF79" si="3386">(EF84-EF78)/6+EF78</f>
        <v>22325.594014097169</v>
      </c>
      <c r="EG79" s="14"/>
      <c r="EH79" s="14"/>
      <c r="EI79" s="14">
        <f t="shared" ref="EI79" si="3387">(EI84-EI78)/6+EI78</f>
        <v>13723.3483</v>
      </c>
      <c r="EJ79" s="14">
        <f t="shared" ref="EJ79" si="3388">(EJ84-EJ78)/6+EJ78</f>
        <v>24051.685102730506</v>
      </c>
      <c r="EK79" s="14"/>
      <c r="EL79" s="14"/>
      <c r="EM79" s="14">
        <f t="shared" ref="EM79" si="3389">(EM84-EM78)/6+EM78</f>
        <v>7446.1322166666669</v>
      </c>
      <c r="EN79" s="14">
        <f t="shared" ref="EN79" si="3390">(EN84-EN78)/6+EN78</f>
        <v>16266.496426591435</v>
      </c>
      <c r="EO79" s="4">
        <f t="shared" si="1475"/>
        <v>8085.6703316666672</v>
      </c>
      <c r="EP79" s="4">
        <f t="shared" si="1476"/>
        <v>17313.074748188847</v>
      </c>
      <c r="EQ79" s="14">
        <f t="shared" ref="EQ79" si="3391">(EQ84-EQ78)/6+EQ78</f>
        <v>8725.2084466666674</v>
      </c>
      <c r="ER79" s="14">
        <f t="shared" ref="ER79" si="3392">(ER84-ER78)/6+ER78</f>
        <v>18359.653069786254</v>
      </c>
      <c r="ES79" s="4">
        <f t="shared" si="1479"/>
        <v>9376.8121900000006</v>
      </c>
      <c r="ET79" s="4">
        <f t="shared" si="1480"/>
        <v>19225.016806503922</v>
      </c>
      <c r="EU79" s="14">
        <f t="shared" ref="EU79" si="3393">(EU84-EU78)/6+EU78</f>
        <v>10028.415933333334</v>
      </c>
      <c r="EV79" s="14">
        <f t="shared" ref="EV79" si="3394">(EV84-EV78)/6+EV78</f>
        <v>20090.380543221589</v>
      </c>
      <c r="EW79" s="14"/>
      <c r="EX79" s="14"/>
      <c r="EY79" s="14">
        <f t="shared" ref="EY79" si="3395">(EY84-EY78)/6+EY78</f>
        <v>11556.511866666668</v>
      </c>
      <c r="EZ79" s="14">
        <f t="shared" ref="EZ79" si="3396">(EZ84-EZ78)/6+EZ78</f>
        <v>21700.529940057546</v>
      </c>
      <c r="FA79" s="14"/>
      <c r="FB79" s="14"/>
      <c r="FC79" s="14">
        <f t="shared" ref="FC79" si="3397">(FC84-FC78)/6+FC78</f>
        <v>13517.792433333334</v>
      </c>
      <c r="FD79" s="14">
        <f t="shared" ref="FD79" si="3398">(FD84-FD78)/6+FD78</f>
        <v>23391.20006478341</v>
      </c>
      <c r="FE79" s="14">
        <f t="shared" ref="FE79" si="3399">(FE84-FE78)/6+FE78</f>
        <v>13261.706166666667</v>
      </c>
      <c r="FF79" s="14">
        <f t="shared" ref="FF79" si="3400">(FF84-FF78)/6+FF78</f>
        <v>21283.37137380218</v>
      </c>
      <c r="FG79" s="14">
        <f t="shared" ref="FG79" si="3401">(FG84-FG78)/6+FG78</f>
        <v>7209.5872166666668</v>
      </c>
      <c r="FH79" s="14">
        <f t="shared" ref="FH79" si="3402">(FH84-FH78)/6+FH78</f>
        <v>14806.674636487414</v>
      </c>
      <c r="FI79" s="4">
        <f t="shared" si="1493"/>
        <v>7811.9145916666666</v>
      </c>
      <c r="FJ79" s="4">
        <f t="shared" si="1494"/>
        <v>15767.022179418065</v>
      </c>
      <c r="FK79" s="14">
        <f t="shared" ref="FK79" si="3403">(FK84-FK78)/6+FK78</f>
        <v>8414.2419666666665</v>
      </c>
      <c r="FL79" s="14">
        <f t="shared" ref="FL79" si="3404">(FL84-FL78)/6+FL78</f>
        <v>16727.369722348714</v>
      </c>
      <c r="FM79" s="4">
        <f t="shared" si="1497"/>
        <v>9025.3119000000006</v>
      </c>
      <c r="FN79" s="4">
        <f t="shared" si="1498"/>
        <v>17526.618084261885</v>
      </c>
      <c r="FO79" s="14">
        <f t="shared" ref="FO79" si="3405">(FO84-FO78)/6+FO78</f>
        <v>9636.3818333333329</v>
      </c>
      <c r="FP79" s="14">
        <f t="shared" ref="FP79:FV79" si="3406">(FP84-FP78)/6+FP78</f>
        <v>18325.866446175052</v>
      </c>
      <c r="FQ79" s="14">
        <f t="shared" si="3406"/>
        <v>10351.8045</v>
      </c>
      <c r="FR79" s="14">
        <f t="shared" si="3406"/>
        <v>19075.602082056856</v>
      </c>
      <c r="FS79" s="14">
        <f t="shared" si="3406"/>
        <v>11067.227166666666</v>
      </c>
      <c r="FT79" s="14">
        <f t="shared" si="3406"/>
        <v>19825.337717938666</v>
      </c>
      <c r="FU79" s="14">
        <f t="shared" si="3406"/>
        <v>11984.175999999999</v>
      </c>
      <c r="FV79" s="14">
        <f t="shared" si="3406"/>
        <v>20617.541334440397</v>
      </c>
      <c r="FW79" s="14">
        <f t="shared" ref="FW79" si="3407">(FW84-FW78)/6+FW78</f>
        <v>12901.124833333333</v>
      </c>
      <c r="FX79" s="14">
        <f t="shared" ref="FX79" si="3408">(FX84-FX78)/6+FX78</f>
        <v>21409.744950942131</v>
      </c>
      <c r="FY79" s="14">
        <f t="shared" ref="FY79" si="3409">(FY84-FY78)/6+FY78</f>
        <v>15380.644</v>
      </c>
      <c r="FZ79" s="14">
        <f t="shared" ref="FZ79" si="3410">(FZ84-FZ78)/6+FZ78</f>
        <v>23247.290099692163</v>
      </c>
      <c r="GA79" s="14">
        <f t="shared" ref="GA79" si="3411">(GA84-GA78)/6+GA78</f>
        <v>6851.4598833333339</v>
      </c>
      <c r="GB79" s="14">
        <f t="shared" ref="GB79" si="3412">(GB84-GB78)/6+GB78</f>
        <v>12617.87249115003</v>
      </c>
      <c r="GC79" s="4">
        <f t="shared" si="1511"/>
        <v>7398.6676166666666</v>
      </c>
      <c r="GD79" s="4">
        <f t="shared" si="1512"/>
        <v>13442.780888604431</v>
      </c>
      <c r="GE79" s="14">
        <f t="shared" ref="GE79" si="3413">(GE84-GE78)/6+GE78</f>
        <v>7945.8753499999993</v>
      </c>
      <c r="GF79" s="14">
        <f t="shared" ref="GF79" si="3414">(GF84-GF78)/6+GF78</f>
        <v>14267.689286058832</v>
      </c>
      <c r="GG79" s="4">
        <f t="shared" si="1515"/>
        <v>8497.9438333333328</v>
      </c>
      <c r="GH79" s="4">
        <f t="shared" si="1516"/>
        <v>14962.199702873266</v>
      </c>
      <c r="GI79" s="14">
        <f t="shared" ref="GI79" si="3415">(GI84-GI78)/6+GI78</f>
        <v>9050.0123166666672</v>
      </c>
      <c r="GJ79" s="14">
        <f t="shared" ref="GJ79:GP79" si="3416">(GJ84-GJ78)/6+GJ78</f>
        <v>15656.710119687697</v>
      </c>
      <c r="GK79" s="14">
        <f t="shared" si="3416"/>
        <v>9693.9681583333331</v>
      </c>
      <c r="GL79" s="14">
        <f t="shared" si="3416"/>
        <v>16315.323967044549</v>
      </c>
      <c r="GM79" s="14">
        <f t="shared" si="3416"/>
        <v>10337.923999999999</v>
      </c>
      <c r="GN79" s="14">
        <f t="shared" si="3416"/>
        <v>16973.937814401397</v>
      </c>
      <c r="GO79" s="14">
        <f t="shared" si="3416"/>
        <v>11160.437666666667</v>
      </c>
      <c r="GP79" s="14">
        <f t="shared" si="3416"/>
        <v>17677.954041189514</v>
      </c>
      <c r="GQ79" s="14">
        <f t="shared" ref="GQ79" si="3417">(GQ84-GQ78)/6+GQ78</f>
        <v>11982.951333333334</v>
      </c>
      <c r="GR79" s="14">
        <f t="shared" ref="GR79" si="3418">(GR84-GR78)/6+GR78</f>
        <v>18381.970267977631</v>
      </c>
      <c r="GS79" s="14">
        <f t="shared" ref="GS79" si="3419">(GS84-GS78)/6+GS78</f>
        <v>14202.268166666667</v>
      </c>
      <c r="GT79" s="14">
        <f t="shared" ref="GT79" si="3420">(GT84-GT78)/6+GT78</f>
        <v>20028.298930654233</v>
      </c>
      <c r="GU79" s="14">
        <f t="shared" ref="GU79" si="3421">(GU84-GU78)/6+GU78</f>
        <v>6652.614583333333</v>
      </c>
      <c r="GV79" s="14">
        <f t="shared" ref="GV79" si="3422">(GV84-GV78)/6+GV78</f>
        <v>11417.542505699983</v>
      </c>
      <c r="GW79" s="4">
        <f t="shared" si="1529"/>
        <v>7169.1814333333332</v>
      </c>
      <c r="GX79" s="4">
        <f t="shared" si="1530"/>
        <v>12166.519380503891</v>
      </c>
      <c r="GY79" s="14">
        <f t="shared" ref="GY79" si="3423">(GY84-GY78)/6+GY78</f>
        <v>7685.7482833333333</v>
      </c>
      <c r="GZ79" s="14">
        <f t="shared" ref="GZ79" si="3424">(GZ84-GZ78)/6+GZ78</f>
        <v>12915.496255307798</v>
      </c>
      <c r="HA79" s="4">
        <f t="shared" si="1533"/>
        <v>8206.5144916666668</v>
      </c>
      <c r="HB79" s="4">
        <f t="shared" si="1534"/>
        <v>13549.892099048375</v>
      </c>
      <c r="HC79" s="14">
        <f t="shared" ref="HC79" si="3425">(HC84-HC78)/6+HC78</f>
        <v>8727.2806999999993</v>
      </c>
      <c r="HD79" s="14">
        <f t="shared" ref="HD79" si="3426">(HD84-HD78)/6+HD78</f>
        <v>14184.287942788949</v>
      </c>
      <c r="HE79" s="14"/>
      <c r="HF79" s="14"/>
      <c r="HG79" s="14">
        <f t="shared" ref="HG79" si="3427">(HG84-HG78)/6+HG78</f>
        <v>9936.5715</v>
      </c>
      <c r="HH79" s="14">
        <f t="shared" ref="HH79" si="3428">(HH84-HH78)/6+HH78</f>
        <v>15396.560770944732</v>
      </c>
      <c r="HI79" s="14"/>
      <c r="HJ79" s="14"/>
      <c r="HK79" s="14">
        <f t="shared" ref="HK79" si="3429">(HK84-HK78)/6+HK78</f>
        <v>11481.295666666667</v>
      </c>
      <c r="HL79" s="14">
        <f t="shared" ref="HL79" si="3430">(HL84-HL78)/6+HL78</f>
        <v>16699.943054216681</v>
      </c>
      <c r="HM79" s="14">
        <f t="shared" ref="HM79" si="3431">(HM84-HM78)/6+HM78</f>
        <v>13560.113666666666</v>
      </c>
      <c r="HN79" s="14">
        <f t="shared" ref="HN79" si="3432">(HN84-HN78)/6+HN78</f>
        <v>18230.0487549922</v>
      </c>
      <c r="HO79" s="14">
        <f t="shared" ref="HO79" si="3433">(HO84-HO78)/6+HO78</f>
        <v>6525.6843166666667</v>
      </c>
      <c r="HP79" s="14">
        <f t="shared" ref="HP79" si="3434">(HP84-HP78)/6+HP78</f>
        <v>10665.344071251915</v>
      </c>
      <c r="HQ79" s="14">
        <f t="shared" si="2481"/>
        <v>7023.5464499999998</v>
      </c>
      <c r="HR79" s="14">
        <f t="shared" si="2482"/>
        <v>11366.038361544124</v>
      </c>
      <c r="HS79" s="14">
        <f t="shared" ref="HS79" si="3435">(HS84-HS78)/6+HS78</f>
        <v>7521.4085833333338</v>
      </c>
      <c r="HT79" s="14">
        <f t="shared" ref="HT79" si="3436">(HT84-HT78)/6+HT78</f>
        <v>12066.732651836333</v>
      </c>
      <c r="HU79" s="14">
        <f t="shared" si="2483"/>
        <v>8021.7974750000003</v>
      </c>
      <c r="HV79" s="14">
        <f t="shared" si="2484"/>
        <v>12662.872752609508</v>
      </c>
      <c r="HW79" s="14">
        <f t="shared" ref="HW79" si="3437">(HW84-HW78)/6+HW78</f>
        <v>8522.1863666666668</v>
      </c>
      <c r="HX79" s="14">
        <f t="shared" ref="HX79:ID79" si="3438">(HX84-HX78)/6+HX78</f>
        <v>13259.012853382683</v>
      </c>
      <c r="HY79" s="14">
        <f t="shared" si="3438"/>
        <v>9103.5503916666676</v>
      </c>
      <c r="HZ79" s="14">
        <f t="shared" si="3438"/>
        <v>13831.061288606274</v>
      </c>
      <c r="IA79" s="14">
        <f t="shared" si="3438"/>
        <v>9684.9144166666665</v>
      </c>
      <c r="IB79" s="14">
        <f t="shared" si="3438"/>
        <v>14403.109723829864</v>
      </c>
      <c r="IC79" s="14">
        <f t="shared" si="3438"/>
        <v>10424.972791666667</v>
      </c>
      <c r="ID79" s="14">
        <f t="shared" si="3438"/>
        <v>15021.005762330806</v>
      </c>
      <c r="IE79" s="14">
        <f t="shared" ref="IE79" si="3439">(IE84-IE78)/6+IE78</f>
        <v>11165.031166666666</v>
      </c>
      <c r="IF79" s="14">
        <f t="shared" ref="IF79" si="3440">(IF84-IF78)/6+IF78</f>
        <v>15638.901800831747</v>
      </c>
      <c r="IG79" s="14">
        <f t="shared" ref="IG79" si="3441">(IG84-IG78)/6+IG78</f>
        <v>13157.215333333334</v>
      </c>
      <c r="IH79" s="14">
        <f t="shared" ref="IH79" si="3442">(IH84-IH78)/6+IH78</f>
        <v>17095.121639657365</v>
      </c>
      <c r="II79" s="14">
        <f t="shared" ref="II79" si="3443">(II84-II78)/6+II78</f>
        <v>6464.2931666666673</v>
      </c>
      <c r="IJ79" s="14">
        <f t="shared" ref="IJ79" si="3444">(IJ84-IJ78)/6+IJ78</f>
        <v>10302.7032162369</v>
      </c>
      <c r="IK79" s="14">
        <f t="shared" si="2486"/>
        <v>6952.8530916666668</v>
      </c>
      <c r="IL79" s="14">
        <f t="shared" si="2487"/>
        <v>10979.400161028541</v>
      </c>
      <c r="IM79" s="14">
        <f t="shared" ref="IM79" si="3445">(IM84-IM78)/6+IM78</f>
        <v>7441.4130166666664</v>
      </c>
      <c r="IN79" s="14">
        <f t="shared" ref="IN79" si="3446">(IN84-IN78)/6+IN78</f>
        <v>11656.097105820183</v>
      </c>
      <c r="IO79" s="15">
        <f t="shared" si="1558"/>
        <v>7932.1749916666668</v>
      </c>
      <c r="IP79" s="15">
        <f t="shared" si="1559"/>
        <v>12233.47836046974</v>
      </c>
      <c r="IQ79" s="14">
        <f t="shared" ref="IQ79" si="3447">(IQ84-IQ78)/6+IQ78</f>
        <v>8422.9369666666662</v>
      </c>
      <c r="IR79" s="14">
        <f t="shared" ref="IR79:IX79" si="3448">(IR84-IR78)/6+IR78</f>
        <v>12810.859615119298</v>
      </c>
      <c r="IS79" s="14">
        <f t="shared" si="3448"/>
        <v>8796.9856102773829</v>
      </c>
      <c r="IT79" s="14">
        <f t="shared" si="3448"/>
        <v>13375.933025028804</v>
      </c>
      <c r="IU79" s="14">
        <f t="shared" si="3448"/>
        <v>9562.5316666666677</v>
      </c>
      <c r="IV79" s="14">
        <f t="shared" si="3448"/>
        <v>13921.424511434065</v>
      </c>
      <c r="IW79" s="14">
        <f t="shared" si="3448"/>
        <v>10068.929702410225</v>
      </c>
      <c r="IX79" s="14">
        <f t="shared" si="3448"/>
        <v>14533.907853070092</v>
      </c>
      <c r="IY79" s="14">
        <f t="shared" ref="IY79" si="3449">(IY84-IY78)/6+IY78</f>
        <v>11012.868</v>
      </c>
      <c r="IZ79" s="14">
        <f t="shared" ref="IZ79" si="3450">(IZ84-IZ78)/6+IZ78</f>
        <v>15123.268160270431</v>
      </c>
      <c r="JA79" s="14">
        <f t="shared" ref="JA79" si="3451">(JA84-JA78)/6+JA78</f>
        <v>12963.7575</v>
      </c>
      <c r="JB79" s="14">
        <f t="shared" ref="JB79" si="3452">(JB84-JB78)/6+JB78</f>
        <v>16544.809775046349</v>
      </c>
      <c r="JC79" s="14">
        <f t="shared" ref="JC79" si="3453">(JC84-JC78)/6+JC78</f>
        <v>6404.4567500000003</v>
      </c>
      <c r="JD79" s="14">
        <f t="shared" ref="JD79" si="3454">(JD84-JD78)/6+JD78</f>
        <v>9947.7980217515669</v>
      </c>
      <c r="JE79" s="15">
        <f t="shared" si="2489"/>
        <v>6883.7245166666671</v>
      </c>
      <c r="JF79" s="15">
        <f t="shared" si="2490"/>
        <v>10603.057108649307</v>
      </c>
      <c r="JG79" s="14">
        <f t="shared" ref="JG79" si="3455">(JG84-JG78)/6+JG78</f>
        <v>7362.992283333333</v>
      </c>
      <c r="JH79" s="14">
        <f t="shared" ref="JH79" si="3456">(JH84-JH78)/6+JH78</f>
        <v>11258.31619554705</v>
      </c>
      <c r="JI79" s="15">
        <f t="shared" si="1570"/>
        <v>7844.3634833333335</v>
      </c>
      <c r="JJ79" s="15">
        <f t="shared" si="1571"/>
        <v>11816.788624937566</v>
      </c>
      <c r="JK79" s="14">
        <f t="shared" ref="JK79" si="3457">(JK84-JK78)/6+JK78</f>
        <v>8325.734683333334</v>
      </c>
      <c r="JL79" s="14">
        <f t="shared" ref="JL79:JR79" si="3458">(JL84-JL78)/6+JL78</f>
        <v>12375.261054328083</v>
      </c>
      <c r="JM79" s="14">
        <f t="shared" si="3458"/>
        <v>8695.7015102773821</v>
      </c>
      <c r="JN79" s="14">
        <f t="shared" si="3458"/>
        <v>12947.303558229076</v>
      </c>
      <c r="JO79" s="14">
        <f t="shared" si="3458"/>
        <v>9442.3328333333338</v>
      </c>
      <c r="JP79" s="14">
        <f t="shared" si="3458"/>
        <v>13453.110863356498</v>
      </c>
      <c r="JQ79" s="14">
        <f t="shared" si="3458"/>
        <v>9943.3217524102256</v>
      </c>
      <c r="JR79" s="14">
        <f t="shared" si="3458"/>
        <v>14073.507197960302</v>
      </c>
      <c r="JS79" s="14">
        <f t="shared" ref="JS79" si="3459">(JS84-JS78)/6+JS78</f>
        <v>10863.821333333333</v>
      </c>
      <c r="JT79" s="14">
        <f t="shared" ref="JT79" si="3460">(JT84-JT78)/6+JT78</f>
        <v>14621.928378779048</v>
      </c>
      <c r="JU79" s="14">
        <f t="shared" ref="JU79" si="3461">(JU84-JU78)/6+JU78</f>
        <v>12766.166499999999</v>
      </c>
      <c r="JV79" s="14">
        <f t="shared" ref="JV79" si="3462">(JV84-JV78)/6+JV78</f>
        <v>16004.839559186215</v>
      </c>
      <c r="JW79" s="14">
        <f t="shared" ref="JW79" si="3463">(JW84-JW78)/6+JW78</f>
        <v>6345.5903166666667</v>
      </c>
      <c r="JX79" s="14">
        <f t="shared" ref="JX79" si="3464">(JX84-JX78)/6+JX78</f>
        <v>9604.7411056970323</v>
      </c>
      <c r="JY79" s="15">
        <f t="shared" si="2492"/>
        <v>6815.6939666666667</v>
      </c>
      <c r="JZ79" s="15">
        <f t="shared" si="2493"/>
        <v>10236.261726565874</v>
      </c>
      <c r="KA79" s="14">
        <f t="shared" ref="KA79" si="3465">(KA84-KA78)/6+KA78</f>
        <v>7285.7976166666667</v>
      </c>
      <c r="KB79" s="14">
        <f t="shared" ref="KB79" si="3466">(KB84-KB78)/6+KB78</f>
        <v>10867.782347434717</v>
      </c>
      <c r="KC79" s="15">
        <f t="shared" si="1582"/>
        <v>7758.297775</v>
      </c>
      <c r="KD79" s="15">
        <f t="shared" si="1583"/>
        <v>11408.953080210817</v>
      </c>
      <c r="KE79" s="14">
        <f t="shared" ref="KE79" si="3467">(KE84-KE78)/6+KE78</f>
        <v>8230.7979333333333</v>
      </c>
      <c r="KF79" s="14">
        <f t="shared" ref="KF79:KL79" si="3468">(KF84-KF78)/6+KF78</f>
        <v>11950.123812986916</v>
      </c>
      <c r="KG79" s="14">
        <f t="shared" si="3468"/>
        <v>8594.4174102773814</v>
      </c>
      <c r="KH79" s="14">
        <f t="shared" si="3468"/>
        <v>12518.674091429344</v>
      </c>
      <c r="KI79" s="14">
        <f t="shared" si="3468"/>
        <v>9324.8133333333335</v>
      </c>
      <c r="KJ79" s="14">
        <f t="shared" si="3468"/>
        <v>12996.059498045281</v>
      </c>
      <c r="KK79" s="14">
        <f t="shared" si="3468"/>
        <v>9817.7138024102242</v>
      </c>
      <c r="KL79" s="14">
        <f t="shared" si="3468"/>
        <v>13613.106542850508</v>
      </c>
      <c r="KM79" s="14">
        <f t="shared" ref="KM79" si="3469">(KM84-KM78)/6+KM78</f>
        <v>10718.2495</v>
      </c>
      <c r="KN79" s="14">
        <f t="shared" ref="KN79" si="3470">(KN84-KN78)/6+KN78</f>
        <v>14132.068241119849</v>
      </c>
      <c r="KO79" s="14">
        <f t="shared" ref="KO79" si="3471">(KO84-KO78)/6+KO78</f>
        <v>12588.139500000001</v>
      </c>
      <c r="KP79" s="14">
        <f t="shared" ref="KP79" si="3472">(KP84-KP78)/6+KP78</f>
        <v>15477.527816812832</v>
      </c>
      <c r="KQ79" s="14">
        <f t="shared" ref="KQ79" si="3473">(KQ84-KQ78)/6+KQ78</f>
        <v>6288.2554666666674</v>
      </c>
      <c r="KR79" s="14">
        <f t="shared" ref="KR79" si="3474">(KR84-KR78)/6+KR78</f>
        <v>9268.9861049441824</v>
      </c>
      <c r="KS79" s="15">
        <f t="shared" si="2496"/>
        <v>6749.2577000000001</v>
      </c>
      <c r="KT79" s="15">
        <f t="shared" si="2497"/>
        <v>9878.8118689870171</v>
      </c>
      <c r="KU79" s="14">
        <f t="shared" ref="KU79" si="3475">(KU84-KU78)/6+KU78</f>
        <v>7210.2599333333328</v>
      </c>
      <c r="KV79" s="14">
        <f t="shared" ref="KV79" si="3476">(KV84-KV78)/6+KV78</f>
        <v>10488.63763302985</v>
      </c>
      <c r="KW79" s="15">
        <f t="shared" si="1594"/>
        <v>7673.7307416666663</v>
      </c>
      <c r="KX79" s="15">
        <f t="shared" si="1595"/>
        <v>11012.254090748516</v>
      </c>
      <c r="KY79" s="14">
        <f t="shared" ref="KY79" si="3477">(KY84-KY78)/6+KY78</f>
        <v>8137.2015499999998</v>
      </c>
      <c r="KZ79" s="14">
        <f t="shared" ref="KZ79:LF79" si="3478">(KZ84-KZ78)/6+KZ78</f>
        <v>11535.870548467183</v>
      </c>
      <c r="LA79" s="14">
        <f t="shared" si="3478"/>
        <v>8493.1333102773806</v>
      </c>
      <c r="LB79" s="14">
        <f t="shared" si="3478"/>
        <v>12090.044624629614</v>
      </c>
      <c r="LC79" s="14">
        <f t="shared" si="3478"/>
        <v>9210.6649166666666</v>
      </c>
      <c r="LD79" s="14">
        <f t="shared" si="3478"/>
        <v>12550.395508014932</v>
      </c>
      <c r="LE79" s="14">
        <f t="shared" si="3478"/>
        <v>9692.1058524102227</v>
      </c>
      <c r="LF79" s="14">
        <f t="shared" si="3478"/>
        <v>13152.705887740718</v>
      </c>
      <c r="LG79" s="14">
        <f t="shared" ref="LG79" si="3479">(LG84-LG78)/6+LG78</f>
        <v>10575.5545</v>
      </c>
      <c r="LH79" s="14">
        <f t="shared" ref="LH79" si="3480">(LH84-LH78)/6+LH78</f>
        <v>13653.939739593648</v>
      </c>
      <c r="LI79" s="14">
        <f t="shared" ref="LI79" si="3481">(LI84-LI78)/6+LI78</f>
        <v>12407.712166666666</v>
      </c>
      <c r="LJ79" s="14">
        <f t="shared" ref="LJ79" si="3482">(LJ84-LJ78)/6+LJ78</f>
        <v>14963.424544690532</v>
      </c>
      <c r="LK79" s="14">
        <f t="shared" ref="LK79" si="3483">(LK84-LK78)/6+LK78</f>
        <v>6232.1098833333335</v>
      </c>
      <c r="LL79" s="14">
        <f t="shared" ref="LL79" si="3484">(LL84-LL78)/6+LL78</f>
        <v>8939.2194259776334</v>
      </c>
      <c r="LM79" s="14">
        <f t="shared" si="2499"/>
        <v>6684.4229916666663</v>
      </c>
      <c r="LN79" s="14">
        <f t="shared" si="2500"/>
        <v>9528.3345392160336</v>
      </c>
      <c r="LO79" s="14">
        <f t="shared" ref="LO79" si="3485">(LO84-LO78)/6+LO78</f>
        <v>7136.7361000000001</v>
      </c>
      <c r="LP79" s="14">
        <f t="shared" ref="LP79" si="3486">(LP84-LP78)/6+LP78</f>
        <v>10117.449652454434</v>
      </c>
      <c r="LQ79" s="14">
        <f t="shared" si="1606"/>
        <v>7591.2331833333337</v>
      </c>
      <c r="LR79" s="14">
        <f t="shared" si="1607"/>
        <v>10623.766294098241</v>
      </c>
      <c r="LS79" s="14">
        <f t="shared" ref="LS79" si="3487">(LS84-LS78)/6+LS78</f>
        <v>8045.7302666666665</v>
      </c>
      <c r="LT79" s="14">
        <f t="shared" ref="LT79:LZ79" si="3488">(LT84-LT78)/6+LT78</f>
        <v>11130.08293574205</v>
      </c>
      <c r="LU79" s="14">
        <f t="shared" si="3488"/>
        <v>8572.1184250000006</v>
      </c>
      <c r="LV79" s="14">
        <f t="shared" si="3488"/>
        <v>11621.598436664417</v>
      </c>
      <c r="LW79" s="14">
        <f t="shared" si="3488"/>
        <v>9098.5065833333338</v>
      </c>
      <c r="LX79" s="14">
        <f t="shared" si="3488"/>
        <v>12113.113937586781</v>
      </c>
      <c r="LY79" s="14">
        <f t="shared" si="3488"/>
        <v>9766.9853749999984</v>
      </c>
      <c r="LZ79" s="14">
        <f t="shared" si="3488"/>
        <v>12649.247413141265</v>
      </c>
      <c r="MA79" s="14">
        <f t="shared" ref="MA79" si="3489">(MA84-MA78)/6+MA78</f>
        <v>10435.464166666667</v>
      </c>
      <c r="MB79" s="14">
        <f t="shared" ref="MB79" si="3490">(MB84-MB78)/6+MB78</f>
        <v>13185.380888695749</v>
      </c>
      <c r="MC79" s="14">
        <f t="shared" ref="MC79" si="3491">(MC84-MC78)/6+MC78</f>
        <v>12230.994500000001</v>
      </c>
      <c r="MD79" s="14">
        <f t="shared" ref="MD79" si="3492">(MD84-MD78)/6+MD78</f>
        <v>14458.853752012015</v>
      </c>
      <c r="ME79" s="14">
        <f t="shared" ref="ME79" si="3493">(ME84-ME78)/6+ME78</f>
        <v>6177.2376166666663</v>
      </c>
      <c r="MF79" s="14">
        <f t="shared" ref="MF79" si="3494">(MF84-MF78)/6+MF78</f>
        <v>8620.1768047022833</v>
      </c>
      <c r="MG79" s="6">
        <f t="shared" si="1616"/>
        <v>6620.9653166666667</v>
      </c>
      <c r="MH79" s="6">
        <f t="shared" si="1617"/>
        <v>9187.7944445005251</v>
      </c>
      <c r="MI79" s="14">
        <f t="shared" ref="MI79" si="3495">(MI84-MI78)/6+MI78</f>
        <v>7064.6930166666662</v>
      </c>
      <c r="MJ79" s="14">
        <f t="shared" ref="MJ79" si="3496">(MJ84-MJ78)/6+MJ78</f>
        <v>9755.4120842987668</v>
      </c>
      <c r="MK79" s="6">
        <f t="shared" si="1620"/>
        <v>7510.2864749999999</v>
      </c>
      <c r="ML79" s="6">
        <f t="shared" si="1621"/>
        <v>10244.843336825708</v>
      </c>
      <c r="MM79" s="14">
        <f t="shared" ref="MM79" si="3497">(MM84-MM78)/6+MM78</f>
        <v>7955.8799333333336</v>
      </c>
      <c r="MN79" s="14">
        <f t="shared" ref="MN79:MT79" si="3498">(MN84-MN78)/6+MN78</f>
        <v>10734.27458935265</v>
      </c>
      <c r="MO79" s="14">
        <f t="shared" si="3498"/>
        <v>8299.5163666666667</v>
      </c>
      <c r="MP79" s="14">
        <f t="shared" si="3498"/>
        <v>11276.825941004703</v>
      </c>
      <c r="MQ79" s="14">
        <f t="shared" si="3498"/>
        <v>8988.5103333333336</v>
      </c>
      <c r="MR79" s="14">
        <f t="shared" si="3498"/>
        <v>11686.703693077583</v>
      </c>
      <c r="MS79" s="14">
        <f t="shared" si="3498"/>
        <v>9452.3799499999986</v>
      </c>
      <c r="MT79" s="14">
        <f t="shared" si="3498"/>
        <v>12278.060995611717</v>
      </c>
      <c r="MU79" s="14">
        <f t="shared" ref="MU79" si="3499">(MU84-MU78)/6+MU78</f>
        <v>10299.535666666667</v>
      </c>
      <c r="MV79" s="14">
        <f t="shared" ref="MV79" si="3500">(MV84-MV78)/6+MV78</f>
        <v>12729.664853006499</v>
      </c>
      <c r="MW79" s="14">
        <f t="shared" ref="MW79" si="3501">(MW84-MW78)/6+MW78</f>
        <v>12058.466499999999</v>
      </c>
      <c r="MX79" s="14">
        <f t="shared" ref="MX79" si="3502">(MX84-MX78)/6+MX78</f>
        <v>13965.374381648549</v>
      </c>
      <c r="MY79" s="14">
        <f t="shared" ref="MY79" si="3503">(MY84-MY78)/6+MY78</f>
        <v>6124.1477166666673</v>
      </c>
      <c r="MZ79" s="14">
        <f t="shared" ref="MZ79" si="3504">(MZ84-MZ78)/6+MZ78</f>
        <v>8307.0231541103331</v>
      </c>
      <c r="NA79" s="15">
        <f t="shared" si="1632"/>
        <v>6559.2261749999998</v>
      </c>
      <c r="NB79" s="15">
        <f t="shared" si="1633"/>
        <v>8855.05844241655</v>
      </c>
      <c r="NC79" s="14">
        <f t="shared" ref="NC79" si="3505">(NC84-NC78)/6+NC78</f>
        <v>6994.3046333333332</v>
      </c>
      <c r="ND79" s="14">
        <f t="shared" ref="ND79" si="3506">(ND84-ND78)/6+ND78</f>
        <v>9403.093730722765</v>
      </c>
      <c r="NE79" s="15">
        <f t="shared" si="1636"/>
        <v>7431.2487583333332</v>
      </c>
      <c r="NF79" s="15">
        <f t="shared" si="1637"/>
        <v>9876.1005705505486</v>
      </c>
      <c r="NG79" s="14">
        <f t="shared" ref="NG79" si="3507">(NG84-NG78)/6+NG78</f>
        <v>7868.1928833333332</v>
      </c>
      <c r="NH79" s="14">
        <f t="shared" ref="NH79:NN79" si="3508">(NH84-NH78)/6+NH78</f>
        <v>10349.107410378332</v>
      </c>
      <c r="NI79" s="14">
        <f t="shared" si="3508"/>
        <v>8207.1835250000004</v>
      </c>
      <c r="NJ79" s="14">
        <f t="shared" si="3508"/>
        <v>10892.236732431214</v>
      </c>
      <c r="NK79" s="14">
        <f t="shared" si="3508"/>
        <v>8880.8554499999991</v>
      </c>
      <c r="NL79" s="14">
        <f t="shared" si="3508"/>
        <v>11273.132111936447</v>
      </c>
      <c r="NM79" s="14">
        <f t="shared" si="3508"/>
        <v>9338.2619999999988</v>
      </c>
      <c r="NN79" s="14">
        <f t="shared" si="3508"/>
        <v>11863.816767450899</v>
      </c>
      <c r="NO79" s="14">
        <f t="shared" ref="NO79" si="3509">(NO84-NO78)/6+NO78</f>
        <v>10166.3135</v>
      </c>
      <c r="NP79" s="14">
        <f t="shared" ref="NP79" si="3510">(NP84-NP78)/6+NP78</f>
        <v>12281.576041539933</v>
      </c>
      <c r="NQ79" s="14">
        <f t="shared" ref="NQ79" si="3511">(NQ84-NQ78)/6+NQ78</f>
        <v>11889.252833333334</v>
      </c>
      <c r="NR79" s="14">
        <f t="shared" ref="NR79" si="3512">(NR84-NR78)/6+NR78</f>
        <v>13484.464146931516</v>
      </c>
      <c r="NS79" s="14">
        <f t="shared" ref="NS79" si="3513">(NS84-NS78)/6+NS78</f>
        <v>6072.8320833333337</v>
      </c>
      <c r="NT79" s="14">
        <f t="shared" ref="NT79" si="3514">(NT84-NT78)/6+NT78</f>
        <v>8003.6331672148826</v>
      </c>
      <c r="NU79" s="15">
        <f t="shared" si="1648"/>
        <v>6499.145891666667</v>
      </c>
      <c r="NV79" s="15">
        <f t="shared" si="1649"/>
        <v>8532.6577880548066</v>
      </c>
      <c r="NW79" s="14">
        <f t="shared" ref="NW79" si="3515">(NW84-NW78)/6+NW78</f>
        <v>6925.4597000000003</v>
      </c>
      <c r="NX79" s="14">
        <f t="shared" ref="NX79" si="3516">(NX84-NX78)/6+NX78</f>
        <v>9061.6824088947324</v>
      </c>
      <c r="NY79" s="15">
        <f t="shared" si="1652"/>
        <v>7354.0908083333334</v>
      </c>
      <c r="NZ79" s="15">
        <f t="shared" si="1653"/>
        <v>9517.9596757404834</v>
      </c>
      <c r="OA79" s="14">
        <f t="shared" ref="OA79:OH79" si="3517">(OA84-OA78)/6+OA78</f>
        <v>7782.7219166666664</v>
      </c>
      <c r="OB79" s="14">
        <f t="shared" si="3517"/>
        <v>9974.2369425862344</v>
      </c>
      <c r="OC79" s="14">
        <f t="shared" si="3517"/>
        <v>8114.8506833333331</v>
      </c>
      <c r="OD79" s="14">
        <f t="shared" si="3517"/>
        <v>10507.647523857726</v>
      </c>
      <c r="OE79" s="14">
        <f t="shared" si="3517"/>
        <v>8775.3746833333335</v>
      </c>
      <c r="OF79" s="14">
        <f t="shared" si="3517"/>
        <v>10867.209002672749</v>
      </c>
      <c r="OG79" s="14">
        <f t="shared" si="3517"/>
        <v>9224.144049999999</v>
      </c>
      <c r="OH79" s="14">
        <f t="shared" si="3517"/>
        <v>11449.572539290082</v>
      </c>
      <c r="OI79" s="14">
        <f t="shared" ref="OI79" si="3518">(OI84-OI78)/6+OI78</f>
        <v>10036.545833333334</v>
      </c>
      <c r="OJ79" s="14">
        <f t="shared" ref="OJ79" si="3519">(OJ84-OJ78)/6+OJ78</f>
        <v>11847.301185217049</v>
      </c>
      <c r="OK79" s="14">
        <f t="shared" ref="OK79" si="3520">(OK84-OK78)/6+OK78</f>
        <v>11724.1405</v>
      </c>
      <c r="OL79" s="14">
        <f t="shared" ref="OL79" si="3521">(OL84-OL78)/6+OL78</f>
        <v>13015.670448392149</v>
      </c>
      <c r="OM79" s="14">
        <f t="shared" ref="OM79" si="3522">(OM84-OM78)/6+OM78</f>
        <v>6023.2874000000002</v>
      </c>
      <c r="ON79" s="14">
        <f t="shared" ref="ON79" si="3523">(ON84-ON78)/6+ON78</f>
        <v>7709.6977028506162</v>
      </c>
      <c r="OO79" s="15">
        <f t="shared" si="1664"/>
        <v>6440.8767916666666</v>
      </c>
      <c r="OP79" s="15">
        <f t="shared" si="1665"/>
        <v>8218.4995629998339</v>
      </c>
      <c r="OQ79" s="14">
        <f t="shared" ref="OQ79" si="3524">(OQ84-OQ78)/6+OQ78</f>
        <v>6858.466183333333</v>
      </c>
      <c r="OR79" s="14">
        <f t="shared" ref="OR79" si="3525">(OR84-OR78)/6+OR78</f>
        <v>8727.3014231490506</v>
      </c>
      <c r="OS79" s="15">
        <f t="shared" si="1668"/>
        <v>7278.791608333333</v>
      </c>
      <c r="OT79" s="15">
        <f t="shared" si="1669"/>
        <v>9169.29015504985</v>
      </c>
      <c r="OU79" s="14">
        <f t="shared" ref="OU79" si="3526">(OU84-OU78)/6+OU78</f>
        <v>7699.1170333333339</v>
      </c>
      <c r="OV79" s="14">
        <f t="shared" ref="OV79:PB79" si="3527">(OV84-OV78)/6+OV78</f>
        <v>9611.2788869506494</v>
      </c>
      <c r="OW79" s="14">
        <f t="shared" si="3527"/>
        <v>8022.5178416666658</v>
      </c>
      <c r="OX79" s="14">
        <f t="shared" si="3527"/>
        <v>10123.058315284237</v>
      </c>
      <c r="OY79" s="14">
        <f t="shared" si="3527"/>
        <v>8672.3080000000009</v>
      </c>
      <c r="OZ79" s="14">
        <f t="shared" si="3527"/>
        <v>10474.057785411498</v>
      </c>
      <c r="PA79" s="14">
        <f t="shared" si="3527"/>
        <v>9110.0260999999991</v>
      </c>
      <c r="PB79" s="14">
        <f t="shared" si="3527"/>
        <v>11035.328311129266</v>
      </c>
      <c r="PC79" s="14">
        <f t="shared" ref="PC79" si="3528">(PC84-PC78)/6+PC78</f>
        <v>9909.0291666666672</v>
      </c>
      <c r="PD79" s="14">
        <f t="shared" ref="PD79" si="3529">(PD84-PD78)/6+PD78</f>
        <v>11424.092644784982</v>
      </c>
      <c r="PE79" s="14">
        <f t="shared" ref="PE79" si="3530">(PE84-PE78)/6+PE78</f>
        <v>11564.046166666667</v>
      </c>
      <c r="PF79" s="14">
        <f t="shared" ref="PF79" si="3531">(PF84-PF78)/6+PF78</f>
        <v>12558.919627493982</v>
      </c>
      <c r="PG79" s="14">
        <f t="shared" ref="PG79" si="3532">(PG84-PG78)/6+PG78</f>
        <v>5975.3356833333337</v>
      </c>
      <c r="PH79" s="14">
        <f t="shared" ref="PH79" si="3533">(PH84-PH78)/6+PH78</f>
        <v>7422.1040040192493</v>
      </c>
      <c r="PI79" s="15">
        <f t="shared" si="1678"/>
        <v>6384.3608416666666</v>
      </c>
      <c r="PJ79" s="15">
        <f t="shared" si="1679"/>
        <v>7912.8663854823908</v>
      </c>
      <c r="PK79" s="14">
        <f t="shared" ref="PK79" si="3534">(PK84-PK78)/6+PK78</f>
        <v>6793.3859999999995</v>
      </c>
      <c r="PL79" s="14">
        <f t="shared" ref="PL79" si="3535">(PL84-PL78)/6+PL78</f>
        <v>8403.6287669455323</v>
      </c>
      <c r="PM79" s="15">
        <f t="shared" si="1682"/>
        <v>7205.4646833333336</v>
      </c>
      <c r="PN79" s="15">
        <f t="shared" si="1683"/>
        <v>8829.7240332900074</v>
      </c>
      <c r="PO79" s="14">
        <f t="shared" ref="PO79" si="3536">(PO84-PO78)/6+PO78</f>
        <v>7617.5433666666668</v>
      </c>
      <c r="PP79" s="14">
        <f t="shared" ref="PP79:PV79" si="3537">(PP84-PP78)/6+PP78</f>
        <v>9255.8192996344824</v>
      </c>
      <c r="PQ79" s="14">
        <f t="shared" si="3537"/>
        <v>8094.8758249999992</v>
      </c>
      <c r="PR79" s="14">
        <f t="shared" si="3537"/>
        <v>9673.3127826584077</v>
      </c>
      <c r="PS79" s="14">
        <f t="shared" si="3537"/>
        <v>8572.2082833333334</v>
      </c>
      <c r="PT79" s="14">
        <f t="shared" si="3537"/>
        <v>10090.806265682331</v>
      </c>
      <c r="PU79" s="14">
        <f t="shared" si="3537"/>
        <v>9178.1505166666666</v>
      </c>
      <c r="PV79" s="14">
        <f t="shared" si="3537"/>
        <v>10551.042288101698</v>
      </c>
      <c r="PW79" s="14">
        <f t="shared" ref="PW79" si="3538">(PW84-PW78)/6+PW78</f>
        <v>9784.0927499999998</v>
      </c>
      <c r="PX79" s="14">
        <f t="shared" ref="PX79" si="3539">(PX84-PX78)/6+PX78</f>
        <v>11011.278310521067</v>
      </c>
      <c r="PY79" s="14">
        <f t="shared" ref="PY79" si="3540">(PY84-PY78)/6+PY78</f>
        <v>11407.236833333332</v>
      </c>
      <c r="PZ79" s="14">
        <f t="shared" ref="PZ79" si="3541">(PZ84-PZ78)/6+PZ78</f>
        <v>12115.039610094515</v>
      </c>
      <c r="QA79" s="14">
        <f t="shared" ref="QA79" si="3542">(QA84-QA78)/6+QA78</f>
        <v>5929.4673000000003</v>
      </c>
      <c r="QB79" s="14">
        <f t="shared" ref="QB79:QP79" si="3543">(QB84-QB78)/6+QB78</f>
        <v>7139.7876853307662</v>
      </c>
      <c r="QC79" s="14">
        <f t="shared" si="3543"/>
        <v>6193.4446499999995</v>
      </c>
      <c r="QD79" s="14">
        <f t="shared" si="3543"/>
        <v>7681.4362021521592</v>
      </c>
      <c r="QE79" s="14">
        <f t="shared" si="3543"/>
        <v>6730.2545833333334</v>
      </c>
      <c r="QF79" s="14">
        <f t="shared" si="3543"/>
        <v>8085.9263598104826</v>
      </c>
      <c r="QG79" s="14">
        <f t="shared" si="3543"/>
        <v>6987.8320599999997</v>
      </c>
      <c r="QH79" s="14">
        <f t="shared" si="3543"/>
        <v>8573.1645173354591</v>
      </c>
      <c r="QI79" s="14">
        <f t="shared" si="3543"/>
        <v>7537.8763333333327</v>
      </c>
      <c r="QJ79" s="14">
        <f t="shared" si="3543"/>
        <v>8907.1619413945009</v>
      </c>
      <c r="QK79" s="14">
        <f t="shared" si="3543"/>
        <v>7847.3786</v>
      </c>
      <c r="QL79" s="14">
        <f t="shared" si="3543"/>
        <v>9394.6718539814683</v>
      </c>
      <c r="QM79" s="14">
        <f t="shared" si="3543"/>
        <v>8474.3554000000004</v>
      </c>
      <c r="QN79" s="14">
        <f t="shared" si="3543"/>
        <v>9715.8701499638337</v>
      </c>
      <c r="QO79" s="14">
        <f t="shared" si="3543"/>
        <v>8893.02765</v>
      </c>
      <c r="QP79" s="14">
        <f t="shared" si="3543"/>
        <v>10250.470326368299</v>
      </c>
      <c r="QQ79" s="14">
        <f t="shared" ref="QQ79" si="3544">(QQ84-QQ78)/6+QQ78</f>
        <v>9662.472083333334</v>
      </c>
      <c r="QR79" s="14">
        <f t="shared" ref="QR79" si="3545">(QR84-QR78)/6+QR78</f>
        <v>10607.833166253049</v>
      </c>
      <c r="QS79" s="14">
        <f t="shared" ref="QS79" si="3546">(QS84-QS78)/6+QS78</f>
        <v>11253.781666666666</v>
      </c>
      <c r="QT79" s="14">
        <f t="shared" ref="QT79" si="3547">(QT84-QT78)/6+QT78</f>
        <v>11676.215753002616</v>
      </c>
      <c r="QU79" s="14">
        <f t="shared" ref="QU79" si="3548">(QU84-QU78)/6+QU78</f>
        <v>5885.1485499999999</v>
      </c>
      <c r="QV79" s="14">
        <f t="shared" ref="QV79:RJ79" si="3549">(QV84-QV78)/6+QV78</f>
        <v>6868.1675337337992</v>
      </c>
      <c r="QW79" s="14">
        <f t="shared" si="3549"/>
        <v>6143.1860999999999</v>
      </c>
      <c r="QX79" s="14">
        <f t="shared" si="3549"/>
        <v>7396.8520309086189</v>
      </c>
      <c r="QY79" s="14">
        <f t="shared" si="3549"/>
        <v>6669.4717500000006</v>
      </c>
      <c r="QZ79" s="14">
        <f t="shared" si="3549"/>
        <v>7777.5559714868159</v>
      </c>
      <c r="RA79" s="14">
        <f t="shared" si="3549"/>
        <v>6921.8747199999998</v>
      </c>
      <c r="RB79" s="14">
        <f t="shared" si="3549"/>
        <v>8256.6996322272698</v>
      </c>
      <c r="RC79" s="14">
        <f t="shared" si="3549"/>
        <v>7460.7986833333334</v>
      </c>
      <c r="RD79" s="14">
        <f t="shared" si="3549"/>
        <v>8569.6983361286493</v>
      </c>
      <c r="RE79" s="14">
        <f t="shared" si="3549"/>
        <v>7764.5721999999996</v>
      </c>
      <c r="RF79" s="14">
        <f t="shared" si="3549"/>
        <v>9050.8746012521879</v>
      </c>
      <c r="RG79" s="14">
        <f t="shared" si="3549"/>
        <v>8378.8936333333331</v>
      </c>
      <c r="RH79" s="14">
        <f t="shared" si="3549"/>
        <v>9352.8961219532994</v>
      </c>
      <c r="RI79" s="14">
        <f t="shared" si="3549"/>
        <v>8790.1471500000007</v>
      </c>
      <c r="RJ79" s="14">
        <f t="shared" si="3549"/>
        <v>9879.8565697681497</v>
      </c>
      <c r="RK79" s="14">
        <f t="shared" ref="RK79" si="3550">(RK84-RK78)/6+RK78</f>
        <v>9544.360083333333</v>
      </c>
      <c r="RL79" s="14">
        <f t="shared" ref="RL79" si="3551">(RL84-RL78)/6+RL78</f>
        <v>10215.569710198883</v>
      </c>
      <c r="RM79" s="14">
        <f t="shared" ref="RM79" si="3552">(RM84-RM78)/6+RM78</f>
        <v>11104.009666666667</v>
      </c>
      <c r="RN79" s="14">
        <f t="shared" ref="RN79" si="3553">(RN84-RN78)/6+RN78</f>
        <v>11253.980013241815</v>
      </c>
      <c r="RO79" s="14">
        <f t="shared" ref="RO79" si="3554">(RO84-RO78)/6+RO78</f>
        <v>5759.0803166666665</v>
      </c>
      <c r="RP79" s="14">
        <f t="shared" ref="RP79:SD79" si="3555">(RP84-RP78)/6+RP78</f>
        <v>6096.3505779354491</v>
      </c>
      <c r="RQ79" s="14">
        <f t="shared" si="3555"/>
        <v>6129.2855999999992</v>
      </c>
      <c r="RR79" s="14">
        <f t="shared" si="3555"/>
        <v>6499.879027663641</v>
      </c>
      <c r="RS79" s="14">
        <f t="shared" si="3555"/>
        <v>6499.4908833333329</v>
      </c>
      <c r="RT79" s="14">
        <f t="shared" si="3555"/>
        <v>6903.4074773918328</v>
      </c>
      <c r="RU79" s="14">
        <f t="shared" si="3555"/>
        <v>6871.3765333333331</v>
      </c>
      <c r="RV79" s="14">
        <f t="shared" si="3555"/>
        <v>7258.5526971080653</v>
      </c>
      <c r="RW79" s="14">
        <f t="shared" si="3555"/>
        <v>7243.2621833333333</v>
      </c>
      <c r="RX79" s="14">
        <f t="shared" si="3555"/>
        <v>7613.6979168242988</v>
      </c>
      <c r="RY79" s="14">
        <f t="shared" si="3555"/>
        <v>7675.6989333333331</v>
      </c>
      <c r="RZ79" s="14">
        <f t="shared" si="3555"/>
        <v>7966.5297309674988</v>
      </c>
      <c r="SA79" s="14">
        <f t="shared" si="3555"/>
        <v>8108.1356833333339</v>
      </c>
      <c r="SB79" s="14">
        <f t="shared" si="3555"/>
        <v>8319.3615451106998</v>
      </c>
      <c r="SC79" s="14">
        <f t="shared" si="3555"/>
        <v>8657.6357583333338</v>
      </c>
      <c r="SD79" s="14">
        <f t="shared" si="3555"/>
        <v>8711.477342175649</v>
      </c>
      <c r="SE79" s="14">
        <f t="shared" ref="SE79" si="3556">(SE84-SE78)/6+SE78</f>
        <v>9207.1358333333337</v>
      </c>
      <c r="SF79" s="14">
        <f t="shared" ref="SF79" si="3557">(SF84-SF78)/6+SF78</f>
        <v>9103.5931392406001</v>
      </c>
      <c r="SG79" s="14">
        <f t="shared" ref="SG79" si="3558">(SG84-SG78)/6+SG78</f>
        <v>10677.061833333333</v>
      </c>
      <c r="SH79" s="14">
        <f t="shared" ref="SH79" si="3559">(SH84-SH78)/6+SH78</f>
        <v>10044.781403234665</v>
      </c>
    </row>
    <row r="80" spans="1:502" s="11" customFormat="1" x14ac:dyDescent="0.25">
      <c r="A80" s="241"/>
      <c r="B80" s="4">
        <v>34</v>
      </c>
      <c r="C80" s="14">
        <f>(C84-C78)/6*2+C78</f>
        <v>8204.4289666666664</v>
      </c>
      <c r="D80" s="14">
        <f t="shared" ref="D80:CE80" si="3560">(D84-D78)/6*2+D78</f>
        <v>19755.80376644303</v>
      </c>
      <c r="E80" s="4">
        <f t="shared" si="1373"/>
        <v>8946.4072833333339</v>
      </c>
      <c r="F80" s="4">
        <f t="shared" si="1374"/>
        <v>20996.990354337431</v>
      </c>
      <c r="G80" s="14">
        <f t="shared" si="3560"/>
        <v>9688.3855999999996</v>
      </c>
      <c r="H80" s="14">
        <f t="shared" si="3560"/>
        <v>22238.176942231832</v>
      </c>
      <c r="I80" s="15">
        <f t="shared" si="1375"/>
        <v>10449.118633333333</v>
      </c>
      <c r="J80" s="15">
        <f t="shared" si="1376"/>
        <v>23248.464875196514</v>
      </c>
      <c r="K80" s="14">
        <f t="shared" si="3560"/>
        <v>11209.851666666667</v>
      </c>
      <c r="L80" s="14">
        <f t="shared" si="3560"/>
        <v>24258.752808161196</v>
      </c>
      <c r="M80" s="14">
        <f t="shared" ref="M80:V80" si="3561">(M84-M78)/6*2+M78</f>
        <v>12107.0195</v>
      </c>
      <c r="N80" s="14">
        <f t="shared" si="3561"/>
        <v>25183.224101230531</v>
      </c>
      <c r="O80" s="14">
        <f t="shared" si="3561"/>
        <v>13004.187333333333</v>
      </c>
      <c r="P80" s="14">
        <f t="shared" si="3561"/>
        <v>26107.695394299866</v>
      </c>
      <c r="Q80" s="14">
        <f t="shared" si="3561"/>
        <v>14160.858833333334</v>
      </c>
      <c r="R80" s="14">
        <f t="shared" si="3561"/>
        <v>27062.819677550764</v>
      </c>
      <c r="S80" s="14">
        <f t="shared" si="3561"/>
        <v>15317.530333333332</v>
      </c>
      <c r="T80" s="14">
        <f t="shared" si="3561"/>
        <v>28017.943960801666</v>
      </c>
      <c r="U80" s="14">
        <f t="shared" si="3561"/>
        <v>18461.745333333332</v>
      </c>
      <c r="V80" s="14">
        <f t="shared" si="3561"/>
        <v>30187.667324064598</v>
      </c>
      <c r="W80" s="14">
        <f t="shared" si="3560"/>
        <v>8113.1918166666665</v>
      </c>
      <c r="X80" s="14">
        <f t="shared" si="3560"/>
        <v>19212.25168444388</v>
      </c>
      <c r="Y80" s="4">
        <f t="shared" si="1382"/>
        <v>8840.6626250000008</v>
      </c>
      <c r="Z80" s="4">
        <f t="shared" si="1383"/>
        <v>20423.742598904864</v>
      </c>
      <c r="AA80" s="14">
        <f t="shared" si="3560"/>
        <v>9568.1334333333343</v>
      </c>
      <c r="AB80" s="14">
        <f t="shared" si="3560"/>
        <v>21635.233513365849</v>
      </c>
      <c r="AC80" s="4">
        <f t="shared" si="1385"/>
        <v>10313.357550000001</v>
      </c>
      <c r="AD80" s="4">
        <f t="shared" si="1386"/>
        <v>22623.64263854409</v>
      </c>
      <c r="AE80" s="14">
        <f t="shared" si="3560"/>
        <v>11058.581666666667</v>
      </c>
      <c r="AF80" s="14">
        <f t="shared" si="3560"/>
        <v>23612.051763722331</v>
      </c>
      <c r="AG80" s="110">
        <f t="shared" si="2772"/>
        <v>11936.563083333334</v>
      </c>
      <c r="AH80" s="110">
        <f t="shared" si="2773"/>
        <v>24518.990078234165</v>
      </c>
      <c r="AI80" s="14">
        <f t="shared" si="3560"/>
        <v>12814.5445</v>
      </c>
      <c r="AJ80" s="14">
        <f t="shared" si="3560"/>
        <v>25425.928392745998</v>
      </c>
      <c r="AK80" s="14"/>
      <c r="AL80" s="14"/>
      <c r="AM80" s="14">
        <f t="shared" si="3560"/>
        <v>9739.3066666666673</v>
      </c>
      <c r="AN80" s="14">
        <f t="shared" si="3560"/>
        <v>18513.212293385601</v>
      </c>
      <c r="AO80" s="14">
        <f t="shared" si="3560"/>
        <v>11743.625</v>
      </c>
      <c r="AP80" s="14">
        <f t="shared" si="3560"/>
        <v>19963.066579074031</v>
      </c>
      <c r="AQ80" s="14">
        <f t="shared" si="3560"/>
        <v>8021.9546666666665</v>
      </c>
      <c r="AR80" s="14">
        <f t="shared" si="3560"/>
        <v>18668.699602444733</v>
      </c>
      <c r="AS80" s="4">
        <f t="shared" si="1392"/>
        <v>8734.9179666666678</v>
      </c>
      <c r="AT80" s="4">
        <f t="shared" si="1393"/>
        <v>19850.494843472297</v>
      </c>
      <c r="AU80" s="14">
        <f t="shared" si="3560"/>
        <v>9447.8812666666672</v>
      </c>
      <c r="AV80" s="14">
        <f t="shared" si="3560"/>
        <v>21032.290084499866</v>
      </c>
      <c r="AW80" s="4">
        <f t="shared" si="1395"/>
        <v>10177.596466666666</v>
      </c>
      <c r="AX80" s="4">
        <f t="shared" si="1396"/>
        <v>21998.820401891666</v>
      </c>
      <c r="AY80" s="14">
        <f t="shared" si="3560"/>
        <v>10907.311666666666</v>
      </c>
      <c r="AZ80" s="14">
        <f t="shared" si="3560"/>
        <v>22965.350719283462</v>
      </c>
      <c r="BA80" s="14">
        <f t="shared" ref="BA80:BJ80" si="3562">(BA84-BA78)/6*2+BA78</f>
        <v>11766.106666666667</v>
      </c>
      <c r="BB80" s="14">
        <f t="shared" si="3562"/>
        <v>23854.756055237798</v>
      </c>
      <c r="BC80" s="14">
        <f t="shared" si="3562"/>
        <v>12624.901666666667</v>
      </c>
      <c r="BD80" s="14">
        <f t="shared" si="3562"/>
        <v>24744.16139119213</v>
      </c>
      <c r="BE80" s="14">
        <f t="shared" si="3562"/>
        <v>13730.875166666667</v>
      </c>
      <c r="BF80" s="14">
        <f t="shared" si="3562"/>
        <v>25668.227122704247</v>
      </c>
      <c r="BG80" s="14">
        <f t="shared" si="3562"/>
        <v>14836.848666666667</v>
      </c>
      <c r="BH80" s="14">
        <f t="shared" si="3562"/>
        <v>26592.292854216365</v>
      </c>
      <c r="BI80" s="14">
        <f t="shared" si="3562"/>
        <v>17841.109</v>
      </c>
      <c r="BJ80" s="14">
        <f t="shared" si="3562"/>
        <v>28702.460360034998</v>
      </c>
      <c r="BK80" s="14">
        <f t="shared" si="3560"/>
        <v>7935.4391666666661</v>
      </c>
      <c r="BL80" s="14">
        <f t="shared" si="3560"/>
        <v>18147.919910156787</v>
      </c>
      <c r="BM80" s="4">
        <f t="shared" si="1407"/>
        <v>8634.6708333333336</v>
      </c>
      <c r="BN80" s="4">
        <f t="shared" si="1408"/>
        <v>19300.172574837234</v>
      </c>
      <c r="BO80" s="14">
        <f t="shared" si="3560"/>
        <v>9333.9025000000001</v>
      </c>
      <c r="BP80" s="14">
        <f t="shared" si="3560"/>
        <v>20452.425239517677</v>
      </c>
      <c r="BQ80" s="4">
        <f t="shared" si="1411"/>
        <v>10048.953972222222</v>
      </c>
      <c r="BR80" s="4">
        <f t="shared" si="1412"/>
        <v>21397.099340020326</v>
      </c>
      <c r="BS80" s="14">
        <f t="shared" si="3560"/>
        <v>10764.005444444445</v>
      </c>
      <c r="BT80" s="14">
        <f t="shared" si="3560"/>
        <v>22341.773440522975</v>
      </c>
      <c r="BU80" s="14"/>
      <c r="BV80" s="14"/>
      <c r="BW80" s="14">
        <f t="shared" si="3560"/>
        <v>12445.926555555556</v>
      </c>
      <c r="BX80" s="14">
        <f t="shared" si="3560"/>
        <v>24084.22909836502</v>
      </c>
      <c r="BY80" s="14"/>
      <c r="BZ80" s="14"/>
      <c r="CA80" s="14">
        <f t="shared" si="3560"/>
        <v>14610.603555555557</v>
      </c>
      <c r="CB80" s="14">
        <f t="shared" si="3560"/>
        <v>25898.933783500008</v>
      </c>
      <c r="CC80" s="14"/>
      <c r="CD80" s="14"/>
      <c r="CE80" s="14">
        <f t="shared" si="3560"/>
        <v>7848.9236666666666</v>
      </c>
      <c r="CF80" s="14">
        <f t="shared" ref="CF80:FG80" si="3563">(CF84-CF78)/6*2+CF78</f>
        <v>17627.140217868844</v>
      </c>
      <c r="CG80" s="4">
        <f t="shared" si="1423"/>
        <v>8534.4236999999994</v>
      </c>
      <c r="CH80" s="4">
        <f t="shared" si="1424"/>
        <v>18749.850306202163</v>
      </c>
      <c r="CI80" s="14">
        <f t="shared" si="3563"/>
        <v>9219.9237333333331</v>
      </c>
      <c r="CJ80" s="14">
        <f t="shared" si="3563"/>
        <v>19872.560394535485</v>
      </c>
      <c r="CK80" s="4">
        <f t="shared" si="1427"/>
        <v>9920.3114777777773</v>
      </c>
      <c r="CL80" s="4">
        <f t="shared" si="1428"/>
        <v>20795.378278148986</v>
      </c>
      <c r="CM80" s="14">
        <f t="shared" si="3563"/>
        <v>10620.699222222222</v>
      </c>
      <c r="CN80" s="14">
        <f t="shared" si="3563"/>
        <v>21718.196161762484</v>
      </c>
      <c r="CO80" s="14"/>
      <c r="CP80" s="14"/>
      <c r="CQ80" s="14">
        <f t="shared" si="3563"/>
        <v>12266.951444444445</v>
      </c>
      <c r="CR80" s="14">
        <f t="shared" si="3563"/>
        <v>23424.29680553791</v>
      </c>
      <c r="CS80" s="14"/>
      <c r="CT80" s="14"/>
      <c r="CU80" s="14">
        <f t="shared" si="3563"/>
        <v>14384.358444444444</v>
      </c>
      <c r="CV80" s="14">
        <f t="shared" si="3563"/>
        <v>25205.574712783655</v>
      </c>
      <c r="CW80" s="14">
        <f t="shared" si="3563"/>
        <v>11152.679777777779</v>
      </c>
      <c r="CX80" s="14">
        <f t="shared" si="3563"/>
        <v>18463.167797984155</v>
      </c>
      <c r="CY80" s="14">
        <f t="shared" si="3563"/>
        <v>7762.4081666666671</v>
      </c>
      <c r="CZ80" s="14">
        <f t="shared" si="3563"/>
        <v>17106.360525580898</v>
      </c>
      <c r="DA80" s="4">
        <f t="shared" si="1439"/>
        <v>8434.176566666667</v>
      </c>
      <c r="DB80" s="4">
        <f t="shared" si="1440"/>
        <v>18199.528037567099</v>
      </c>
      <c r="DC80" s="14">
        <f t="shared" si="3563"/>
        <v>9105.944966666666</v>
      </c>
      <c r="DD80" s="14">
        <f t="shared" si="3563"/>
        <v>19292.695549553297</v>
      </c>
      <c r="DE80" s="4">
        <f t="shared" si="1443"/>
        <v>9791.668983333333</v>
      </c>
      <c r="DF80" s="4">
        <f t="shared" si="1444"/>
        <v>20193.657216277647</v>
      </c>
      <c r="DG80" s="14">
        <f t="shared" si="3563"/>
        <v>10477.393</v>
      </c>
      <c r="DH80" s="14">
        <f t="shared" si="3563"/>
        <v>21094.618883001996</v>
      </c>
      <c r="DI80" s="14">
        <f t="shared" ref="DI80:DN80" si="3564">(DI84-DI78)/6*2+DI78</f>
        <v>11282.684666666668</v>
      </c>
      <c r="DJ80" s="14">
        <f t="shared" si="3564"/>
        <v>21929.491697856396</v>
      </c>
      <c r="DK80" s="14">
        <f t="shared" si="3564"/>
        <v>12087.976333333334</v>
      </c>
      <c r="DL80" s="14">
        <f t="shared" si="3564"/>
        <v>22764.364512710796</v>
      </c>
      <c r="DM80" s="14">
        <f t="shared" si="3564"/>
        <v>13123.044833333333</v>
      </c>
      <c r="DN80" s="14">
        <f t="shared" si="3564"/>
        <v>23638.290077389047</v>
      </c>
      <c r="DO80" s="14">
        <f t="shared" si="3563"/>
        <v>14158.113333333333</v>
      </c>
      <c r="DP80" s="14">
        <f t="shared" si="3563"/>
        <v>24512.215642067298</v>
      </c>
      <c r="DQ80" s="14">
        <f t="shared" si="3563"/>
        <v>16966.325333333334</v>
      </c>
      <c r="DR80" s="14">
        <f t="shared" si="3563"/>
        <v>26520.089122690097</v>
      </c>
      <c r="DS80" s="14">
        <f t="shared" si="3563"/>
        <v>7682.5426600000001</v>
      </c>
      <c r="DT80" s="14">
        <f t="shared" si="3563"/>
        <v>16624.463989383923</v>
      </c>
      <c r="DU80" s="4">
        <f t="shared" si="1457"/>
        <v>8341.8402999999998</v>
      </c>
      <c r="DV80" s="4">
        <f t="shared" si="1458"/>
        <v>17689.244195017476</v>
      </c>
      <c r="DW80" s="14">
        <f t="shared" si="3563"/>
        <v>9001.1379400000005</v>
      </c>
      <c r="DX80" s="14">
        <f t="shared" si="3563"/>
        <v>18754.024400651026</v>
      </c>
      <c r="DY80" s="4">
        <f t="shared" si="1461"/>
        <v>9673.3455366666676</v>
      </c>
      <c r="DZ80" s="4">
        <f t="shared" si="1462"/>
        <v>19633.258635696602</v>
      </c>
      <c r="EA80" s="14">
        <f t="shared" si="3563"/>
        <v>10345.553133333333</v>
      </c>
      <c r="EB80" s="14">
        <f t="shared" si="3563"/>
        <v>20512.492870742179</v>
      </c>
      <c r="EC80" s="14"/>
      <c r="ED80" s="14"/>
      <c r="EE80" s="14">
        <f t="shared" si="3563"/>
        <v>11923.617333333334</v>
      </c>
      <c r="EF80" s="14">
        <f t="shared" si="3563"/>
        <v>22145.802006105863</v>
      </c>
      <c r="EG80" s="14"/>
      <c r="EH80" s="14"/>
      <c r="EI80" s="14">
        <f t="shared" si="3563"/>
        <v>13951.152199999999</v>
      </c>
      <c r="EJ80" s="14">
        <f t="shared" si="3563"/>
        <v>23858.735218329013</v>
      </c>
      <c r="EK80" s="14"/>
      <c r="EL80" s="14"/>
      <c r="EM80" s="14">
        <f t="shared" si="3563"/>
        <v>7602.6771533333331</v>
      </c>
      <c r="EN80" s="14">
        <f t="shared" si="3563"/>
        <v>16142.567453186952</v>
      </c>
      <c r="EO80" s="4">
        <f t="shared" si="1475"/>
        <v>8249.5040333333327</v>
      </c>
      <c r="EP80" s="4">
        <f t="shared" si="1476"/>
        <v>17178.960352467853</v>
      </c>
      <c r="EQ80" s="14">
        <f t="shared" si="3563"/>
        <v>8896.3309133333332</v>
      </c>
      <c r="ER80" s="14">
        <f t="shared" si="3563"/>
        <v>18215.353251748751</v>
      </c>
      <c r="ES80" s="4">
        <f t="shared" si="1479"/>
        <v>9555.0220900000004</v>
      </c>
      <c r="ET80" s="4">
        <f t="shared" si="1480"/>
        <v>19072.860055115554</v>
      </c>
      <c r="EU80" s="14">
        <f t="shared" si="3563"/>
        <v>10213.713266666668</v>
      </c>
      <c r="EV80" s="14">
        <f t="shared" si="3563"/>
        <v>19930.366858482357</v>
      </c>
      <c r="EW80" s="14"/>
      <c r="EX80" s="14"/>
      <c r="EY80" s="14">
        <f t="shared" si="3563"/>
        <v>11759.258333333333</v>
      </c>
      <c r="EZ80" s="14">
        <f t="shared" si="3563"/>
        <v>21527.239499500931</v>
      </c>
      <c r="FA80" s="14"/>
      <c r="FB80" s="14"/>
      <c r="FC80" s="14">
        <f t="shared" si="3563"/>
        <v>13744.191066666666</v>
      </c>
      <c r="FD80" s="14">
        <f t="shared" si="3563"/>
        <v>23205.254794590724</v>
      </c>
      <c r="FE80" s="14">
        <f t="shared" si="3563"/>
        <v>10609.364933333334</v>
      </c>
      <c r="FF80" s="14">
        <f t="shared" si="3563"/>
        <v>17026.697099041747</v>
      </c>
      <c r="FG80" s="14">
        <f t="shared" si="3563"/>
        <v>7363.080633333333</v>
      </c>
      <c r="FH80" s="14">
        <f t="shared" ref="FH80:II80" si="3565">(FH84-FH78)/6*2+FH78</f>
        <v>14696.877844596031</v>
      </c>
      <c r="FI80" s="4">
        <f t="shared" si="1493"/>
        <v>7972.4952333333331</v>
      </c>
      <c r="FJ80" s="4">
        <f t="shared" si="1494"/>
        <v>15648.108824818981</v>
      </c>
      <c r="FK80" s="14">
        <f t="shared" si="3565"/>
        <v>8581.9098333333332</v>
      </c>
      <c r="FL80" s="14">
        <f t="shared" si="3565"/>
        <v>16599.339805041931</v>
      </c>
      <c r="FM80" s="4">
        <f t="shared" si="1497"/>
        <v>9200.0517499999987</v>
      </c>
      <c r="FN80" s="4">
        <f t="shared" si="1498"/>
        <v>17391.664313372414</v>
      </c>
      <c r="FO80" s="14">
        <f t="shared" si="3565"/>
        <v>9818.1936666666661</v>
      </c>
      <c r="FP80" s="14">
        <f t="shared" si="3565"/>
        <v>18183.9888217029</v>
      </c>
      <c r="FQ80" s="14">
        <f t="shared" ref="FQ80:FV80" si="3566">(FQ84-FQ78)/6*2+FQ78</f>
        <v>10542.1875</v>
      </c>
      <c r="FR80" s="14">
        <f t="shared" si="3566"/>
        <v>18927.770400694517</v>
      </c>
      <c r="FS80" s="14">
        <f t="shared" si="3566"/>
        <v>11266.181333333332</v>
      </c>
      <c r="FT80" s="14">
        <f t="shared" si="3566"/>
        <v>19671.551979686134</v>
      </c>
      <c r="FU80" s="14">
        <f t="shared" si="3566"/>
        <v>12194.744499999999</v>
      </c>
      <c r="FV80" s="14">
        <f t="shared" si="3566"/>
        <v>20458.182751531</v>
      </c>
      <c r="FW80" s="14">
        <f t="shared" si="3565"/>
        <v>13123.307666666666</v>
      </c>
      <c r="FX80" s="14">
        <f t="shared" si="3565"/>
        <v>21244.813523375866</v>
      </c>
      <c r="FY80" s="14">
        <f t="shared" si="3565"/>
        <v>15636.276</v>
      </c>
      <c r="FZ80" s="14">
        <f t="shared" si="3565"/>
        <v>23069.899242761228</v>
      </c>
      <c r="GA80" s="14">
        <f t="shared" si="3565"/>
        <v>6999.8462666666674</v>
      </c>
      <c r="GB80" s="14">
        <f t="shared" si="3565"/>
        <v>12527.734859801465</v>
      </c>
      <c r="GC80" s="4">
        <f t="shared" si="1511"/>
        <v>7553.8437833333337</v>
      </c>
      <c r="GD80" s="4">
        <f t="shared" si="1512"/>
        <v>13345.169358063664</v>
      </c>
      <c r="GE80" s="14">
        <f t="shared" si="3565"/>
        <v>8107.8412999999991</v>
      </c>
      <c r="GF80" s="14">
        <f t="shared" si="3565"/>
        <v>14162.603856325864</v>
      </c>
      <c r="GG80" s="4">
        <f t="shared" si="1515"/>
        <v>8666.7001666666656</v>
      </c>
      <c r="GH80" s="4">
        <f t="shared" si="1516"/>
        <v>14851.365585823431</v>
      </c>
      <c r="GI80" s="14">
        <f t="shared" si="3565"/>
        <v>9225.559033333333</v>
      </c>
      <c r="GJ80" s="14">
        <f t="shared" si="3565"/>
        <v>15540.127315320999</v>
      </c>
      <c r="GK80" s="14">
        <f t="shared" ref="GK80:GP80" si="3567">(GK84-GK78)/6*2+GK78</f>
        <v>9877.8080166666678</v>
      </c>
      <c r="GL80" s="14">
        <f t="shared" si="3567"/>
        <v>16193.945200661898</v>
      </c>
      <c r="GM80" s="14">
        <f t="shared" si="3567"/>
        <v>10530.056999999999</v>
      </c>
      <c r="GN80" s="14">
        <f t="shared" si="3567"/>
        <v>16847.763086002797</v>
      </c>
      <c r="GO80" s="14">
        <f t="shared" si="3567"/>
        <v>11363.992833333334</v>
      </c>
      <c r="GP80" s="14">
        <f t="shared" si="3567"/>
        <v>17547.203691396982</v>
      </c>
      <c r="GQ80" s="14">
        <f t="shared" si="3565"/>
        <v>12197.928666666667</v>
      </c>
      <c r="GR80" s="14">
        <f t="shared" si="3565"/>
        <v>18246.644296791164</v>
      </c>
      <c r="GS80" s="14">
        <f t="shared" si="3565"/>
        <v>14450.016333333333</v>
      </c>
      <c r="GT80" s="14">
        <f t="shared" si="3565"/>
        <v>19882.784049605169</v>
      </c>
      <c r="GU80" s="14">
        <f t="shared" si="3565"/>
        <v>6797.940066666667</v>
      </c>
      <c r="GV80" s="14">
        <f t="shared" si="3565"/>
        <v>11337.597447602766</v>
      </c>
      <c r="GW80" s="4">
        <f t="shared" si="1529"/>
        <v>7321.1456666666672</v>
      </c>
      <c r="GX80" s="4">
        <f t="shared" si="1530"/>
        <v>12079.953089157332</v>
      </c>
      <c r="GY80" s="14">
        <f t="shared" si="3565"/>
        <v>7844.3512666666666</v>
      </c>
      <c r="GZ80" s="14">
        <f t="shared" si="3565"/>
        <v>12822.308730711899</v>
      </c>
      <c r="HA80" s="4">
        <f t="shared" si="1533"/>
        <v>8371.6581333333343</v>
      </c>
      <c r="HB80" s="4">
        <f t="shared" si="1534"/>
        <v>13451.641697932198</v>
      </c>
      <c r="HC80" s="14">
        <f t="shared" si="3565"/>
        <v>8898.9650000000001</v>
      </c>
      <c r="HD80" s="14">
        <f t="shared" si="3565"/>
        <v>14080.974665152498</v>
      </c>
      <c r="HE80" s="14"/>
      <c r="HF80" s="14"/>
      <c r="HG80" s="14">
        <f t="shared" si="3565"/>
        <v>10124.797199999999</v>
      </c>
      <c r="HH80" s="14">
        <f t="shared" si="3565"/>
        <v>15284.761082310764</v>
      </c>
      <c r="HI80" s="14"/>
      <c r="HJ80" s="14"/>
      <c r="HK80" s="14">
        <f t="shared" si="3565"/>
        <v>11691.823333333334</v>
      </c>
      <c r="HL80" s="14">
        <f t="shared" si="3565"/>
        <v>16580.113950120467</v>
      </c>
      <c r="HM80" s="14">
        <f t="shared" si="3565"/>
        <v>13802.833333333334</v>
      </c>
      <c r="HN80" s="14">
        <f t="shared" si="3565"/>
        <v>18101.678630983501</v>
      </c>
      <c r="HO80" s="14">
        <f t="shared" si="3565"/>
        <v>6669.1217333333334</v>
      </c>
      <c r="HP80" s="14">
        <f t="shared" si="3565"/>
        <v>10591.576854252333</v>
      </c>
      <c r="HQ80" s="14">
        <f t="shared" si="2481"/>
        <v>7173.4049500000001</v>
      </c>
      <c r="HR80" s="14">
        <f t="shared" si="2482"/>
        <v>11286.192678972398</v>
      </c>
      <c r="HS80" s="14">
        <f t="shared" si="3565"/>
        <v>7677.6881666666668</v>
      </c>
      <c r="HT80" s="14">
        <f t="shared" si="3565"/>
        <v>11980.808503692466</v>
      </c>
      <c r="HU80" s="14">
        <f t="shared" si="2483"/>
        <v>8184.55915</v>
      </c>
      <c r="HV80" s="14">
        <f t="shared" si="2484"/>
        <v>12572.293829452115</v>
      </c>
      <c r="HW80" s="14">
        <f t="shared" si="3565"/>
        <v>8691.4301333333333</v>
      </c>
      <c r="HX80" s="14">
        <f t="shared" si="3565"/>
        <v>13163.779155211765</v>
      </c>
      <c r="HY80" s="14">
        <f t="shared" ref="HY80:ID80" si="3568">(HY84-HY78)/6*2+HY78</f>
        <v>9280.8269333333337</v>
      </c>
      <c r="HZ80" s="14">
        <f t="shared" si="3568"/>
        <v>13731.935923721048</v>
      </c>
      <c r="IA80" s="14">
        <f t="shared" si="3568"/>
        <v>9870.2237333333342</v>
      </c>
      <c r="IB80" s="14">
        <f t="shared" si="3568"/>
        <v>14300.092692230332</v>
      </c>
      <c r="IC80" s="14">
        <f t="shared" si="3568"/>
        <v>10621.443033333335</v>
      </c>
      <c r="ID80" s="14">
        <f t="shared" si="3568"/>
        <v>14914.285655269816</v>
      </c>
      <c r="IE80" s="14">
        <f t="shared" si="3565"/>
        <v>11372.662333333334</v>
      </c>
      <c r="IF80" s="14">
        <f t="shared" si="3565"/>
        <v>15528.478618309298</v>
      </c>
      <c r="IG80" s="14">
        <f t="shared" si="3565"/>
        <v>13395.536666666667</v>
      </c>
      <c r="IH80" s="14">
        <f t="shared" si="3565"/>
        <v>16976.303972772432</v>
      </c>
      <c r="II80" s="14">
        <f t="shared" si="3565"/>
        <v>6606.8397333333332</v>
      </c>
      <c r="IJ80" s="14">
        <f t="shared" ref="IJ80:LK80" si="3569">(IJ84-IJ78)/6*2+IJ78</f>
        <v>10231.5602067119</v>
      </c>
      <c r="IK80" s="14">
        <f t="shared" si="2486"/>
        <v>7101.6832333333332</v>
      </c>
      <c r="IL80" s="14">
        <f t="shared" si="2487"/>
        <v>10902.594895738584</v>
      </c>
      <c r="IM80" s="14">
        <f t="shared" si="3569"/>
        <v>7596.5267333333331</v>
      </c>
      <c r="IN80" s="14">
        <f t="shared" si="3569"/>
        <v>11573.629584765267</v>
      </c>
      <c r="IO80" s="15">
        <f t="shared" si="1558"/>
        <v>8093.7491833333333</v>
      </c>
      <c r="IP80" s="15">
        <f t="shared" si="1559"/>
        <v>12146.540015361734</v>
      </c>
      <c r="IQ80" s="14">
        <f t="shared" si="3569"/>
        <v>8590.9716333333326</v>
      </c>
      <c r="IR80" s="14">
        <f t="shared" si="3569"/>
        <v>12719.450445958199</v>
      </c>
      <c r="IS80" s="14">
        <f t="shared" ref="IS80:IX80" si="3570">(IS84-IS78)/6*2+IS78</f>
        <v>8772.6770082219064</v>
      </c>
      <c r="IT80" s="14">
        <f t="shared" si="3570"/>
        <v>13267.275296277898</v>
      </c>
      <c r="IU80" s="14">
        <f t="shared" si="3570"/>
        <v>9746.3975333333346</v>
      </c>
      <c r="IV80" s="14">
        <f t="shared" si="3570"/>
        <v>13822.575243947631</v>
      </c>
      <c r="IW80" s="14">
        <f t="shared" si="3570"/>
        <v>10039.51029192818</v>
      </c>
      <c r="IX80" s="14">
        <f t="shared" si="3570"/>
        <v>14418.447860930033</v>
      </c>
      <c r="IY80" s="14">
        <f t="shared" si="3569"/>
        <v>11218.974</v>
      </c>
      <c r="IZ80" s="14">
        <f t="shared" si="3569"/>
        <v>15017.311137086064</v>
      </c>
      <c r="JA80" s="14">
        <f t="shared" si="3569"/>
        <v>13201.145</v>
      </c>
      <c r="JB80" s="14">
        <f t="shared" si="3569"/>
        <v>16431.061407823297</v>
      </c>
      <c r="JC80" s="14">
        <f t="shared" si="3569"/>
        <v>6546.0428000000002</v>
      </c>
      <c r="JD80" s="14">
        <f t="shared" si="3569"/>
        <v>9879.7446654531323</v>
      </c>
      <c r="JE80" s="15">
        <f t="shared" si="2489"/>
        <v>7031.5238333333327</v>
      </c>
      <c r="JF80" s="15">
        <f t="shared" si="2490"/>
        <v>10529.295337887666</v>
      </c>
      <c r="JG80" s="14">
        <f t="shared" si="3569"/>
        <v>7517.0048666666662</v>
      </c>
      <c r="JH80" s="14">
        <f t="shared" si="3569"/>
        <v>11178.846010322199</v>
      </c>
      <c r="JI80" s="15">
        <f t="shared" si="1570"/>
        <v>8004.7494166666665</v>
      </c>
      <c r="JJ80" s="15">
        <f t="shared" si="1571"/>
        <v>11733.184769537584</v>
      </c>
      <c r="JK80" s="14">
        <f t="shared" si="3569"/>
        <v>8492.4939666666669</v>
      </c>
      <c r="JL80" s="14">
        <f t="shared" si="3569"/>
        <v>12287.523528752967</v>
      </c>
      <c r="JM80" s="14">
        <f t="shared" ref="JM80:JR80" si="3571">(JM84-JM78)/6*2+JM78</f>
        <v>8675.0884482219044</v>
      </c>
      <c r="JN80" s="14">
        <f t="shared" si="3571"/>
        <v>12855.612272292257</v>
      </c>
      <c r="JO80" s="14">
        <f t="shared" si="3571"/>
        <v>9624.8786666666674</v>
      </c>
      <c r="JP80" s="14">
        <f t="shared" si="3571"/>
        <v>13358.254298846099</v>
      </c>
      <c r="JQ80" s="14">
        <f t="shared" si="3571"/>
        <v>9918.4478319281789</v>
      </c>
      <c r="JR80" s="14">
        <f t="shared" si="3571"/>
        <v>13976.004585522171</v>
      </c>
      <c r="JS80" s="14">
        <f t="shared" si="3569"/>
        <v>11068.340666666667</v>
      </c>
      <c r="JT80" s="14">
        <f t="shared" si="3569"/>
        <v>14520.268608288798</v>
      </c>
      <c r="JU80" s="14">
        <f t="shared" si="3569"/>
        <v>13000.289999999999</v>
      </c>
      <c r="JV80" s="14">
        <f t="shared" si="3569"/>
        <v>15897.366528046732</v>
      </c>
      <c r="JW80" s="14">
        <f t="shared" si="3569"/>
        <v>6486.2413333333334</v>
      </c>
      <c r="JX80" s="14">
        <f t="shared" si="3569"/>
        <v>9539.1241471432659</v>
      </c>
      <c r="JY80" s="15">
        <f t="shared" si="2492"/>
        <v>6962.4574833333336</v>
      </c>
      <c r="JZ80" s="15">
        <f t="shared" si="2493"/>
        <v>10165.460804282349</v>
      </c>
      <c r="KA80" s="14">
        <f t="shared" si="3569"/>
        <v>7438.6736333333329</v>
      </c>
      <c r="KB80" s="14">
        <f t="shared" si="3569"/>
        <v>10791.797461421433</v>
      </c>
      <c r="KC80" s="15">
        <f t="shared" si="1582"/>
        <v>7917.4825500000006</v>
      </c>
      <c r="KD80" s="15">
        <f t="shared" si="1583"/>
        <v>11328.860949266582</v>
      </c>
      <c r="KE80" s="14">
        <f t="shared" si="3569"/>
        <v>8396.2914666666675</v>
      </c>
      <c r="KF80" s="14">
        <f t="shared" si="3569"/>
        <v>11865.924437111733</v>
      </c>
      <c r="KG80" s="14">
        <f t="shared" ref="KG80:KL80" si="3572">(KG84-KG78)/6*2+KG78</f>
        <v>8577.4998882219043</v>
      </c>
      <c r="KH80" s="14">
        <f t="shared" si="3572"/>
        <v>12443.949248306617</v>
      </c>
      <c r="KI80" s="14">
        <f t="shared" si="3572"/>
        <v>9506.115466666668</v>
      </c>
      <c r="KJ80" s="14">
        <f t="shared" si="3572"/>
        <v>12905.032542443765</v>
      </c>
      <c r="KK80" s="14">
        <f t="shared" si="3572"/>
        <v>9797.3853719281778</v>
      </c>
      <c r="KL80" s="14">
        <f t="shared" si="3572"/>
        <v>13533.561310114306</v>
      </c>
      <c r="KM80" s="14">
        <f t="shared" si="3569"/>
        <v>10921.143</v>
      </c>
      <c r="KN80" s="14">
        <f t="shared" si="3569"/>
        <v>14034.5832684491</v>
      </c>
      <c r="KO80" s="14">
        <f t="shared" si="3569"/>
        <v>12822.257000000001</v>
      </c>
      <c r="KP80" s="14">
        <f t="shared" si="3569"/>
        <v>15373.423882193765</v>
      </c>
      <c r="KQ80" s="14">
        <f t="shared" si="3569"/>
        <v>6428.0278333333335</v>
      </c>
      <c r="KR80" s="14">
        <f t="shared" si="3569"/>
        <v>9205.9474393926666</v>
      </c>
      <c r="KS80" s="15">
        <f t="shared" si="2496"/>
        <v>6895.1016500000005</v>
      </c>
      <c r="KT80" s="15">
        <f t="shared" si="2497"/>
        <v>9810.8089209177833</v>
      </c>
      <c r="KU80" s="14">
        <f t="shared" si="3569"/>
        <v>7362.1754666666666</v>
      </c>
      <c r="KV80" s="14">
        <f t="shared" si="3569"/>
        <v>10415.6704024429</v>
      </c>
      <c r="KW80" s="15">
        <f t="shared" si="1594"/>
        <v>7831.8027333333339</v>
      </c>
      <c r="KX80" s="15">
        <f t="shared" si="1595"/>
        <v>10935.380466624483</v>
      </c>
      <c r="KY80" s="14">
        <f t="shared" si="3569"/>
        <v>8301.43</v>
      </c>
      <c r="KZ80" s="14">
        <f t="shared" si="3569"/>
        <v>11455.090530806066</v>
      </c>
      <c r="LA80" s="14">
        <f t="shared" ref="LA80:LF80" si="3573">(LA84-LA78)/6*2+LA78</f>
        <v>8479.9113282219041</v>
      </c>
      <c r="LB80" s="14">
        <f t="shared" si="3573"/>
        <v>12032.286224320978</v>
      </c>
      <c r="LC80" s="14">
        <f t="shared" si="3573"/>
        <v>9390.5719333333345</v>
      </c>
      <c r="LD80" s="14">
        <f t="shared" si="3573"/>
        <v>12463.409856346865</v>
      </c>
      <c r="LE80" s="14">
        <f t="shared" si="3573"/>
        <v>9676.3229119281787</v>
      </c>
      <c r="LF80" s="14">
        <f t="shared" si="3573"/>
        <v>13091.118034706444</v>
      </c>
      <c r="LG80" s="14">
        <f t="shared" si="3569"/>
        <v>10776.882</v>
      </c>
      <c r="LH80" s="14">
        <f t="shared" si="3569"/>
        <v>13560.455480508999</v>
      </c>
      <c r="LI80" s="14">
        <f t="shared" si="3569"/>
        <v>12640.120333333334</v>
      </c>
      <c r="LJ80" s="14">
        <f t="shared" si="3569"/>
        <v>14863.643701867566</v>
      </c>
      <c r="LK80" s="14">
        <f t="shared" si="3569"/>
        <v>6371.034466666667</v>
      </c>
      <c r="LL80" s="14">
        <f t="shared" ref="LL80:OM80" si="3574">(LL84-LL78)/6*2+LL78</f>
        <v>8879.1966085806671</v>
      </c>
      <c r="LM80" s="14">
        <f t="shared" si="2499"/>
        <v>6829.3075333333336</v>
      </c>
      <c r="LN80" s="14">
        <f t="shared" si="2500"/>
        <v>9463.3050416822171</v>
      </c>
      <c r="LO80" s="14">
        <f t="shared" si="3574"/>
        <v>7287.5806000000002</v>
      </c>
      <c r="LP80" s="14">
        <f t="shared" si="3574"/>
        <v>10047.413474783767</v>
      </c>
      <c r="LQ80" s="14">
        <f t="shared" si="1606"/>
        <v>7748.1397666666671</v>
      </c>
      <c r="LR80" s="14">
        <f t="shared" si="1607"/>
        <v>10550.015415812482</v>
      </c>
      <c r="LS80" s="14">
        <f t="shared" si="3574"/>
        <v>8208.6989333333331</v>
      </c>
      <c r="LT80" s="14">
        <f t="shared" si="3574"/>
        <v>11052.6173568412</v>
      </c>
      <c r="LU80" s="14">
        <f t="shared" ref="LU80:LZ80" si="3575">(LU84-LU78)/6*2+LU78</f>
        <v>8742.8611999999994</v>
      </c>
      <c r="LV80" s="14">
        <f t="shared" si="3575"/>
        <v>11540.989767906432</v>
      </c>
      <c r="LW80" s="14">
        <f t="shared" si="3575"/>
        <v>9277.0234666666674</v>
      </c>
      <c r="LX80" s="14">
        <f t="shared" si="3575"/>
        <v>12029.362178971665</v>
      </c>
      <c r="LY80" s="14">
        <f t="shared" si="3575"/>
        <v>9956.2353999999996</v>
      </c>
      <c r="LZ80" s="14">
        <f t="shared" si="3575"/>
        <v>12562.559130949332</v>
      </c>
      <c r="MA80" s="14">
        <f t="shared" si="3574"/>
        <v>10635.447333333334</v>
      </c>
      <c r="MB80" s="14">
        <f t="shared" si="3574"/>
        <v>13095.756082926999</v>
      </c>
      <c r="MC80" s="14">
        <f t="shared" si="3574"/>
        <v>12461.623</v>
      </c>
      <c r="MD80" s="14">
        <f t="shared" si="3574"/>
        <v>14363.173901936532</v>
      </c>
      <c r="ME80" s="14">
        <f t="shared" si="3574"/>
        <v>6315.3777333333328</v>
      </c>
      <c r="MF80" s="14">
        <f t="shared" si="3574"/>
        <v>8562.2642457608654</v>
      </c>
      <c r="MG80" s="6">
        <f t="shared" si="1616"/>
        <v>6764.9380833333325</v>
      </c>
      <c r="MH80" s="6">
        <f t="shared" si="1617"/>
        <v>9125.2406895065487</v>
      </c>
      <c r="MI80" s="14">
        <f t="shared" si="3574"/>
        <v>7214.4984333333332</v>
      </c>
      <c r="MJ80" s="14">
        <f t="shared" si="3574"/>
        <v>9688.2171332522321</v>
      </c>
      <c r="MK80" s="6">
        <f t="shared" si="1620"/>
        <v>7666.1187</v>
      </c>
      <c r="ML80" s="6">
        <f t="shared" si="1621"/>
        <v>10174.093457758765</v>
      </c>
      <c r="MM80" s="14">
        <f t="shared" si="3574"/>
        <v>8117.7389666666668</v>
      </c>
      <c r="MN80" s="14">
        <f t="shared" si="3574"/>
        <v>10659.9697822653</v>
      </c>
      <c r="MO80" s="14">
        <f t="shared" ref="MO80:MT80" si="3576">(MO84-MO78)/6*2+MO78</f>
        <v>8291.8952133333332</v>
      </c>
      <c r="MP80" s="14">
        <f t="shared" si="3576"/>
        <v>11244.192376329336</v>
      </c>
      <c r="MQ80" s="14">
        <f t="shared" si="3576"/>
        <v>9165.6440666666658</v>
      </c>
      <c r="MR80" s="14">
        <f t="shared" si="3576"/>
        <v>11606.427171566265</v>
      </c>
      <c r="MS80" s="14">
        <f t="shared" si="3576"/>
        <v>9443.3899899999997</v>
      </c>
      <c r="MT80" s="14">
        <f t="shared" si="3576"/>
        <v>12243.156618363182</v>
      </c>
      <c r="MU80" s="14">
        <f t="shared" si="3574"/>
        <v>10498.072333333334</v>
      </c>
      <c r="MV80" s="14">
        <f t="shared" si="3574"/>
        <v>12643.290352272299</v>
      </c>
      <c r="MW80" s="14">
        <f t="shared" si="3574"/>
        <v>12287.275</v>
      </c>
      <c r="MX80" s="14">
        <f t="shared" si="3574"/>
        <v>13873.736470493899</v>
      </c>
      <c r="MY80" s="14">
        <f t="shared" si="3574"/>
        <v>6261.5349333333334</v>
      </c>
      <c r="MZ80" s="14">
        <f t="shared" si="3574"/>
        <v>8251.6572364923668</v>
      </c>
      <c r="NA80" s="15">
        <f t="shared" si="1632"/>
        <v>6702.3140000000003</v>
      </c>
      <c r="NB80" s="15">
        <f t="shared" si="1633"/>
        <v>8795.1400560215498</v>
      </c>
      <c r="NC80" s="14">
        <f t="shared" si="3574"/>
        <v>7143.0930666666663</v>
      </c>
      <c r="ND80" s="14">
        <f t="shared" si="3574"/>
        <v>9338.6228755507327</v>
      </c>
      <c r="NE80" s="15">
        <f t="shared" si="1636"/>
        <v>7586.0188166666667</v>
      </c>
      <c r="NF80" s="15">
        <f t="shared" si="1637"/>
        <v>9808.2253037905502</v>
      </c>
      <c r="NG80" s="14">
        <f t="shared" si="3574"/>
        <v>8028.944566666667</v>
      </c>
      <c r="NH80" s="14">
        <f t="shared" si="3574"/>
        <v>10277.827732030366</v>
      </c>
      <c r="NI80" s="14">
        <f t="shared" ref="NI80:NN80" si="3577">(NI84-NI78)/6*2+NI78</f>
        <v>8201.4676600000003</v>
      </c>
      <c r="NJ80" s="14">
        <f t="shared" si="3577"/>
        <v>10867.761558924691</v>
      </c>
      <c r="NK80" s="14">
        <f t="shared" si="3577"/>
        <v>9056.6857</v>
      </c>
      <c r="NL80" s="14">
        <f t="shared" si="3577"/>
        <v>11195.816585438799</v>
      </c>
      <c r="NM80" s="14">
        <f t="shared" si="3577"/>
        <v>9331.5195299999996</v>
      </c>
      <c r="NN80" s="14">
        <f t="shared" si="3577"/>
        <v>11837.638484514498</v>
      </c>
      <c r="NO80" s="14">
        <f t="shared" si="3574"/>
        <v>10363.3014</v>
      </c>
      <c r="NP80" s="14">
        <f t="shared" si="3574"/>
        <v>12199.215344900966</v>
      </c>
      <c r="NQ80" s="14">
        <f t="shared" si="3574"/>
        <v>12116.379666666668</v>
      </c>
      <c r="NR80" s="14">
        <f t="shared" si="3574"/>
        <v>13396.710697826631</v>
      </c>
      <c r="NS80" s="14">
        <f t="shared" si="3574"/>
        <v>6209.5148666666664</v>
      </c>
      <c r="NT80" s="14">
        <f t="shared" si="3574"/>
        <v>7950.4493104719659</v>
      </c>
      <c r="NU80" s="15">
        <f t="shared" si="1648"/>
        <v>6641.3858833333334</v>
      </c>
      <c r="NV80" s="15">
        <f t="shared" si="1649"/>
        <v>8475.0140485798656</v>
      </c>
      <c r="NW80" s="14">
        <f t="shared" si="3574"/>
        <v>7073.2569000000003</v>
      </c>
      <c r="NX80" s="14">
        <f t="shared" si="3574"/>
        <v>8999.5787866877654</v>
      </c>
      <c r="NY80" s="15">
        <f t="shared" si="1652"/>
        <v>7507.7869666666666</v>
      </c>
      <c r="NZ80" s="15">
        <f t="shared" si="1653"/>
        <v>9452.7300106453658</v>
      </c>
      <c r="OA80" s="14">
        <f t="shared" si="3574"/>
        <v>7942.3170333333337</v>
      </c>
      <c r="OB80" s="14">
        <f t="shared" ref="OB80:OH80" si="3578">(OB84-OB78)/6*2+OB78</f>
        <v>9905.8812346029663</v>
      </c>
      <c r="OC80" s="14">
        <f t="shared" si="3578"/>
        <v>8111.0401066666664</v>
      </c>
      <c r="OD80" s="14">
        <f t="shared" si="3578"/>
        <v>10491.330741520042</v>
      </c>
      <c r="OE80" s="14">
        <f t="shared" si="3578"/>
        <v>8949.8628666666664</v>
      </c>
      <c r="OF80" s="14">
        <f t="shared" si="3578"/>
        <v>10793.458979177698</v>
      </c>
      <c r="OG80" s="14">
        <f t="shared" si="3578"/>
        <v>9219.6490699999977</v>
      </c>
      <c r="OH80" s="14">
        <f t="shared" si="3578"/>
        <v>11432.120350665817</v>
      </c>
      <c r="OI80" s="14">
        <f t="shared" si="3574"/>
        <v>10231.997466666666</v>
      </c>
      <c r="OJ80" s="14">
        <f t="shared" si="3574"/>
        <v>11768.773223578699</v>
      </c>
      <c r="OK80" s="14">
        <f t="shared" si="3574"/>
        <v>11949.781999999999</v>
      </c>
      <c r="OL80" s="14">
        <f t="shared" si="3574"/>
        <v>12931.534864326401</v>
      </c>
      <c r="OM80" s="14">
        <f t="shared" si="3574"/>
        <v>6159.2717999999995</v>
      </c>
      <c r="ON80" s="14">
        <f t="shared" ref="ON80:RO80" si="3579">(ON84-ON78)/6*2+ON78</f>
        <v>7658.3703538358332</v>
      </c>
      <c r="OO80" s="15">
        <f t="shared" si="1664"/>
        <v>6582.3161833333324</v>
      </c>
      <c r="OP80" s="15">
        <f t="shared" si="1665"/>
        <v>8163.2763710075669</v>
      </c>
      <c r="OQ80" s="14">
        <f t="shared" si="3579"/>
        <v>7005.3605666666663</v>
      </c>
      <c r="OR80" s="14">
        <f t="shared" si="3579"/>
        <v>8668.1823881793007</v>
      </c>
      <c r="OS80" s="15">
        <f t="shared" si="1668"/>
        <v>7431.4462666666659</v>
      </c>
      <c r="OT80" s="15">
        <f t="shared" si="1669"/>
        <v>9106.9370804915998</v>
      </c>
      <c r="OU80" s="14">
        <f t="shared" si="3579"/>
        <v>7857.5319666666664</v>
      </c>
      <c r="OV80" s="14">
        <f t="shared" si="3579"/>
        <v>9545.6917728039007</v>
      </c>
      <c r="OW80" s="14">
        <f t="shared" ref="OW80:PB80" si="3580">(OW84-OW78)/6*2+OW78</f>
        <v>8020.6125533333325</v>
      </c>
      <c r="OX80" s="14">
        <f t="shared" si="3580"/>
        <v>10114.899924115396</v>
      </c>
      <c r="OY80" s="14">
        <f t="shared" si="3580"/>
        <v>8845.6494999999995</v>
      </c>
      <c r="OZ80" s="14">
        <f t="shared" si="3580"/>
        <v>10403.332695275099</v>
      </c>
      <c r="PA80" s="14">
        <f t="shared" si="3580"/>
        <v>9107.7786099999994</v>
      </c>
      <c r="PB80" s="14">
        <f t="shared" si="3580"/>
        <v>11026.602216817133</v>
      </c>
      <c r="PC80" s="14">
        <f t="shared" si="3579"/>
        <v>10103.009533333334</v>
      </c>
      <c r="PD80" s="14">
        <f t="shared" si="3579"/>
        <v>11348.471264626065</v>
      </c>
      <c r="PE80" s="14">
        <f t="shared" si="3579"/>
        <v>11787.911333333333</v>
      </c>
      <c r="PF80" s="14">
        <f t="shared" si="3579"/>
        <v>12478.387547983466</v>
      </c>
      <c r="PG80" s="14">
        <f t="shared" si="3579"/>
        <v>6110.6389666666664</v>
      </c>
      <c r="PH80" s="14">
        <f t="shared" si="3579"/>
        <v>7372.7656308697988</v>
      </c>
      <c r="PI80" s="15">
        <f t="shared" si="1678"/>
        <v>6525.0184833333333</v>
      </c>
      <c r="PJ80" s="15">
        <f t="shared" si="1679"/>
        <v>7859.7123975690829</v>
      </c>
      <c r="PK80" s="14">
        <f t="shared" si="3579"/>
        <v>6939.3980000000001</v>
      </c>
      <c r="PL80" s="14">
        <f t="shared" si="3579"/>
        <v>8346.659164268367</v>
      </c>
      <c r="PM80" s="15">
        <f t="shared" si="1682"/>
        <v>7357.1399666666666</v>
      </c>
      <c r="PN80" s="15">
        <f t="shared" si="1683"/>
        <v>8769.8186641363664</v>
      </c>
      <c r="PO80" s="14">
        <f t="shared" si="3579"/>
        <v>7774.8819333333331</v>
      </c>
      <c r="PP80" s="14">
        <f t="shared" si="3579"/>
        <v>9192.9781640043657</v>
      </c>
      <c r="PQ80" s="14">
        <f t="shared" ref="PQ80:PV80" si="3581">(PQ84-PQ78)/6*2+PQ78</f>
        <v>8259.5666499999988</v>
      </c>
      <c r="PR80" s="14">
        <f t="shared" si="3581"/>
        <v>9608.1564586060649</v>
      </c>
      <c r="PS80" s="14">
        <f t="shared" si="3581"/>
        <v>8744.2513666666655</v>
      </c>
      <c r="PT80" s="14">
        <f t="shared" si="3581"/>
        <v>10023.334753207764</v>
      </c>
      <c r="PU80" s="14">
        <f t="shared" si="3581"/>
        <v>9360.3928833333321</v>
      </c>
      <c r="PV80" s="14">
        <f t="shared" si="3581"/>
        <v>10481.000493234949</v>
      </c>
      <c r="PW80" s="14">
        <f t="shared" si="3579"/>
        <v>9976.5343999999986</v>
      </c>
      <c r="PX80" s="14">
        <f t="shared" si="3579"/>
        <v>10938.666233262133</v>
      </c>
      <c r="PY80" s="14">
        <f t="shared" si="3579"/>
        <v>11629.365666666667</v>
      </c>
      <c r="PZ80" s="14">
        <f t="shared" si="3579"/>
        <v>12037.437850822531</v>
      </c>
      <c r="QA80" s="14">
        <f t="shared" si="3579"/>
        <v>6064.0847000000003</v>
      </c>
      <c r="QB80" s="14">
        <f t="shared" si="3579"/>
        <v>7092.6598986434328</v>
      </c>
      <c r="QC80" s="14">
        <f t="shared" ref="QC80:QP80" si="3582">(QC84-QC78)/6*2+QC78</f>
        <v>6193.4446499999995</v>
      </c>
      <c r="QD80" s="14">
        <f t="shared" si="3582"/>
        <v>7681.4362021521592</v>
      </c>
      <c r="QE80" s="14">
        <f t="shared" si="3582"/>
        <v>6875.4512666666669</v>
      </c>
      <c r="QF80" s="14">
        <f t="shared" si="3582"/>
        <v>8031.0576373136664</v>
      </c>
      <c r="QG80" s="14">
        <f t="shared" si="3582"/>
        <v>6987.8320599999997</v>
      </c>
      <c r="QH80" s="14">
        <f t="shared" si="3582"/>
        <v>8573.1645173354591</v>
      </c>
      <c r="QI80" s="14">
        <f t="shared" si="3582"/>
        <v>7694.2415666666666</v>
      </c>
      <c r="QJ80" s="14">
        <f t="shared" si="3582"/>
        <v>8847.1465484654</v>
      </c>
      <c r="QK80" s="14">
        <f t="shared" si="3582"/>
        <v>7847.3786</v>
      </c>
      <c r="QL80" s="14">
        <f t="shared" si="3582"/>
        <v>9394.6718539814683</v>
      </c>
      <c r="QM80" s="14">
        <f t="shared" si="3582"/>
        <v>8645.1805999999997</v>
      </c>
      <c r="QN80" s="14">
        <f t="shared" si="3582"/>
        <v>9651.2256013198657</v>
      </c>
      <c r="QO80" s="14">
        <f t="shared" si="3582"/>
        <v>8893.02765</v>
      </c>
      <c r="QP80" s="14">
        <f t="shared" si="3582"/>
        <v>10250.470326368299</v>
      </c>
      <c r="QQ80" s="14">
        <f t="shared" si="3579"/>
        <v>9853.6612666666661</v>
      </c>
      <c r="QR80" s="14">
        <f t="shared" si="3579"/>
        <v>10538.530789771599</v>
      </c>
      <c r="QS80" s="14">
        <f t="shared" si="3579"/>
        <v>11474.280333333332</v>
      </c>
      <c r="QT80" s="14">
        <f t="shared" si="3579"/>
        <v>11602.400472342633</v>
      </c>
      <c r="QU80" s="14">
        <f t="shared" si="3579"/>
        <v>6019.0933000000005</v>
      </c>
      <c r="QV80" s="14">
        <f t="shared" si="3579"/>
        <v>6822.6908119334994</v>
      </c>
      <c r="QW80" s="14">
        <f t="shared" ref="QW80:RJ80" si="3583">(QW84-QW78)/6*2+QW78</f>
        <v>6143.1860999999999</v>
      </c>
      <c r="QX80" s="14">
        <f t="shared" si="3583"/>
        <v>7396.8520309086189</v>
      </c>
      <c r="QY80" s="14">
        <f t="shared" si="3583"/>
        <v>6813.8679000000002</v>
      </c>
      <c r="QZ80" s="14">
        <f t="shared" si="3583"/>
        <v>7724.887822189532</v>
      </c>
      <c r="RA80" s="14">
        <f t="shared" si="3583"/>
        <v>6921.8747199999998</v>
      </c>
      <c r="RB80" s="14">
        <f t="shared" si="3583"/>
        <v>8256.6996322272698</v>
      </c>
      <c r="RC80" s="14">
        <f t="shared" si="3583"/>
        <v>7616.1427666666668</v>
      </c>
      <c r="RD80" s="14">
        <f t="shared" si="3583"/>
        <v>8512.1818139336992</v>
      </c>
      <c r="RE80" s="14">
        <f t="shared" si="3583"/>
        <v>7764.5721999999996</v>
      </c>
      <c r="RF80" s="14">
        <f t="shared" si="3583"/>
        <v>9050.8746012521879</v>
      </c>
      <c r="RG80" s="14">
        <f t="shared" si="3583"/>
        <v>8548.5096666666668</v>
      </c>
      <c r="RH80" s="14">
        <f t="shared" si="3583"/>
        <v>9290.4110188644991</v>
      </c>
      <c r="RI80" s="14">
        <f t="shared" si="3583"/>
        <v>8790.1471500000007</v>
      </c>
      <c r="RJ80" s="14">
        <f t="shared" si="3583"/>
        <v>9879.8565697681497</v>
      </c>
      <c r="RK80" s="14">
        <f t="shared" si="3579"/>
        <v>9734.1560666666664</v>
      </c>
      <c r="RL80" s="14">
        <f t="shared" si="3579"/>
        <v>10149.196774742666</v>
      </c>
      <c r="RM80" s="14">
        <f t="shared" si="3579"/>
        <v>11322.839333333333</v>
      </c>
      <c r="RN80" s="14">
        <f t="shared" si="3579"/>
        <v>11182.911394931032</v>
      </c>
      <c r="RO80" s="14">
        <f t="shared" si="3579"/>
        <v>5890.789233333333</v>
      </c>
      <c r="RP80" s="14">
        <f t="shared" ref="RP80:SH80" si="3584">(RP84-RP78)/6*2+RP78</f>
        <v>6056.247754360299</v>
      </c>
      <c r="RQ80" s="14">
        <f t="shared" ref="RQ80:SD80" si="3585">(RQ84-RQ78)/6*2+RQ78</f>
        <v>6266.16075</v>
      </c>
      <c r="RR80" s="14">
        <f t="shared" si="3585"/>
        <v>6456.6585381492832</v>
      </c>
      <c r="RS80" s="14">
        <f t="shared" si="3585"/>
        <v>6641.5322666666661</v>
      </c>
      <c r="RT80" s="14">
        <f t="shared" si="3585"/>
        <v>6857.0693219382656</v>
      </c>
      <c r="RU80" s="14">
        <f t="shared" si="3585"/>
        <v>7018.7503666666662</v>
      </c>
      <c r="RV80" s="14">
        <f t="shared" si="3585"/>
        <v>7209.8004173134323</v>
      </c>
      <c r="RW80" s="14">
        <f t="shared" si="3585"/>
        <v>7395.9684666666672</v>
      </c>
      <c r="RX80" s="14">
        <f t="shared" si="3585"/>
        <v>7562.5315126885989</v>
      </c>
      <c r="RY80" s="14">
        <f t="shared" si="3585"/>
        <v>7835.2448666666669</v>
      </c>
      <c r="RZ80" s="14">
        <f t="shared" si="3585"/>
        <v>7913.5766188706484</v>
      </c>
      <c r="SA80" s="14">
        <f t="shared" si="3585"/>
        <v>8274.5212666666666</v>
      </c>
      <c r="SB80" s="14">
        <f t="shared" si="3585"/>
        <v>8264.6217250526988</v>
      </c>
      <c r="SC80" s="14">
        <f t="shared" si="3585"/>
        <v>8833.7658666666666</v>
      </c>
      <c r="SD80" s="14">
        <f t="shared" si="3585"/>
        <v>8654.9393843835987</v>
      </c>
      <c r="SE80" s="14">
        <f t="shared" si="3584"/>
        <v>9393.0104666666666</v>
      </c>
      <c r="SF80" s="14">
        <f t="shared" si="3584"/>
        <v>9045.2570437145005</v>
      </c>
      <c r="SG80" s="14">
        <f t="shared" si="3584"/>
        <v>10891.226666666667</v>
      </c>
      <c r="SH80" s="14">
        <f t="shared" si="3584"/>
        <v>9982.8951420935318</v>
      </c>
    </row>
    <row r="81" spans="1:502" s="11" customFormat="1" x14ac:dyDescent="0.25">
      <c r="A81" s="241"/>
      <c r="B81" s="4">
        <v>35</v>
      </c>
      <c r="C81" s="14">
        <f>(C84-C78)/6*3+C78</f>
        <v>8367.8898499999996</v>
      </c>
      <c r="D81" s="14">
        <f t="shared" ref="D81:CE81" si="3586">(D84-D78)/6*3+D78</f>
        <v>19594.467783976746</v>
      </c>
      <c r="E81" s="4">
        <f t="shared" si="1373"/>
        <v>9117.4892749999999</v>
      </c>
      <c r="F81" s="4">
        <f t="shared" si="1374"/>
        <v>20822.498117121046</v>
      </c>
      <c r="G81" s="14">
        <f t="shared" si="3586"/>
        <v>9867.0887000000002</v>
      </c>
      <c r="H81" s="14">
        <f t="shared" si="3586"/>
        <v>22050.528450265349</v>
      </c>
      <c r="I81" s="15">
        <f t="shared" si="1375"/>
        <v>10635.148850000001</v>
      </c>
      <c r="J81" s="15">
        <f t="shared" si="1376"/>
        <v>23050.777476925447</v>
      </c>
      <c r="K81" s="14">
        <f t="shared" si="3586"/>
        <v>11403.209000000001</v>
      </c>
      <c r="L81" s="14">
        <f t="shared" si="3586"/>
        <v>24051.026503585548</v>
      </c>
      <c r="M81" s="14">
        <f t="shared" ref="M81:V81" si="3587">(M84-M78)/6*3+M78</f>
        <v>12309.150750000001</v>
      </c>
      <c r="N81" s="14">
        <f t="shared" si="3587"/>
        <v>24967.112324228721</v>
      </c>
      <c r="O81" s="14">
        <f t="shared" si="3587"/>
        <v>13215.092500000001</v>
      </c>
      <c r="P81" s="14">
        <f t="shared" si="3587"/>
        <v>25883.198144871898</v>
      </c>
      <c r="Q81" s="14">
        <f t="shared" si="3587"/>
        <v>14383.94925</v>
      </c>
      <c r="R81" s="14">
        <f t="shared" si="3587"/>
        <v>26830.105593692097</v>
      </c>
      <c r="S81" s="14">
        <f t="shared" si="3587"/>
        <v>15552.806</v>
      </c>
      <c r="T81" s="14">
        <f t="shared" si="3587"/>
        <v>27777.013042512299</v>
      </c>
      <c r="U81" s="14">
        <f t="shared" si="3587"/>
        <v>18730.638999999999</v>
      </c>
      <c r="V81" s="14">
        <f t="shared" si="3587"/>
        <v>29928.739886427895</v>
      </c>
      <c r="W81" s="14">
        <f t="shared" si="3586"/>
        <v>8275.6302500000002</v>
      </c>
      <c r="X81" s="14">
        <f t="shared" si="3586"/>
        <v>19056.803207305496</v>
      </c>
      <c r="Y81" s="4">
        <f t="shared" si="1382"/>
        <v>9010.6732875000016</v>
      </c>
      <c r="Z81" s="4">
        <f t="shared" si="1383"/>
        <v>20255.597536825437</v>
      </c>
      <c r="AA81" s="14">
        <f t="shared" si="3586"/>
        <v>9745.7163250000012</v>
      </c>
      <c r="AB81" s="14">
        <f t="shared" si="3586"/>
        <v>21454.391866345373</v>
      </c>
      <c r="AC81" s="4">
        <f t="shared" si="1385"/>
        <v>10498.272787500002</v>
      </c>
      <c r="AD81" s="4">
        <f t="shared" si="1386"/>
        <v>22433.096833471711</v>
      </c>
      <c r="AE81" s="14">
        <f t="shared" si="3586"/>
        <v>11250.829250000001</v>
      </c>
      <c r="AF81" s="14">
        <f t="shared" si="3586"/>
        <v>23411.801800598048</v>
      </c>
      <c r="AG81" s="110">
        <f t="shared" si="2772"/>
        <v>12137.624875000001</v>
      </c>
      <c r="AH81" s="110">
        <f t="shared" si="2773"/>
        <v>24310.60027289941</v>
      </c>
      <c r="AI81" s="14">
        <f t="shared" si="3586"/>
        <v>13024.4205</v>
      </c>
      <c r="AJ81" s="14">
        <f t="shared" si="3586"/>
        <v>25209.398745200771</v>
      </c>
      <c r="AK81" s="14"/>
      <c r="AL81" s="14"/>
      <c r="AM81" s="14">
        <f t="shared" si="3586"/>
        <v>7304.48</v>
      </c>
      <c r="AN81" s="14">
        <f t="shared" si="3586"/>
        <v>13884.909220039201</v>
      </c>
      <c r="AO81" s="14">
        <f t="shared" si="3586"/>
        <v>8807.71875</v>
      </c>
      <c r="AP81" s="14">
        <f t="shared" si="3586"/>
        <v>14972.299934305523</v>
      </c>
      <c r="AQ81" s="14">
        <f t="shared" si="3586"/>
        <v>8183.3706499999998</v>
      </c>
      <c r="AR81" s="14">
        <f t="shared" si="3586"/>
        <v>18519.138630634247</v>
      </c>
      <c r="AS81" s="4">
        <f t="shared" si="1392"/>
        <v>8903.8572999999997</v>
      </c>
      <c r="AT81" s="4">
        <f t="shared" si="1393"/>
        <v>19688.69695652982</v>
      </c>
      <c r="AU81" s="14">
        <f t="shared" si="3586"/>
        <v>9624.3439500000004</v>
      </c>
      <c r="AV81" s="14">
        <f t="shared" si="3586"/>
        <v>20858.255282425398</v>
      </c>
      <c r="AW81" s="4">
        <f t="shared" si="1395"/>
        <v>10361.396724999999</v>
      </c>
      <c r="AX81" s="4">
        <f t="shared" si="1396"/>
        <v>21815.416190017975</v>
      </c>
      <c r="AY81" s="14">
        <f t="shared" si="3586"/>
        <v>11098.449499999999</v>
      </c>
      <c r="AZ81" s="14">
        <f t="shared" si="3586"/>
        <v>22772.577097610549</v>
      </c>
      <c r="BA81" s="14">
        <f t="shared" ref="BA81:BJ81" si="3588">(BA84-BA78)/6*3+BA78</f>
        <v>11966.099</v>
      </c>
      <c r="BB81" s="14">
        <f t="shared" si="3588"/>
        <v>23654.088221570099</v>
      </c>
      <c r="BC81" s="14">
        <f t="shared" si="3588"/>
        <v>12833.748500000002</v>
      </c>
      <c r="BD81" s="14">
        <f t="shared" si="3588"/>
        <v>24535.599345529648</v>
      </c>
      <c r="BE81" s="14">
        <f t="shared" si="3588"/>
        <v>13951.7755</v>
      </c>
      <c r="BF81" s="14">
        <f t="shared" si="3588"/>
        <v>25452.061542732998</v>
      </c>
      <c r="BG81" s="14">
        <f t="shared" si="3588"/>
        <v>15069.802500000002</v>
      </c>
      <c r="BH81" s="14">
        <f t="shared" si="3588"/>
        <v>26368.523739936347</v>
      </c>
      <c r="BI81" s="14">
        <f t="shared" si="3588"/>
        <v>18108.205000000002</v>
      </c>
      <c r="BJ81" s="14">
        <f t="shared" si="3588"/>
        <v>28461.85177111045</v>
      </c>
      <c r="BK81" s="14">
        <f t="shared" si="3586"/>
        <v>8095.9095833333331</v>
      </c>
      <c r="BL81" s="14">
        <f t="shared" si="3586"/>
        <v>18003.76245303428</v>
      </c>
      <c r="BM81" s="4">
        <f t="shared" si="1407"/>
        <v>8802.6311916666673</v>
      </c>
      <c r="BN81" s="4">
        <f t="shared" si="1408"/>
        <v>19144.224509163716</v>
      </c>
      <c r="BO81" s="14">
        <f t="shared" si="3586"/>
        <v>9509.3528000000006</v>
      </c>
      <c r="BP81" s="14">
        <f t="shared" si="3586"/>
        <v>20284.686565293148</v>
      </c>
      <c r="BQ81" s="4">
        <f t="shared" si="1411"/>
        <v>10231.661900000001</v>
      </c>
      <c r="BR81" s="4">
        <f t="shared" si="1412"/>
        <v>21220.288063753098</v>
      </c>
      <c r="BS81" s="14">
        <f t="shared" si="3586"/>
        <v>10953.971000000001</v>
      </c>
      <c r="BT81" s="14">
        <f t="shared" si="3586"/>
        <v>22155.889562213048</v>
      </c>
      <c r="BU81" s="14"/>
      <c r="BV81" s="14"/>
      <c r="BW81" s="14">
        <f t="shared" si="3586"/>
        <v>12653.582666666667</v>
      </c>
      <c r="BX81" s="14">
        <f t="shared" si="3586"/>
        <v>23883.089876114696</v>
      </c>
      <c r="BY81" s="14"/>
      <c r="BZ81" s="14"/>
      <c r="CA81" s="14">
        <f t="shared" si="3586"/>
        <v>14842.309166666668</v>
      </c>
      <c r="CB81" s="14">
        <f t="shared" si="3586"/>
        <v>25683.102874443233</v>
      </c>
      <c r="CC81" s="14"/>
      <c r="CD81" s="14"/>
      <c r="CE81" s="14">
        <f t="shared" si="3586"/>
        <v>8008.4485166666673</v>
      </c>
      <c r="CF81" s="14">
        <f t="shared" ref="CF81:FG81" si="3589">(CF84-CF78)/6*3+CF78</f>
        <v>17488.386275434314</v>
      </c>
      <c r="CG81" s="4">
        <f t="shared" si="1423"/>
        <v>8701.4050833333331</v>
      </c>
      <c r="CH81" s="4">
        <f t="shared" si="1424"/>
        <v>18599.752061797604</v>
      </c>
      <c r="CI81" s="14">
        <f t="shared" si="3589"/>
        <v>9394.3616499999989</v>
      </c>
      <c r="CJ81" s="14">
        <f t="shared" si="3589"/>
        <v>19711.117848160895</v>
      </c>
      <c r="CK81" s="4">
        <f t="shared" si="1427"/>
        <v>10101.927075</v>
      </c>
      <c r="CL81" s="4">
        <f t="shared" si="1428"/>
        <v>20625.159937488221</v>
      </c>
      <c r="CM81" s="14">
        <f t="shared" si="3589"/>
        <v>10809.4925</v>
      </c>
      <c r="CN81" s="14">
        <f t="shared" si="3589"/>
        <v>21539.202026815547</v>
      </c>
      <c r="CO81" s="14"/>
      <c r="CP81" s="14"/>
      <c r="CQ81" s="14">
        <f t="shared" si="3589"/>
        <v>12473.416833333333</v>
      </c>
      <c r="CR81" s="14">
        <f t="shared" si="3589"/>
        <v>23230.580406699748</v>
      </c>
      <c r="CS81" s="14"/>
      <c r="CT81" s="14"/>
      <c r="CU81" s="14">
        <f t="shared" si="3589"/>
        <v>14614.815833333334</v>
      </c>
      <c r="CV81" s="14">
        <f t="shared" si="3589"/>
        <v>24997.682008950116</v>
      </c>
      <c r="CW81" s="14">
        <f t="shared" si="3589"/>
        <v>8364.5098333333335</v>
      </c>
      <c r="CX81" s="14">
        <f t="shared" si="3589"/>
        <v>13847.375848488116</v>
      </c>
      <c r="CY81" s="14">
        <f t="shared" si="3589"/>
        <v>7920.9874500000005</v>
      </c>
      <c r="CZ81" s="14">
        <f t="shared" si="3589"/>
        <v>16973.010097834347</v>
      </c>
      <c r="DA81" s="4">
        <f t="shared" si="1439"/>
        <v>8600.1789750000007</v>
      </c>
      <c r="DB81" s="4">
        <f t="shared" si="1440"/>
        <v>18055.279614431496</v>
      </c>
      <c r="DC81" s="14">
        <f t="shared" si="3589"/>
        <v>9279.3705000000009</v>
      </c>
      <c r="DD81" s="14">
        <f t="shared" si="3589"/>
        <v>19137.549131028645</v>
      </c>
      <c r="DE81" s="4">
        <f t="shared" si="1443"/>
        <v>9972.1922500000001</v>
      </c>
      <c r="DF81" s="4">
        <f t="shared" si="1444"/>
        <v>20030.031811223347</v>
      </c>
      <c r="DG81" s="14">
        <f t="shared" si="3589"/>
        <v>10665.013999999999</v>
      </c>
      <c r="DH81" s="14">
        <f t="shared" si="3589"/>
        <v>20922.514491418049</v>
      </c>
      <c r="DI81" s="14">
        <f t="shared" ref="DI81:DN81" si="3590">(DI84-DI78)/6*3+DI78</f>
        <v>11479.1325</v>
      </c>
      <c r="DJ81" s="14">
        <f t="shared" si="3590"/>
        <v>21750.292714351421</v>
      </c>
      <c r="DK81" s="14">
        <f t="shared" si="3590"/>
        <v>12293.251</v>
      </c>
      <c r="DL81" s="14">
        <f t="shared" si="3590"/>
        <v>22578.0709372848</v>
      </c>
      <c r="DM81" s="14">
        <f t="shared" si="3590"/>
        <v>13340.286749999999</v>
      </c>
      <c r="DN81" s="14">
        <f t="shared" si="3590"/>
        <v>23445.166040370899</v>
      </c>
      <c r="DO81" s="14">
        <f t="shared" si="3589"/>
        <v>14387.3225</v>
      </c>
      <c r="DP81" s="14">
        <f t="shared" si="3589"/>
        <v>24312.261143456999</v>
      </c>
      <c r="DQ81" s="14">
        <f t="shared" si="3589"/>
        <v>17229.452499999999</v>
      </c>
      <c r="DR81" s="14">
        <f t="shared" si="3589"/>
        <v>26304.989295773998</v>
      </c>
      <c r="DS81" s="14">
        <f t="shared" si="3589"/>
        <v>7840.1047699999999</v>
      </c>
      <c r="DT81" s="14">
        <f t="shared" si="3589"/>
        <v>16495.824288808406</v>
      </c>
      <c r="DU81" s="4">
        <f t="shared" si="1457"/>
        <v>8506.7583549999999</v>
      </c>
      <c r="DV81" s="4">
        <f t="shared" si="1458"/>
        <v>17550.062785589176</v>
      </c>
      <c r="DW81" s="14">
        <f t="shared" si="3589"/>
        <v>9173.41194</v>
      </c>
      <c r="DX81" s="14">
        <f t="shared" si="3589"/>
        <v>18604.301282369946</v>
      </c>
      <c r="DY81" s="4">
        <f t="shared" si="1461"/>
        <v>9852.7121200000001</v>
      </c>
      <c r="DZ81" s="4">
        <f t="shared" si="1462"/>
        <v>19475.367557475267</v>
      </c>
      <c r="EA81" s="14">
        <f t="shared" si="3589"/>
        <v>10532.0123</v>
      </c>
      <c r="EB81" s="14">
        <f t="shared" si="3589"/>
        <v>20346.433832580587</v>
      </c>
      <c r="EC81" s="14"/>
      <c r="ED81" s="14"/>
      <c r="EE81" s="14">
        <f t="shared" si="3589"/>
        <v>12127.627899999999</v>
      </c>
      <c r="EF81" s="14">
        <f t="shared" si="3589"/>
        <v>21966.009998114558</v>
      </c>
      <c r="EG81" s="14"/>
      <c r="EH81" s="14"/>
      <c r="EI81" s="14">
        <f t="shared" si="3589"/>
        <v>14178.956099999999</v>
      </c>
      <c r="EJ81" s="14">
        <f t="shared" si="3589"/>
        <v>23665.785333927517</v>
      </c>
      <c r="EK81" s="14"/>
      <c r="EL81" s="14"/>
      <c r="EM81" s="14">
        <f t="shared" si="3589"/>
        <v>7759.2220900000002</v>
      </c>
      <c r="EN81" s="14">
        <f t="shared" si="3589"/>
        <v>16018.638479782468</v>
      </c>
      <c r="EO81" s="4">
        <f t="shared" si="1475"/>
        <v>8413.3377349999992</v>
      </c>
      <c r="EP81" s="4">
        <f t="shared" si="1476"/>
        <v>17044.84595674686</v>
      </c>
      <c r="EQ81" s="14">
        <f t="shared" si="3589"/>
        <v>9067.453379999999</v>
      </c>
      <c r="ER81" s="14">
        <f t="shared" si="3589"/>
        <v>18071.053433711248</v>
      </c>
      <c r="ES81" s="4">
        <f t="shared" si="1479"/>
        <v>9733.2319900000002</v>
      </c>
      <c r="ET81" s="4">
        <f t="shared" si="1480"/>
        <v>18920.703303727187</v>
      </c>
      <c r="EU81" s="14">
        <f t="shared" si="3589"/>
        <v>10399.010600000001</v>
      </c>
      <c r="EV81" s="14">
        <f t="shared" si="3589"/>
        <v>19770.353173743126</v>
      </c>
      <c r="EW81" s="14"/>
      <c r="EX81" s="14"/>
      <c r="EY81" s="14">
        <f t="shared" si="3589"/>
        <v>11962.004800000001</v>
      </c>
      <c r="EZ81" s="14">
        <f t="shared" si="3589"/>
        <v>21353.949058944319</v>
      </c>
      <c r="FA81" s="14"/>
      <c r="FB81" s="14"/>
      <c r="FC81" s="14">
        <f t="shared" si="3589"/>
        <v>13970.5897</v>
      </c>
      <c r="FD81" s="14">
        <f t="shared" si="3589"/>
        <v>23019.309524398039</v>
      </c>
      <c r="FE81" s="14">
        <f t="shared" si="3589"/>
        <v>7957.0236999999997</v>
      </c>
      <c r="FF81" s="14">
        <f t="shared" si="3589"/>
        <v>12770.02282428131</v>
      </c>
      <c r="FG81" s="14">
        <f t="shared" si="3589"/>
        <v>7516.5740499999993</v>
      </c>
      <c r="FH81" s="14">
        <f t="shared" ref="FH81:II81" si="3591">(FH84-FH78)/6*3+FH78</f>
        <v>14587.081052704649</v>
      </c>
      <c r="FI81" s="4">
        <f t="shared" si="1493"/>
        <v>8133.0758749999995</v>
      </c>
      <c r="FJ81" s="4">
        <f t="shared" si="1494"/>
        <v>15529.195470219898</v>
      </c>
      <c r="FK81" s="14">
        <f t="shared" si="3591"/>
        <v>8749.5776999999998</v>
      </c>
      <c r="FL81" s="14">
        <f t="shared" si="3591"/>
        <v>16471.309887735148</v>
      </c>
      <c r="FM81" s="4">
        <f t="shared" si="1497"/>
        <v>9374.7916000000005</v>
      </c>
      <c r="FN81" s="4">
        <f t="shared" si="1498"/>
        <v>17256.71054248295</v>
      </c>
      <c r="FO81" s="14">
        <f t="shared" si="3591"/>
        <v>10000.005499999999</v>
      </c>
      <c r="FP81" s="14">
        <f t="shared" si="3591"/>
        <v>18042.111197230748</v>
      </c>
      <c r="FQ81" s="14">
        <f t="shared" ref="FQ81:FV81" si="3592">(FQ84-FQ78)/6*3+FQ78</f>
        <v>10732.5705</v>
      </c>
      <c r="FR81" s="14">
        <f t="shared" si="3592"/>
        <v>18779.938719332175</v>
      </c>
      <c r="FS81" s="14">
        <f t="shared" si="3592"/>
        <v>11465.1355</v>
      </c>
      <c r="FT81" s="14">
        <f t="shared" si="3592"/>
        <v>19517.766241433601</v>
      </c>
      <c r="FU81" s="14">
        <f t="shared" si="3592"/>
        <v>12405.312999999998</v>
      </c>
      <c r="FV81" s="14">
        <f t="shared" si="3592"/>
        <v>20298.824168621599</v>
      </c>
      <c r="FW81" s="14">
        <f t="shared" si="3591"/>
        <v>13345.4905</v>
      </c>
      <c r="FX81" s="14">
        <f t="shared" si="3591"/>
        <v>21079.882095809597</v>
      </c>
      <c r="FY81" s="14">
        <f t="shared" si="3591"/>
        <v>15891.907999999999</v>
      </c>
      <c r="FZ81" s="14">
        <f t="shared" si="3591"/>
        <v>22892.508385830297</v>
      </c>
      <c r="GA81" s="14">
        <f t="shared" si="3591"/>
        <v>7148.2326499999999</v>
      </c>
      <c r="GB81" s="14">
        <f t="shared" si="3591"/>
        <v>12437.597228452898</v>
      </c>
      <c r="GC81" s="4">
        <f t="shared" si="1511"/>
        <v>7709.0199499999999</v>
      </c>
      <c r="GD81" s="4">
        <f t="shared" si="1512"/>
        <v>13247.557827522898</v>
      </c>
      <c r="GE81" s="14">
        <f t="shared" si="3591"/>
        <v>8269.8072499999998</v>
      </c>
      <c r="GF81" s="14">
        <f t="shared" si="3591"/>
        <v>14057.518426592898</v>
      </c>
      <c r="GG81" s="4">
        <f t="shared" si="1515"/>
        <v>8835.4565000000002</v>
      </c>
      <c r="GH81" s="4">
        <f t="shared" si="1516"/>
        <v>14740.531468773599</v>
      </c>
      <c r="GI81" s="14">
        <f t="shared" si="3591"/>
        <v>9401.1057499999988</v>
      </c>
      <c r="GJ81" s="14">
        <f t="shared" si="3591"/>
        <v>15423.544510954298</v>
      </c>
      <c r="GK81" s="14">
        <f t="shared" ref="GK81:GP81" si="3593">(GK84-GK78)/6*3+GK78</f>
        <v>10061.647875000001</v>
      </c>
      <c r="GL81" s="14">
        <f t="shared" si="3593"/>
        <v>16072.566434279248</v>
      </c>
      <c r="GM81" s="14">
        <f t="shared" si="3593"/>
        <v>10722.189999999999</v>
      </c>
      <c r="GN81" s="14">
        <f t="shared" si="3593"/>
        <v>16721.588357604196</v>
      </c>
      <c r="GO81" s="14">
        <f t="shared" si="3593"/>
        <v>11567.547999999999</v>
      </c>
      <c r="GP81" s="14">
        <f t="shared" si="3593"/>
        <v>17416.453341604451</v>
      </c>
      <c r="GQ81" s="14">
        <f t="shared" si="3591"/>
        <v>12412.905999999999</v>
      </c>
      <c r="GR81" s="14">
        <f t="shared" si="3591"/>
        <v>18111.318325604698</v>
      </c>
      <c r="GS81" s="14">
        <f t="shared" si="3591"/>
        <v>14697.764500000001</v>
      </c>
      <c r="GT81" s="14">
        <f t="shared" si="3591"/>
        <v>19737.2691685561</v>
      </c>
      <c r="GU81" s="14">
        <f t="shared" si="3591"/>
        <v>6943.2655500000001</v>
      </c>
      <c r="GV81" s="14">
        <f t="shared" si="3591"/>
        <v>11257.652389505551</v>
      </c>
      <c r="GW81" s="4">
        <f t="shared" si="1529"/>
        <v>7473.1098999999995</v>
      </c>
      <c r="GX81" s="4">
        <f t="shared" si="1530"/>
        <v>11993.386797810774</v>
      </c>
      <c r="GY81" s="14">
        <f t="shared" si="3591"/>
        <v>8002.9542499999998</v>
      </c>
      <c r="GZ81" s="14">
        <f t="shared" si="3591"/>
        <v>12729.121206115999</v>
      </c>
      <c r="HA81" s="4">
        <f t="shared" si="1533"/>
        <v>8536.8017749999999</v>
      </c>
      <c r="HB81" s="4">
        <f t="shared" si="1534"/>
        <v>13353.391296816022</v>
      </c>
      <c r="HC81" s="14">
        <f t="shared" si="3591"/>
        <v>9070.6493000000009</v>
      </c>
      <c r="HD81" s="14">
        <f t="shared" si="3591"/>
        <v>13977.661387516047</v>
      </c>
      <c r="HE81" s="14"/>
      <c r="HF81" s="14"/>
      <c r="HG81" s="14">
        <f t="shared" si="3591"/>
        <v>10313.0229</v>
      </c>
      <c r="HH81" s="14">
        <f t="shared" si="3591"/>
        <v>15172.961393676798</v>
      </c>
      <c r="HI81" s="14"/>
      <c r="HJ81" s="14"/>
      <c r="HK81" s="14">
        <f t="shared" si="3591"/>
        <v>11902.350999999999</v>
      </c>
      <c r="HL81" s="14">
        <f t="shared" si="3591"/>
        <v>16460.284846024249</v>
      </c>
      <c r="HM81" s="14">
        <f t="shared" si="3591"/>
        <v>14045.553</v>
      </c>
      <c r="HN81" s="14">
        <f t="shared" si="3591"/>
        <v>17973.308506974798</v>
      </c>
      <c r="HO81" s="14">
        <f t="shared" si="3591"/>
        <v>6812.55915</v>
      </c>
      <c r="HP81" s="14">
        <f t="shared" si="3591"/>
        <v>10517.809637252749</v>
      </c>
      <c r="HQ81" s="14">
        <f t="shared" si="2481"/>
        <v>7323.2634500000004</v>
      </c>
      <c r="HR81" s="14">
        <f t="shared" si="2482"/>
        <v>11206.346996400673</v>
      </c>
      <c r="HS81" s="14">
        <f t="shared" si="3591"/>
        <v>7833.9677499999998</v>
      </c>
      <c r="HT81" s="14">
        <f t="shared" si="3591"/>
        <v>11894.884355548598</v>
      </c>
      <c r="HU81" s="14">
        <f t="shared" si="2483"/>
        <v>8347.3208249999989</v>
      </c>
      <c r="HV81" s="14">
        <f t="shared" si="2484"/>
        <v>12481.714906294723</v>
      </c>
      <c r="HW81" s="14">
        <f t="shared" si="3591"/>
        <v>8860.6738999999998</v>
      </c>
      <c r="HX81" s="14">
        <f t="shared" si="3591"/>
        <v>13068.545457040847</v>
      </c>
      <c r="HY81" s="14">
        <f t="shared" ref="HY81:ID81" si="3594">(HY84-HY78)/6*3+HY78</f>
        <v>9458.1034749999999</v>
      </c>
      <c r="HZ81" s="14">
        <f t="shared" si="3594"/>
        <v>13632.810558835823</v>
      </c>
      <c r="IA81" s="14">
        <f t="shared" si="3594"/>
        <v>10055.53305</v>
      </c>
      <c r="IB81" s="14">
        <f t="shared" si="3594"/>
        <v>14197.075660630799</v>
      </c>
      <c r="IC81" s="14">
        <f t="shared" si="3594"/>
        <v>10817.913275000001</v>
      </c>
      <c r="ID81" s="14">
        <f t="shared" si="3594"/>
        <v>14807.565548208824</v>
      </c>
      <c r="IE81" s="14">
        <f t="shared" si="3591"/>
        <v>11580.2935</v>
      </c>
      <c r="IF81" s="14">
        <f t="shared" si="3591"/>
        <v>15418.05543578685</v>
      </c>
      <c r="IG81" s="14">
        <f t="shared" si="3591"/>
        <v>13633.858</v>
      </c>
      <c r="IH81" s="14">
        <f t="shared" si="3591"/>
        <v>16857.486305887498</v>
      </c>
      <c r="II81" s="14">
        <f t="shared" si="3591"/>
        <v>6749.3863000000001</v>
      </c>
      <c r="IJ81" s="14">
        <f t="shared" ref="IJ81:LK81" si="3595">(IJ84-IJ78)/6*3+IJ78</f>
        <v>10160.4171971869</v>
      </c>
      <c r="IK81" s="14">
        <f t="shared" si="2486"/>
        <v>7250.5133749999995</v>
      </c>
      <c r="IL81" s="14">
        <f t="shared" si="2487"/>
        <v>10825.789630448624</v>
      </c>
      <c r="IM81" s="14">
        <f t="shared" si="3595"/>
        <v>7751.640449999999</v>
      </c>
      <c r="IN81" s="14">
        <f t="shared" si="3595"/>
        <v>11491.16206371035</v>
      </c>
      <c r="IO81" s="15">
        <f t="shared" si="1558"/>
        <v>8255.3233749999999</v>
      </c>
      <c r="IP81" s="15">
        <f t="shared" si="1559"/>
        <v>12059.601670253724</v>
      </c>
      <c r="IQ81" s="14">
        <f t="shared" si="3595"/>
        <v>8759.0063000000009</v>
      </c>
      <c r="IR81" s="14">
        <f t="shared" si="3595"/>
        <v>12628.041276797099</v>
      </c>
      <c r="IS81" s="14">
        <f t="shared" ref="IS81:IX81" si="3596">(IS84-IS78)/6*3+IS78</f>
        <v>8748.368406166428</v>
      </c>
      <c r="IT81" s="14">
        <f t="shared" si="3596"/>
        <v>13158.617567526991</v>
      </c>
      <c r="IU81" s="14">
        <f t="shared" si="3596"/>
        <v>9930.2633999999998</v>
      </c>
      <c r="IV81" s="14">
        <f t="shared" si="3596"/>
        <v>13723.725976461199</v>
      </c>
      <c r="IW81" s="14">
        <f t="shared" si="3596"/>
        <v>10010.090881446133</v>
      </c>
      <c r="IX81" s="14">
        <f t="shared" si="3596"/>
        <v>14302.987868789975</v>
      </c>
      <c r="IY81" s="14">
        <f t="shared" si="3595"/>
        <v>11425.08</v>
      </c>
      <c r="IZ81" s="14">
        <f t="shared" si="3595"/>
        <v>14911.354113901698</v>
      </c>
      <c r="JA81" s="14">
        <f t="shared" si="3595"/>
        <v>13438.532500000001</v>
      </c>
      <c r="JB81" s="14">
        <f t="shared" si="3595"/>
        <v>16317.313040600249</v>
      </c>
      <c r="JC81" s="14">
        <f t="shared" si="3595"/>
        <v>6687.6288500000001</v>
      </c>
      <c r="JD81" s="14">
        <f t="shared" si="3595"/>
        <v>9811.6913091546994</v>
      </c>
      <c r="JE81" s="15">
        <f t="shared" si="2489"/>
        <v>7179.3231500000002</v>
      </c>
      <c r="JF81" s="15">
        <f t="shared" si="2490"/>
        <v>10455.533567126024</v>
      </c>
      <c r="JG81" s="14">
        <f t="shared" si="3595"/>
        <v>7671.0174499999994</v>
      </c>
      <c r="JH81" s="14">
        <f t="shared" si="3595"/>
        <v>11099.375825097348</v>
      </c>
      <c r="JI81" s="15">
        <f t="shared" si="1570"/>
        <v>8165.1353499999996</v>
      </c>
      <c r="JJ81" s="15">
        <f t="shared" si="1571"/>
        <v>11649.580914137599</v>
      </c>
      <c r="JK81" s="14">
        <f t="shared" si="3595"/>
        <v>8659.2532499999998</v>
      </c>
      <c r="JL81" s="14">
        <f t="shared" si="3595"/>
        <v>12199.786003177851</v>
      </c>
      <c r="JM81" s="14">
        <f t="shared" ref="JM81:JR81" si="3597">(JM84-JM78)/6*3+JM78</f>
        <v>8654.4753861664285</v>
      </c>
      <c r="JN81" s="14">
        <f t="shared" si="3597"/>
        <v>12763.920986355441</v>
      </c>
      <c r="JO81" s="14">
        <f t="shared" si="3597"/>
        <v>9807.424500000001</v>
      </c>
      <c r="JP81" s="14">
        <f t="shared" si="3597"/>
        <v>13263.3977343357</v>
      </c>
      <c r="JQ81" s="14">
        <f t="shared" si="3597"/>
        <v>9893.5739114461339</v>
      </c>
      <c r="JR81" s="14">
        <f t="shared" si="3597"/>
        <v>13878.501973084039</v>
      </c>
      <c r="JS81" s="14">
        <f t="shared" si="3595"/>
        <v>11272.86</v>
      </c>
      <c r="JT81" s="14">
        <f t="shared" si="3595"/>
        <v>14418.608837798547</v>
      </c>
      <c r="JU81" s="14">
        <f t="shared" si="3595"/>
        <v>13234.413499999999</v>
      </c>
      <c r="JV81" s="14">
        <f t="shared" si="3595"/>
        <v>15789.893496907249</v>
      </c>
      <c r="JW81" s="14">
        <f t="shared" si="3595"/>
        <v>6626.8923500000001</v>
      </c>
      <c r="JX81" s="14">
        <f t="shared" si="3595"/>
        <v>9473.5071885894977</v>
      </c>
      <c r="JY81" s="15">
        <f t="shared" si="2492"/>
        <v>7109.2209999999995</v>
      </c>
      <c r="JZ81" s="15">
        <f t="shared" si="2493"/>
        <v>10094.659881998823</v>
      </c>
      <c r="KA81" s="14">
        <f t="shared" si="3595"/>
        <v>7591.5496499999999</v>
      </c>
      <c r="KB81" s="14">
        <f t="shared" si="3595"/>
        <v>10715.812575408148</v>
      </c>
      <c r="KC81" s="15">
        <f t="shared" si="1582"/>
        <v>8076.6673250000003</v>
      </c>
      <c r="KD81" s="15">
        <f t="shared" si="1583"/>
        <v>11248.768818322349</v>
      </c>
      <c r="KE81" s="14">
        <f t="shared" si="3595"/>
        <v>8561.7849999999999</v>
      </c>
      <c r="KF81" s="14">
        <f t="shared" si="3595"/>
        <v>11781.72506123655</v>
      </c>
      <c r="KG81" s="14">
        <f t="shared" ref="KG81:KL81" si="3598">(KG84-KG78)/6*3+KG78</f>
        <v>8560.582366166429</v>
      </c>
      <c r="KH81" s="14">
        <f t="shared" si="3598"/>
        <v>12369.22440518389</v>
      </c>
      <c r="KI81" s="14">
        <f t="shared" si="3598"/>
        <v>9687.4176000000007</v>
      </c>
      <c r="KJ81" s="14">
        <f t="shared" si="3598"/>
        <v>12814.00558684225</v>
      </c>
      <c r="KK81" s="14">
        <f t="shared" si="3598"/>
        <v>9777.0569414461315</v>
      </c>
      <c r="KL81" s="14">
        <f t="shared" si="3598"/>
        <v>13454.016077378104</v>
      </c>
      <c r="KM81" s="14">
        <f t="shared" si="3595"/>
        <v>11124.0365</v>
      </c>
      <c r="KN81" s="14">
        <f t="shared" si="3595"/>
        <v>13937.098295778349</v>
      </c>
      <c r="KO81" s="14">
        <f t="shared" si="3595"/>
        <v>13056.374500000002</v>
      </c>
      <c r="KP81" s="14">
        <f t="shared" si="3595"/>
        <v>15269.319947574699</v>
      </c>
      <c r="KQ81" s="14">
        <f t="shared" si="3595"/>
        <v>6567.8001999999997</v>
      </c>
      <c r="KR81" s="14">
        <f t="shared" si="3595"/>
        <v>9142.9087738411508</v>
      </c>
      <c r="KS81" s="15">
        <f t="shared" si="2496"/>
        <v>7040.9456</v>
      </c>
      <c r="KT81" s="15">
        <f t="shared" si="2497"/>
        <v>9742.8059728485496</v>
      </c>
      <c r="KU81" s="14">
        <f t="shared" si="3595"/>
        <v>7514.0910000000003</v>
      </c>
      <c r="KV81" s="14">
        <f t="shared" si="3595"/>
        <v>10342.703171855948</v>
      </c>
      <c r="KW81" s="15">
        <f t="shared" si="1594"/>
        <v>7989.8747250000006</v>
      </c>
      <c r="KX81" s="15">
        <f t="shared" si="1595"/>
        <v>10858.506842500448</v>
      </c>
      <c r="KY81" s="14">
        <f t="shared" si="3595"/>
        <v>8465.6584500000008</v>
      </c>
      <c r="KZ81" s="14">
        <f t="shared" si="3595"/>
        <v>11374.310513144948</v>
      </c>
      <c r="LA81" s="14">
        <f t="shared" ref="LA81:LF81" si="3599">(LA84-LA78)/6*3+LA78</f>
        <v>8466.6893461664276</v>
      </c>
      <c r="LB81" s="14">
        <f t="shared" si="3599"/>
        <v>11974.527824012341</v>
      </c>
      <c r="LC81" s="14">
        <f t="shared" si="3599"/>
        <v>9570.4789500000006</v>
      </c>
      <c r="LD81" s="14">
        <f t="shared" si="3599"/>
        <v>12376.424204678799</v>
      </c>
      <c r="LE81" s="14">
        <f t="shared" si="3599"/>
        <v>9660.5399714461328</v>
      </c>
      <c r="LF81" s="14">
        <f t="shared" si="3599"/>
        <v>13029.530181672169</v>
      </c>
      <c r="LG81" s="14">
        <f t="shared" si="3595"/>
        <v>10978.209500000001</v>
      </c>
      <c r="LH81" s="14">
        <f t="shared" si="3595"/>
        <v>13466.971221424348</v>
      </c>
      <c r="LI81" s="14">
        <f t="shared" si="3595"/>
        <v>12872.5285</v>
      </c>
      <c r="LJ81" s="14">
        <f t="shared" si="3595"/>
        <v>14763.862859044599</v>
      </c>
      <c r="LK81" s="14">
        <f t="shared" si="3595"/>
        <v>6509.9590499999995</v>
      </c>
      <c r="LL81" s="14">
        <f t="shared" ref="LL81:OM81" si="3600">(LL84-LL78)/6*3+LL78</f>
        <v>8819.1737911837008</v>
      </c>
      <c r="LM81" s="14">
        <f t="shared" si="2499"/>
        <v>6974.1920749999999</v>
      </c>
      <c r="LN81" s="14">
        <f t="shared" si="2500"/>
        <v>9398.2755441484005</v>
      </c>
      <c r="LO81" s="14">
        <f t="shared" si="3600"/>
        <v>7438.4251000000004</v>
      </c>
      <c r="LP81" s="14">
        <f t="shared" si="3600"/>
        <v>9977.3772971131002</v>
      </c>
      <c r="LQ81" s="14">
        <f t="shared" si="1606"/>
        <v>7905.0463500000005</v>
      </c>
      <c r="LR81" s="14">
        <f t="shared" si="1607"/>
        <v>10476.264537526726</v>
      </c>
      <c r="LS81" s="14">
        <f t="shared" si="3600"/>
        <v>8371.6676000000007</v>
      </c>
      <c r="LT81" s="14">
        <f t="shared" si="3600"/>
        <v>10975.151777940351</v>
      </c>
      <c r="LU81" s="14">
        <f t="shared" ref="LU81:LZ81" si="3601">(LU84-LU78)/6*3+LU78</f>
        <v>8913.603975</v>
      </c>
      <c r="LV81" s="14">
        <f t="shared" si="3601"/>
        <v>11460.38109914845</v>
      </c>
      <c r="LW81" s="14">
        <f t="shared" si="3601"/>
        <v>9455.5403499999993</v>
      </c>
      <c r="LX81" s="14">
        <f t="shared" si="3601"/>
        <v>11945.610420356548</v>
      </c>
      <c r="LY81" s="14">
        <f t="shared" si="3601"/>
        <v>10145.485424999999</v>
      </c>
      <c r="LZ81" s="14">
        <f t="shared" si="3601"/>
        <v>12475.870848757399</v>
      </c>
      <c r="MA81" s="14">
        <f t="shared" si="3600"/>
        <v>10835.430499999999</v>
      </c>
      <c r="MB81" s="14">
        <f t="shared" si="3600"/>
        <v>13006.131277158249</v>
      </c>
      <c r="MC81" s="14">
        <f t="shared" si="3600"/>
        <v>12692.2515</v>
      </c>
      <c r="MD81" s="14">
        <f t="shared" si="3600"/>
        <v>14267.494051861049</v>
      </c>
      <c r="ME81" s="14">
        <f t="shared" si="3600"/>
        <v>6453.5178500000002</v>
      </c>
      <c r="MF81" s="14">
        <f t="shared" si="3600"/>
        <v>8504.3516868194492</v>
      </c>
      <c r="MG81" s="6">
        <f t="shared" si="1616"/>
        <v>6908.9108500000002</v>
      </c>
      <c r="MH81" s="6">
        <f t="shared" si="1617"/>
        <v>9062.6869345125742</v>
      </c>
      <c r="MI81" s="14">
        <f t="shared" si="3600"/>
        <v>7364.3038500000002</v>
      </c>
      <c r="MJ81" s="14">
        <f t="shared" si="3600"/>
        <v>9621.0221822056992</v>
      </c>
      <c r="MK81" s="6">
        <f t="shared" si="1620"/>
        <v>7821.9509250000001</v>
      </c>
      <c r="ML81" s="6">
        <f t="shared" si="1621"/>
        <v>10103.343578691823</v>
      </c>
      <c r="MM81" s="14">
        <f t="shared" si="3600"/>
        <v>8279.598</v>
      </c>
      <c r="MN81" s="14">
        <f t="shared" si="3600"/>
        <v>10585.66497517795</v>
      </c>
      <c r="MO81" s="14">
        <f t="shared" ref="MO81:MT81" si="3602">(MO84-MO78)/6*3+MO78</f>
        <v>8284.2740599999997</v>
      </c>
      <c r="MP81" s="14">
        <f t="shared" si="3602"/>
        <v>11211.558811653969</v>
      </c>
      <c r="MQ81" s="14">
        <f t="shared" si="3602"/>
        <v>9342.7777999999998</v>
      </c>
      <c r="MR81" s="14">
        <f t="shared" si="3602"/>
        <v>11526.150650054949</v>
      </c>
      <c r="MS81" s="14">
        <f t="shared" si="3602"/>
        <v>9434.4000299999989</v>
      </c>
      <c r="MT81" s="14">
        <f t="shared" si="3602"/>
        <v>12208.252241114649</v>
      </c>
      <c r="MU81" s="14">
        <f t="shared" si="3600"/>
        <v>10696.609</v>
      </c>
      <c r="MV81" s="14">
        <f t="shared" si="3600"/>
        <v>12556.915851538099</v>
      </c>
      <c r="MW81" s="14">
        <f t="shared" si="3600"/>
        <v>12516.083500000001</v>
      </c>
      <c r="MX81" s="14">
        <f t="shared" si="3600"/>
        <v>13782.098559339251</v>
      </c>
      <c r="MY81" s="14">
        <f t="shared" si="3600"/>
        <v>6398.9221500000003</v>
      </c>
      <c r="MZ81" s="14">
        <f t="shared" si="3600"/>
        <v>8196.2913188743987</v>
      </c>
      <c r="NA81" s="15">
        <f t="shared" si="1632"/>
        <v>6845.4018249999999</v>
      </c>
      <c r="NB81" s="15">
        <f t="shared" si="1633"/>
        <v>8735.2216696265496</v>
      </c>
      <c r="NC81" s="14">
        <f t="shared" si="3600"/>
        <v>7291.8814999999995</v>
      </c>
      <c r="ND81" s="14">
        <f t="shared" si="3600"/>
        <v>9274.1520203787004</v>
      </c>
      <c r="NE81" s="15">
        <f t="shared" si="1636"/>
        <v>7740.7888750000002</v>
      </c>
      <c r="NF81" s="15">
        <f t="shared" si="1637"/>
        <v>9740.3500370305501</v>
      </c>
      <c r="NG81" s="14">
        <f t="shared" si="3600"/>
        <v>8189.6962500000009</v>
      </c>
      <c r="NH81" s="14">
        <f t="shared" si="3600"/>
        <v>10206.5480536824</v>
      </c>
      <c r="NI81" s="14">
        <f t="shared" ref="NI81:NN81" si="3603">(NI84-NI78)/6*3+NI78</f>
        <v>8195.7517950000001</v>
      </c>
      <c r="NJ81" s="14">
        <f t="shared" si="3603"/>
        <v>10843.286385418165</v>
      </c>
      <c r="NK81" s="14">
        <f t="shared" si="3603"/>
        <v>9232.5159500000009</v>
      </c>
      <c r="NL81" s="14">
        <f t="shared" si="3603"/>
        <v>11118.501058941149</v>
      </c>
      <c r="NM81" s="14">
        <f t="shared" si="3603"/>
        <v>9324.7770600000003</v>
      </c>
      <c r="NN81" s="14">
        <f t="shared" si="3603"/>
        <v>11811.460201578098</v>
      </c>
      <c r="NO81" s="14">
        <f t="shared" si="3600"/>
        <v>10560.2893</v>
      </c>
      <c r="NP81" s="14">
        <f t="shared" si="3600"/>
        <v>12116.854648262</v>
      </c>
      <c r="NQ81" s="14">
        <f t="shared" si="3600"/>
        <v>12343.5065</v>
      </c>
      <c r="NR81" s="14">
        <f t="shared" si="3600"/>
        <v>13308.957248721748</v>
      </c>
      <c r="NS81" s="14">
        <f t="shared" si="3600"/>
        <v>6346.1976500000001</v>
      </c>
      <c r="NT81" s="14">
        <f t="shared" si="3600"/>
        <v>7897.2654537290491</v>
      </c>
      <c r="NU81" s="15">
        <f t="shared" si="1648"/>
        <v>6783.6258749999997</v>
      </c>
      <c r="NV81" s="15">
        <f t="shared" si="1649"/>
        <v>8417.3703091049247</v>
      </c>
      <c r="NW81" s="14">
        <f t="shared" si="3600"/>
        <v>7221.0541000000003</v>
      </c>
      <c r="NX81" s="14">
        <f t="shared" si="3600"/>
        <v>8937.4751644807984</v>
      </c>
      <c r="NY81" s="15">
        <f t="shared" si="1652"/>
        <v>7661.4831250000007</v>
      </c>
      <c r="NZ81" s="15">
        <f t="shared" si="1653"/>
        <v>9387.5003455502483</v>
      </c>
      <c r="OA81" s="14">
        <f t="shared" si="3600"/>
        <v>8101.9121500000001</v>
      </c>
      <c r="OB81" s="14">
        <f t="shared" ref="OB81:OH81" si="3604">(OB84-OB78)/6*3+OB78</f>
        <v>9837.5255266197</v>
      </c>
      <c r="OC81" s="14">
        <f t="shared" si="3604"/>
        <v>8107.2295299999996</v>
      </c>
      <c r="OD81" s="14">
        <f t="shared" si="3604"/>
        <v>10475.013959182359</v>
      </c>
      <c r="OE81" s="14">
        <f t="shared" si="3604"/>
        <v>9124.3510500000011</v>
      </c>
      <c r="OF81" s="14">
        <f t="shared" si="3604"/>
        <v>10719.708955682649</v>
      </c>
      <c r="OG81" s="14">
        <f t="shared" si="3604"/>
        <v>9215.1540899999982</v>
      </c>
      <c r="OH81" s="14">
        <f t="shared" si="3604"/>
        <v>11414.668162041549</v>
      </c>
      <c r="OI81" s="14">
        <f t="shared" si="3600"/>
        <v>10427.4491</v>
      </c>
      <c r="OJ81" s="14">
        <f t="shared" si="3600"/>
        <v>11690.245261940348</v>
      </c>
      <c r="OK81" s="14">
        <f t="shared" si="3600"/>
        <v>12175.423500000001</v>
      </c>
      <c r="OL81" s="14">
        <f t="shared" si="3600"/>
        <v>12847.39928026065</v>
      </c>
      <c r="OM81" s="14">
        <f t="shared" si="3600"/>
        <v>6295.2561999999998</v>
      </c>
      <c r="ON81" s="14">
        <f t="shared" ref="ON81:RO81" si="3605">(ON84-ON78)/6*3+ON78</f>
        <v>7607.0430048210492</v>
      </c>
      <c r="OO81" s="15">
        <f t="shared" si="1664"/>
        <v>6723.7555750000001</v>
      </c>
      <c r="OP81" s="15">
        <f t="shared" si="1665"/>
        <v>8108.0531790152991</v>
      </c>
      <c r="OQ81" s="14">
        <f t="shared" si="3605"/>
        <v>7152.2549500000005</v>
      </c>
      <c r="OR81" s="14">
        <f t="shared" si="3605"/>
        <v>8609.0633532095489</v>
      </c>
      <c r="OS81" s="15">
        <f t="shared" si="1668"/>
        <v>7584.1009250000006</v>
      </c>
      <c r="OT81" s="15">
        <f t="shared" si="1669"/>
        <v>9044.5840059333495</v>
      </c>
      <c r="OU81" s="14">
        <f t="shared" si="3605"/>
        <v>8015.9468999999999</v>
      </c>
      <c r="OV81" s="14">
        <f t="shared" si="3605"/>
        <v>9480.1046586571501</v>
      </c>
      <c r="OW81" s="14">
        <f t="shared" ref="OW81:PB81" si="3606">(OW84-OW78)/6*3+OW78</f>
        <v>8018.7072649999991</v>
      </c>
      <c r="OX81" s="14">
        <f t="shared" si="3606"/>
        <v>10106.741532946555</v>
      </c>
      <c r="OY81" s="14">
        <f t="shared" si="3606"/>
        <v>9018.991</v>
      </c>
      <c r="OZ81" s="14">
        <f t="shared" si="3606"/>
        <v>10332.607605138699</v>
      </c>
      <c r="PA81" s="14">
        <f t="shared" si="3606"/>
        <v>9105.5311199999996</v>
      </c>
      <c r="PB81" s="14">
        <f t="shared" si="3606"/>
        <v>11017.876122505</v>
      </c>
      <c r="PC81" s="14">
        <f t="shared" si="3605"/>
        <v>10296.9899</v>
      </c>
      <c r="PD81" s="14">
        <f t="shared" si="3605"/>
        <v>11272.849884467149</v>
      </c>
      <c r="PE81" s="14">
        <f t="shared" si="3605"/>
        <v>12011.7765</v>
      </c>
      <c r="PF81" s="14">
        <f t="shared" si="3605"/>
        <v>12397.85546847295</v>
      </c>
      <c r="PG81" s="14">
        <f t="shared" si="3605"/>
        <v>6245.9422500000001</v>
      </c>
      <c r="PH81" s="14">
        <f t="shared" si="3605"/>
        <v>7323.4272577203492</v>
      </c>
      <c r="PI81" s="15">
        <f t="shared" si="1678"/>
        <v>6665.676125</v>
      </c>
      <c r="PJ81" s="15">
        <f t="shared" si="1679"/>
        <v>7806.5584096557741</v>
      </c>
      <c r="PK81" s="14">
        <f t="shared" si="3605"/>
        <v>7085.41</v>
      </c>
      <c r="PL81" s="14">
        <f t="shared" si="3605"/>
        <v>8289.6895615911999</v>
      </c>
      <c r="PM81" s="15">
        <f t="shared" si="1682"/>
        <v>7508.8152499999997</v>
      </c>
      <c r="PN81" s="15">
        <f t="shared" si="1683"/>
        <v>8709.9132949827253</v>
      </c>
      <c r="PO81" s="14">
        <f t="shared" si="3605"/>
        <v>7932.2204999999994</v>
      </c>
      <c r="PP81" s="14">
        <f t="shared" si="3605"/>
        <v>9130.137028374249</v>
      </c>
      <c r="PQ81" s="14">
        <f t="shared" ref="PQ81:PV81" si="3607">(PQ84-PQ78)/6*3+PQ78</f>
        <v>8424.2574749999985</v>
      </c>
      <c r="PR81" s="14">
        <f t="shared" si="3607"/>
        <v>9543.0001345537239</v>
      </c>
      <c r="PS81" s="14">
        <f t="shared" si="3607"/>
        <v>8916.2944499999994</v>
      </c>
      <c r="PT81" s="14">
        <f t="shared" si="3607"/>
        <v>9955.863240733197</v>
      </c>
      <c r="PU81" s="14">
        <f t="shared" si="3607"/>
        <v>9542.6352499999994</v>
      </c>
      <c r="PV81" s="14">
        <f t="shared" si="3607"/>
        <v>10410.958698368198</v>
      </c>
      <c r="PW81" s="14">
        <f t="shared" si="3605"/>
        <v>10168.976049999999</v>
      </c>
      <c r="PX81" s="14">
        <f t="shared" si="3605"/>
        <v>10866.0541560032</v>
      </c>
      <c r="PY81" s="14">
        <f t="shared" si="3605"/>
        <v>11851.494500000001</v>
      </c>
      <c r="PZ81" s="14">
        <f t="shared" si="3605"/>
        <v>11959.836091550547</v>
      </c>
      <c r="QA81" s="14">
        <f t="shared" si="3605"/>
        <v>6198.7021000000004</v>
      </c>
      <c r="QB81" s="14">
        <f t="shared" si="3605"/>
        <v>7045.5321119560995</v>
      </c>
      <c r="QC81" s="14">
        <f t="shared" ref="QC81:QP81" si="3608">(QC84-QC78)/6*3+QC78</f>
        <v>6193.4446499999995</v>
      </c>
      <c r="QD81" s="14">
        <f t="shared" si="3608"/>
        <v>7681.4362021521592</v>
      </c>
      <c r="QE81" s="14">
        <f t="shared" si="3608"/>
        <v>7020.6479500000005</v>
      </c>
      <c r="QF81" s="14">
        <f t="shared" si="3608"/>
        <v>7976.1889148168493</v>
      </c>
      <c r="QG81" s="14">
        <f t="shared" si="3608"/>
        <v>6987.8320599999997</v>
      </c>
      <c r="QH81" s="14">
        <f t="shared" si="3608"/>
        <v>8573.1645173354591</v>
      </c>
      <c r="QI81" s="14">
        <f t="shared" si="3608"/>
        <v>7850.6067999999996</v>
      </c>
      <c r="QJ81" s="14">
        <f t="shared" si="3608"/>
        <v>8787.131155536299</v>
      </c>
      <c r="QK81" s="14">
        <f t="shared" si="3608"/>
        <v>7847.3786</v>
      </c>
      <c r="QL81" s="14">
        <f t="shared" si="3608"/>
        <v>9394.6718539814683</v>
      </c>
      <c r="QM81" s="14">
        <f t="shared" si="3608"/>
        <v>8816.005799999999</v>
      </c>
      <c r="QN81" s="14">
        <f t="shared" si="3608"/>
        <v>9586.5810526758996</v>
      </c>
      <c r="QO81" s="14">
        <f t="shared" si="3608"/>
        <v>8893.02765</v>
      </c>
      <c r="QP81" s="14">
        <f t="shared" si="3608"/>
        <v>10250.470326368299</v>
      </c>
      <c r="QQ81" s="14">
        <f t="shared" si="3605"/>
        <v>10044.85045</v>
      </c>
      <c r="QR81" s="14">
        <f t="shared" si="3605"/>
        <v>10469.22841329015</v>
      </c>
      <c r="QS81" s="14">
        <f t="shared" si="3605"/>
        <v>11694.778999999999</v>
      </c>
      <c r="QT81" s="14">
        <f t="shared" si="3605"/>
        <v>11528.58519168265</v>
      </c>
      <c r="QU81" s="14">
        <f t="shared" si="3605"/>
        <v>6153.0380500000001</v>
      </c>
      <c r="QV81" s="14">
        <f t="shared" si="3605"/>
        <v>6777.2140901331995</v>
      </c>
      <c r="QW81" s="14">
        <f t="shared" ref="QW81:RJ81" si="3609">(QW84-QW78)/6*3+QW78</f>
        <v>6143.1860999999999</v>
      </c>
      <c r="QX81" s="14">
        <f t="shared" si="3609"/>
        <v>7396.8520309086189</v>
      </c>
      <c r="QY81" s="14">
        <f t="shared" si="3609"/>
        <v>6958.2640499999998</v>
      </c>
      <c r="QZ81" s="14">
        <f t="shared" si="3609"/>
        <v>7672.219672892249</v>
      </c>
      <c r="RA81" s="14">
        <f t="shared" si="3609"/>
        <v>6921.8747199999998</v>
      </c>
      <c r="RB81" s="14">
        <f t="shared" si="3609"/>
        <v>8256.6996322272698</v>
      </c>
      <c r="RC81" s="14">
        <f t="shared" si="3609"/>
        <v>7771.4868499999993</v>
      </c>
      <c r="RD81" s="14">
        <f t="shared" si="3609"/>
        <v>8454.6652917387491</v>
      </c>
      <c r="RE81" s="14">
        <f t="shared" si="3609"/>
        <v>7764.5721999999996</v>
      </c>
      <c r="RF81" s="14">
        <f t="shared" si="3609"/>
        <v>9050.8746012521879</v>
      </c>
      <c r="RG81" s="14">
        <f t="shared" si="3609"/>
        <v>8718.1257000000005</v>
      </c>
      <c r="RH81" s="14">
        <f t="shared" si="3609"/>
        <v>9227.9259157757006</v>
      </c>
      <c r="RI81" s="14">
        <f t="shared" si="3609"/>
        <v>8790.1471500000007</v>
      </c>
      <c r="RJ81" s="14">
        <f t="shared" si="3609"/>
        <v>9879.8565697681497</v>
      </c>
      <c r="RK81" s="14">
        <f t="shared" si="3605"/>
        <v>9923.9520499999999</v>
      </c>
      <c r="RL81" s="14">
        <f t="shared" si="3605"/>
        <v>10082.823839286448</v>
      </c>
      <c r="RM81" s="14">
        <f t="shared" si="3605"/>
        <v>11541.669</v>
      </c>
      <c r="RN81" s="14">
        <f t="shared" si="3605"/>
        <v>11111.842776620248</v>
      </c>
      <c r="RO81" s="14">
        <f t="shared" si="3605"/>
        <v>6022.4981499999994</v>
      </c>
      <c r="RP81" s="14">
        <f t="shared" ref="RP81:SH81" si="3610">(RP84-RP78)/6*3+RP78</f>
        <v>6016.144930785149</v>
      </c>
      <c r="RQ81" s="14">
        <f t="shared" ref="RQ81:SD81" si="3611">(RQ84-RQ78)/6*3+RQ78</f>
        <v>6403.0358999999999</v>
      </c>
      <c r="RR81" s="14">
        <f t="shared" si="3611"/>
        <v>6413.4380486349246</v>
      </c>
      <c r="RS81" s="14">
        <f t="shared" si="3611"/>
        <v>6783.5736500000003</v>
      </c>
      <c r="RT81" s="14">
        <f t="shared" si="3611"/>
        <v>6810.7311664846993</v>
      </c>
      <c r="RU81" s="14">
        <f t="shared" si="3611"/>
        <v>7166.1242000000002</v>
      </c>
      <c r="RV81" s="14">
        <f t="shared" si="3611"/>
        <v>7161.0481375187992</v>
      </c>
      <c r="RW81" s="14">
        <f t="shared" si="3611"/>
        <v>7548.6747500000001</v>
      </c>
      <c r="RX81" s="14">
        <f t="shared" si="3611"/>
        <v>7511.3651085528991</v>
      </c>
      <c r="RY81" s="14">
        <f t="shared" si="3611"/>
        <v>7994.7907999999998</v>
      </c>
      <c r="RZ81" s="14">
        <f t="shared" si="3611"/>
        <v>7860.6235067737989</v>
      </c>
      <c r="SA81" s="14">
        <f t="shared" si="3611"/>
        <v>8440.9068499999994</v>
      </c>
      <c r="SB81" s="14">
        <f t="shared" si="3611"/>
        <v>8209.8819049946997</v>
      </c>
      <c r="SC81" s="14">
        <f t="shared" si="3611"/>
        <v>9009.8959749999995</v>
      </c>
      <c r="SD81" s="14">
        <f t="shared" si="3611"/>
        <v>8598.4014265915503</v>
      </c>
      <c r="SE81" s="14">
        <f t="shared" si="3610"/>
        <v>9578.8850999999995</v>
      </c>
      <c r="SF81" s="14">
        <f t="shared" si="3610"/>
        <v>8986.9209481883991</v>
      </c>
      <c r="SG81" s="14">
        <f t="shared" si="3610"/>
        <v>11105.391500000002</v>
      </c>
      <c r="SH81" s="14">
        <f t="shared" si="3610"/>
        <v>9921.0088809523986</v>
      </c>
    </row>
    <row r="82" spans="1:502" s="11" customFormat="1" x14ac:dyDescent="0.25">
      <c r="A82" s="241"/>
      <c r="B82" s="4">
        <v>36</v>
      </c>
      <c r="C82" s="14">
        <f>(C84-C78)/6*4+C78</f>
        <v>8531.3507333333328</v>
      </c>
      <c r="D82" s="14">
        <f t="shared" ref="D82:CE82" si="3612">(D84-D78)/6*4+D78</f>
        <v>19433.131801510466</v>
      </c>
      <c r="E82" s="4">
        <f t="shared" si="1373"/>
        <v>9288.5712666666659</v>
      </c>
      <c r="F82" s="4">
        <f t="shared" si="1374"/>
        <v>20648.005879904667</v>
      </c>
      <c r="G82" s="14">
        <f t="shared" si="3612"/>
        <v>10045.791800000001</v>
      </c>
      <c r="H82" s="14">
        <f t="shared" si="3612"/>
        <v>21862.879958298865</v>
      </c>
      <c r="I82" s="15">
        <f t="shared" si="1375"/>
        <v>10821.179066666667</v>
      </c>
      <c r="J82" s="15">
        <f t="shared" si="1376"/>
        <v>22853.090078654383</v>
      </c>
      <c r="K82" s="14">
        <f t="shared" si="3612"/>
        <v>11596.566333333334</v>
      </c>
      <c r="L82" s="14">
        <f t="shared" si="3612"/>
        <v>23843.3001990099</v>
      </c>
      <c r="M82" s="14">
        <f t="shared" ref="M82:V82" si="3613">(M84-M78)/6*4+M78</f>
        <v>12511.282000000001</v>
      </c>
      <c r="N82" s="14">
        <f t="shared" si="3613"/>
        <v>24751.000547226915</v>
      </c>
      <c r="O82" s="14">
        <f t="shared" si="3613"/>
        <v>13425.997666666668</v>
      </c>
      <c r="P82" s="14">
        <f t="shared" si="3613"/>
        <v>25658.70089544393</v>
      </c>
      <c r="Q82" s="14">
        <f t="shared" si="3613"/>
        <v>14607.039666666666</v>
      </c>
      <c r="R82" s="14">
        <f t="shared" si="3613"/>
        <v>26597.391509833433</v>
      </c>
      <c r="S82" s="14">
        <f t="shared" si="3613"/>
        <v>15788.081666666667</v>
      </c>
      <c r="T82" s="14">
        <f t="shared" si="3613"/>
        <v>27536.082124222932</v>
      </c>
      <c r="U82" s="14">
        <f t="shared" si="3613"/>
        <v>18999.532666666666</v>
      </c>
      <c r="V82" s="14">
        <f t="shared" si="3613"/>
        <v>29669.812448791195</v>
      </c>
      <c r="W82" s="14">
        <f t="shared" si="3612"/>
        <v>8438.068683333333</v>
      </c>
      <c r="X82" s="14">
        <f t="shared" si="3612"/>
        <v>18901.354730167113</v>
      </c>
      <c r="Y82" s="4">
        <f t="shared" si="1382"/>
        <v>9180.6839499999987</v>
      </c>
      <c r="Z82" s="4">
        <f t="shared" si="1383"/>
        <v>20087.452474746005</v>
      </c>
      <c r="AA82" s="14">
        <f t="shared" si="3612"/>
        <v>9923.2992166666663</v>
      </c>
      <c r="AB82" s="14">
        <f t="shared" si="3612"/>
        <v>21273.550219324898</v>
      </c>
      <c r="AC82" s="4">
        <f t="shared" si="1385"/>
        <v>10683.188024999999</v>
      </c>
      <c r="AD82" s="4">
        <f t="shared" si="1386"/>
        <v>22242.551028399332</v>
      </c>
      <c r="AE82" s="14">
        <f t="shared" si="3612"/>
        <v>11443.076833333334</v>
      </c>
      <c r="AF82" s="14">
        <f t="shared" si="3612"/>
        <v>23211.551837473766</v>
      </c>
      <c r="AG82" s="110">
        <f t="shared" si="2772"/>
        <v>12338.686666666668</v>
      </c>
      <c r="AH82" s="110">
        <f t="shared" si="2773"/>
        <v>24102.210467564655</v>
      </c>
      <c r="AI82" s="14">
        <f t="shared" si="3612"/>
        <v>13234.2965</v>
      </c>
      <c r="AJ82" s="14">
        <f t="shared" si="3612"/>
        <v>24992.869097655548</v>
      </c>
      <c r="AK82" s="14"/>
      <c r="AL82" s="14"/>
      <c r="AM82" s="14">
        <f t="shared" si="3612"/>
        <v>4869.6533333333336</v>
      </c>
      <c r="AN82" s="14">
        <f t="shared" si="3612"/>
        <v>9256.6061466928004</v>
      </c>
      <c r="AO82" s="14">
        <f t="shared" si="3612"/>
        <v>5871.8125</v>
      </c>
      <c r="AP82" s="14">
        <f t="shared" si="3612"/>
        <v>9981.5332895370157</v>
      </c>
      <c r="AQ82" s="14">
        <f t="shared" si="3612"/>
        <v>8344.7866333333332</v>
      </c>
      <c r="AR82" s="14">
        <f t="shared" si="3612"/>
        <v>18369.577658823764</v>
      </c>
      <c r="AS82" s="4">
        <f t="shared" si="1392"/>
        <v>9072.7966333333334</v>
      </c>
      <c r="AT82" s="4">
        <f t="shared" si="1393"/>
        <v>19526.899069587347</v>
      </c>
      <c r="AU82" s="14">
        <f t="shared" si="3612"/>
        <v>9800.8066333333336</v>
      </c>
      <c r="AV82" s="14">
        <f t="shared" si="3612"/>
        <v>20684.22048035093</v>
      </c>
      <c r="AW82" s="4">
        <f t="shared" si="1395"/>
        <v>10545.196983333333</v>
      </c>
      <c r="AX82" s="4">
        <f t="shared" si="1396"/>
        <v>21632.011978144281</v>
      </c>
      <c r="AY82" s="14">
        <f t="shared" si="3612"/>
        <v>11289.587333333333</v>
      </c>
      <c r="AZ82" s="14">
        <f t="shared" si="3612"/>
        <v>22579.803475937631</v>
      </c>
      <c r="BA82" s="14">
        <f t="shared" ref="BA82:BJ82" si="3614">(BA84-BA78)/6*4+BA78</f>
        <v>12166.091333333334</v>
      </c>
      <c r="BB82" s="14">
        <f t="shared" si="3614"/>
        <v>23453.420387902395</v>
      </c>
      <c r="BC82" s="14">
        <f t="shared" si="3614"/>
        <v>13042.595333333335</v>
      </c>
      <c r="BD82" s="14">
        <f t="shared" si="3614"/>
        <v>24327.037299867163</v>
      </c>
      <c r="BE82" s="14">
        <f t="shared" si="3614"/>
        <v>14172.675833333335</v>
      </c>
      <c r="BF82" s="14">
        <f t="shared" si="3614"/>
        <v>25235.895962761748</v>
      </c>
      <c r="BG82" s="14">
        <f t="shared" si="3614"/>
        <v>15302.756333333335</v>
      </c>
      <c r="BH82" s="14">
        <f t="shared" si="3614"/>
        <v>26144.754625656333</v>
      </c>
      <c r="BI82" s="14">
        <f t="shared" si="3614"/>
        <v>18375.300999999999</v>
      </c>
      <c r="BJ82" s="14">
        <f t="shared" si="3614"/>
        <v>28221.243182185899</v>
      </c>
      <c r="BK82" s="14">
        <f t="shared" si="3612"/>
        <v>8256.3799999999992</v>
      </c>
      <c r="BL82" s="14">
        <f t="shared" si="3612"/>
        <v>17859.604995911774</v>
      </c>
      <c r="BM82" s="4">
        <f t="shared" si="1407"/>
        <v>8970.591550000001</v>
      </c>
      <c r="BN82" s="4">
        <f t="shared" si="1408"/>
        <v>18988.276443490198</v>
      </c>
      <c r="BO82" s="14">
        <f t="shared" si="3612"/>
        <v>9684.803100000001</v>
      </c>
      <c r="BP82" s="14">
        <f t="shared" si="3612"/>
        <v>20116.947891068619</v>
      </c>
      <c r="BQ82" s="4">
        <f t="shared" si="1411"/>
        <v>10414.369827777778</v>
      </c>
      <c r="BR82" s="4">
        <f t="shared" si="1412"/>
        <v>21043.47678748587</v>
      </c>
      <c r="BS82" s="14">
        <f t="shared" si="3612"/>
        <v>11143.936555555556</v>
      </c>
      <c r="BT82" s="14">
        <f t="shared" si="3612"/>
        <v>21970.00568390312</v>
      </c>
      <c r="BU82" s="14"/>
      <c r="BV82" s="14"/>
      <c r="BW82" s="14">
        <f t="shared" si="3612"/>
        <v>12861.238777777779</v>
      </c>
      <c r="BX82" s="14">
        <f t="shared" si="3612"/>
        <v>23681.950653864373</v>
      </c>
      <c r="BY82" s="14"/>
      <c r="BZ82" s="14"/>
      <c r="CA82" s="14">
        <f t="shared" si="3612"/>
        <v>15074.014777777778</v>
      </c>
      <c r="CB82" s="14">
        <f t="shared" si="3612"/>
        <v>25467.271965386455</v>
      </c>
      <c r="CC82" s="14"/>
      <c r="CD82" s="14"/>
      <c r="CE82" s="14">
        <f t="shared" si="3612"/>
        <v>8167.9733666666671</v>
      </c>
      <c r="CF82" s="14">
        <f t="shared" ref="CF82:FG82" si="3615">(CF84-CF78)/6*4+CF78</f>
        <v>17349.632332999787</v>
      </c>
      <c r="CG82" s="4">
        <f t="shared" si="1423"/>
        <v>8868.3864666666668</v>
      </c>
      <c r="CH82" s="4">
        <f t="shared" si="1424"/>
        <v>18449.653817393046</v>
      </c>
      <c r="CI82" s="14">
        <f t="shared" si="3615"/>
        <v>9568.7995666666666</v>
      </c>
      <c r="CJ82" s="14">
        <f t="shared" si="3615"/>
        <v>19549.675301786308</v>
      </c>
      <c r="CK82" s="4">
        <f t="shared" si="1427"/>
        <v>10283.542672222222</v>
      </c>
      <c r="CL82" s="4">
        <f t="shared" si="1428"/>
        <v>20454.941596827459</v>
      </c>
      <c r="CM82" s="14">
        <f t="shared" si="3615"/>
        <v>10998.285777777777</v>
      </c>
      <c r="CN82" s="14">
        <f t="shared" si="3615"/>
        <v>21360.207891868609</v>
      </c>
      <c r="CO82" s="14"/>
      <c r="CP82" s="14"/>
      <c r="CQ82" s="14">
        <f t="shared" si="3615"/>
        <v>12679.882222222222</v>
      </c>
      <c r="CR82" s="14">
        <f t="shared" si="3615"/>
        <v>23036.864007861586</v>
      </c>
      <c r="CS82" s="14"/>
      <c r="CT82" s="14"/>
      <c r="CU82" s="14">
        <f t="shared" si="3615"/>
        <v>14845.273222222222</v>
      </c>
      <c r="CV82" s="14">
        <f t="shared" si="3615"/>
        <v>24789.789305116577</v>
      </c>
      <c r="CW82" s="14">
        <f t="shared" si="3615"/>
        <v>5576.3398888888896</v>
      </c>
      <c r="CX82" s="14">
        <f t="shared" si="3615"/>
        <v>9231.5838989920776</v>
      </c>
      <c r="CY82" s="14">
        <f t="shared" si="3615"/>
        <v>8079.5667333333331</v>
      </c>
      <c r="CZ82" s="14">
        <f t="shared" si="3615"/>
        <v>16839.659670087796</v>
      </c>
      <c r="DA82" s="4">
        <f t="shared" si="1439"/>
        <v>8766.1813833333326</v>
      </c>
      <c r="DB82" s="4">
        <f t="shared" si="1440"/>
        <v>17911.031191295897</v>
      </c>
      <c r="DC82" s="14">
        <f t="shared" si="3615"/>
        <v>9452.796033333334</v>
      </c>
      <c r="DD82" s="14">
        <f t="shared" si="3615"/>
        <v>18982.402712503997</v>
      </c>
      <c r="DE82" s="4">
        <f t="shared" si="1443"/>
        <v>10152.715516666667</v>
      </c>
      <c r="DF82" s="4">
        <f t="shared" si="1444"/>
        <v>19866.406406169048</v>
      </c>
      <c r="DG82" s="14">
        <f t="shared" si="3615"/>
        <v>10852.635</v>
      </c>
      <c r="DH82" s="14">
        <f t="shared" si="3615"/>
        <v>20750.410099834098</v>
      </c>
      <c r="DI82" s="14">
        <f t="shared" ref="DI82:DN82" si="3616">(DI84-DI78)/6*4+DI78</f>
        <v>11675.580333333333</v>
      </c>
      <c r="DJ82" s="14">
        <f t="shared" si="3616"/>
        <v>21571.093730846445</v>
      </c>
      <c r="DK82" s="14">
        <f t="shared" si="3616"/>
        <v>12498.525666666666</v>
      </c>
      <c r="DL82" s="14">
        <f t="shared" si="3616"/>
        <v>22391.7773618588</v>
      </c>
      <c r="DM82" s="14">
        <f t="shared" si="3616"/>
        <v>13557.528666666667</v>
      </c>
      <c r="DN82" s="14">
        <f t="shared" si="3616"/>
        <v>23252.042003352752</v>
      </c>
      <c r="DO82" s="14">
        <f t="shared" si="3615"/>
        <v>14616.531666666668</v>
      </c>
      <c r="DP82" s="14">
        <f t="shared" si="3615"/>
        <v>24112.3066448467</v>
      </c>
      <c r="DQ82" s="14">
        <f t="shared" si="3615"/>
        <v>17492.579666666665</v>
      </c>
      <c r="DR82" s="14">
        <f t="shared" si="3615"/>
        <v>26089.889468857898</v>
      </c>
      <c r="DS82" s="14">
        <f t="shared" si="3615"/>
        <v>7997.6668800000007</v>
      </c>
      <c r="DT82" s="14">
        <f t="shared" si="3615"/>
        <v>16367.184588232891</v>
      </c>
      <c r="DU82" s="4">
        <f t="shared" si="1457"/>
        <v>8671.67641</v>
      </c>
      <c r="DV82" s="4">
        <f t="shared" si="1458"/>
        <v>17410.88137616088</v>
      </c>
      <c r="DW82" s="14">
        <f t="shared" si="3615"/>
        <v>9345.6859399999994</v>
      </c>
      <c r="DX82" s="14">
        <f t="shared" si="3615"/>
        <v>18454.578164088871</v>
      </c>
      <c r="DY82" s="4">
        <f t="shared" si="1461"/>
        <v>10032.078703333333</v>
      </c>
      <c r="DZ82" s="4">
        <f t="shared" si="1462"/>
        <v>19317.476479253935</v>
      </c>
      <c r="EA82" s="14">
        <f t="shared" si="3615"/>
        <v>10718.471466666668</v>
      </c>
      <c r="EB82" s="14">
        <f t="shared" si="3615"/>
        <v>20180.374794419</v>
      </c>
      <c r="EC82" s="14"/>
      <c r="ED82" s="14"/>
      <c r="EE82" s="14">
        <f t="shared" si="3615"/>
        <v>12331.638466666667</v>
      </c>
      <c r="EF82" s="14">
        <f t="shared" si="3615"/>
        <v>21786.217990123252</v>
      </c>
      <c r="EG82" s="14"/>
      <c r="EH82" s="14"/>
      <c r="EI82" s="14">
        <f t="shared" si="3615"/>
        <v>14406.76</v>
      </c>
      <c r="EJ82" s="14">
        <f t="shared" si="3615"/>
        <v>23472.835449526025</v>
      </c>
      <c r="EK82" s="14"/>
      <c r="EL82" s="14"/>
      <c r="EM82" s="14">
        <f t="shared" si="3615"/>
        <v>7915.7670266666673</v>
      </c>
      <c r="EN82" s="14">
        <f t="shared" si="3615"/>
        <v>15894.709506377985</v>
      </c>
      <c r="EO82" s="4">
        <f t="shared" si="1475"/>
        <v>8577.1714366666674</v>
      </c>
      <c r="EP82" s="4">
        <f t="shared" si="1476"/>
        <v>16910.731561025867</v>
      </c>
      <c r="EQ82" s="14">
        <f t="shared" si="3615"/>
        <v>9238.5758466666666</v>
      </c>
      <c r="ER82" s="14">
        <f t="shared" si="3615"/>
        <v>17926.753615673744</v>
      </c>
      <c r="ES82" s="4">
        <f t="shared" si="1479"/>
        <v>9911.4418900000001</v>
      </c>
      <c r="ET82" s="4">
        <f t="shared" si="1480"/>
        <v>18768.546552338819</v>
      </c>
      <c r="EU82" s="14">
        <f t="shared" si="3615"/>
        <v>10584.307933333333</v>
      </c>
      <c r="EV82" s="14">
        <f t="shared" si="3615"/>
        <v>19610.339489003898</v>
      </c>
      <c r="EW82" s="14"/>
      <c r="EX82" s="14"/>
      <c r="EY82" s="14">
        <f t="shared" si="3615"/>
        <v>12164.751266666668</v>
      </c>
      <c r="EZ82" s="14">
        <f t="shared" si="3615"/>
        <v>21180.658618387708</v>
      </c>
      <c r="FA82" s="14"/>
      <c r="FB82" s="14"/>
      <c r="FC82" s="14">
        <f t="shared" si="3615"/>
        <v>14196.988333333335</v>
      </c>
      <c r="FD82" s="14">
        <f t="shared" si="3615"/>
        <v>22833.364254205353</v>
      </c>
      <c r="FE82" s="14">
        <f t="shared" si="3615"/>
        <v>5304.6824666666671</v>
      </c>
      <c r="FF82" s="14">
        <f t="shared" si="3615"/>
        <v>8513.3485495208733</v>
      </c>
      <c r="FG82" s="14">
        <f t="shared" si="3615"/>
        <v>7670.0674666666664</v>
      </c>
      <c r="FH82" s="14">
        <f t="shared" ref="FH82:II82" si="3617">(FH84-FH78)/6*4+FH78</f>
        <v>14477.284260813265</v>
      </c>
      <c r="FI82" s="4">
        <f t="shared" si="1493"/>
        <v>8293.656516666666</v>
      </c>
      <c r="FJ82" s="4">
        <f t="shared" si="1494"/>
        <v>15410.282115620816</v>
      </c>
      <c r="FK82" s="14">
        <f t="shared" si="3617"/>
        <v>8917.2455666666665</v>
      </c>
      <c r="FL82" s="14">
        <f t="shared" si="3617"/>
        <v>16343.279970428366</v>
      </c>
      <c r="FM82" s="4">
        <f t="shared" si="1497"/>
        <v>9549.5314500000004</v>
      </c>
      <c r="FN82" s="4">
        <f t="shared" si="1498"/>
        <v>17121.756771593482</v>
      </c>
      <c r="FO82" s="14">
        <f t="shared" si="3617"/>
        <v>10181.817333333334</v>
      </c>
      <c r="FP82" s="14">
        <f t="shared" si="3617"/>
        <v>17900.2335727586</v>
      </c>
      <c r="FQ82" s="14">
        <f t="shared" ref="FQ82:FV82" si="3618">(FQ84-FQ78)/6*4+FQ78</f>
        <v>10922.9535</v>
      </c>
      <c r="FR82" s="14">
        <f t="shared" si="3618"/>
        <v>18632.107037969832</v>
      </c>
      <c r="FS82" s="14">
        <f t="shared" si="3618"/>
        <v>11664.089666666667</v>
      </c>
      <c r="FT82" s="14">
        <f t="shared" si="3618"/>
        <v>19363.980503181065</v>
      </c>
      <c r="FU82" s="14">
        <f t="shared" si="3618"/>
        <v>12615.8815</v>
      </c>
      <c r="FV82" s="14">
        <f t="shared" si="3618"/>
        <v>20139.465585712198</v>
      </c>
      <c r="FW82" s="14">
        <f t="shared" si="3617"/>
        <v>13567.673333333334</v>
      </c>
      <c r="FX82" s="14">
        <f t="shared" si="3617"/>
        <v>20914.950668243331</v>
      </c>
      <c r="FY82" s="14">
        <f t="shared" si="3617"/>
        <v>16147.54</v>
      </c>
      <c r="FZ82" s="14">
        <f t="shared" si="3617"/>
        <v>22715.117528899365</v>
      </c>
      <c r="GA82" s="14">
        <f t="shared" si="3617"/>
        <v>7296.6190333333334</v>
      </c>
      <c r="GB82" s="14">
        <f t="shared" si="3617"/>
        <v>12347.459597104331</v>
      </c>
      <c r="GC82" s="4">
        <f t="shared" si="1511"/>
        <v>7864.1961166666661</v>
      </c>
      <c r="GD82" s="4">
        <f t="shared" si="1512"/>
        <v>13149.946296982132</v>
      </c>
      <c r="GE82" s="14">
        <f t="shared" si="3617"/>
        <v>8431.7731999999996</v>
      </c>
      <c r="GF82" s="14">
        <f t="shared" si="3617"/>
        <v>13952.432996859932</v>
      </c>
      <c r="GG82" s="4">
        <f t="shared" si="1515"/>
        <v>9004.212833333333</v>
      </c>
      <c r="GH82" s="4">
        <f t="shared" si="1516"/>
        <v>14629.697351723764</v>
      </c>
      <c r="GI82" s="14">
        <f t="shared" si="3617"/>
        <v>9576.6524666666664</v>
      </c>
      <c r="GJ82" s="14">
        <f t="shared" si="3617"/>
        <v>15306.961706587597</v>
      </c>
      <c r="GK82" s="14">
        <f t="shared" ref="GK82:GP82" si="3619">(GK84-GK78)/6*4+GK78</f>
        <v>10245.487733333333</v>
      </c>
      <c r="GL82" s="14">
        <f t="shared" si="3619"/>
        <v>15951.187667896598</v>
      </c>
      <c r="GM82" s="14">
        <f t="shared" si="3619"/>
        <v>10914.323</v>
      </c>
      <c r="GN82" s="14">
        <f t="shared" si="3619"/>
        <v>16595.413629205599</v>
      </c>
      <c r="GO82" s="14">
        <f t="shared" si="3619"/>
        <v>11771.103166666666</v>
      </c>
      <c r="GP82" s="14">
        <f t="shared" si="3619"/>
        <v>17285.702991811915</v>
      </c>
      <c r="GQ82" s="14">
        <f t="shared" si="3617"/>
        <v>12627.883333333333</v>
      </c>
      <c r="GR82" s="14">
        <f t="shared" si="3617"/>
        <v>17975.992354418231</v>
      </c>
      <c r="GS82" s="14">
        <f t="shared" si="3617"/>
        <v>14945.512666666667</v>
      </c>
      <c r="GT82" s="14">
        <f t="shared" si="3617"/>
        <v>19591.754287507032</v>
      </c>
      <c r="GU82" s="14">
        <f t="shared" si="3617"/>
        <v>7088.5910333333331</v>
      </c>
      <c r="GV82" s="14">
        <f t="shared" si="3617"/>
        <v>11177.707331408334</v>
      </c>
      <c r="GW82" s="4">
        <f t="shared" si="1529"/>
        <v>7625.0741333333335</v>
      </c>
      <c r="GX82" s="4">
        <f t="shared" si="1530"/>
        <v>11906.820506464217</v>
      </c>
      <c r="GY82" s="14">
        <f t="shared" si="3617"/>
        <v>8161.557233333333</v>
      </c>
      <c r="GZ82" s="14">
        <f t="shared" si="3617"/>
        <v>12635.933681520099</v>
      </c>
      <c r="HA82" s="4">
        <f t="shared" si="1533"/>
        <v>8701.9454166666656</v>
      </c>
      <c r="HB82" s="4">
        <f t="shared" si="1534"/>
        <v>13255.140895699849</v>
      </c>
      <c r="HC82" s="14">
        <f t="shared" si="3617"/>
        <v>9242.3335999999999</v>
      </c>
      <c r="HD82" s="14">
        <f t="shared" si="3617"/>
        <v>13874.348109879598</v>
      </c>
      <c r="HE82" s="14"/>
      <c r="HF82" s="14"/>
      <c r="HG82" s="14">
        <f t="shared" si="3617"/>
        <v>10501.248600000001</v>
      </c>
      <c r="HH82" s="14">
        <f t="shared" si="3617"/>
        <v>15061.161705042832</v>
      </c>
      <c r="HI82" s="14"/>
      <c r="HJ82" s="14"/>
      <c r="HK82" s="14">
        <f t="shared" si="3617"/>
        <v>12112.878666666666</v>
      </c>
      <c r="HL82" s="14">
        <f t="shared" si="3617"/>
        <v>16340.455741928034</v>
      </c>
      <c r="HM82" s="14">
        <f t="shared" si="3617"/>
        <v>14288.272666666666</v>
      </c>
      <c r="HN82" s="14">
        <f t="shared" si="3617"/>
        <v>17844.938382966098</v>
      </c>
      <c r="HO82" s="14">
        <f t="shared" si="3617"/>
        <v>6955.9965666666667</v>
      </c>
      <c r="HP82" s="14">
        <f t="shared" si="3617"/>
        <v>10444.042420253165</v>
      </c>
      <c r="HQ82" s="14">
        <f t="shared" si="2481"/>
        <v>7473.1219500000007</v>
      </c>
      <c r="HR82" s="14">
        <f t="shared" si="2482"/>
        <v>11126.501313828949</v>
      </c>
      <c r="HS82" s="14">
        <f t="shared" si="3617"/>
        <v>7990.2473333333337</v>
      </c>
      <c r="HT82" s="14">
        <f t="shared" si="3617"/>
        <v>11808.960207404733</v>
      </c>
      <c r="HU82" s="14">
        <f t="shared" si="2483"/>
        <v>8510.0825000000004</v>
      </c>
      <c r="HV82" s="14">
        <f t="shared" si="2484"/>
        <v>12391.135983137332</v>
      </c>
      <c r="HW82" s="14">
        <f t="shared" si="3617"/>
        <v>9029.9176666666663</v>
      </c>
      <c r="HX82" s="14">
        <f t="shared" si="3617"/>
        <v>12973.311758869932</v>
      </c>
      <c r="HY82" s="14">
        <f t="shared" ref="HY82:ID82" si="3620">(HY84-HY78)/6*4+HY78</f>
        <v>9635.3800166666661</v>
      </c>
      <c r="HZ82" s="14">
        <f t="shared" si="3620"/>
        <v>13533.6851939506</v>
      </c>
      <c r="IA82" s="14">
        <f t="shared" si="3620"/>
        <v>10240.842366666666</v>
      </c>
      <c r="IB82" s="14">
        <f t="shared" si="3620"/>
        <v>14094.058629031266</v>
      </c>
      <c r="IC82" s="14">
        <f t="shared" si="3620"/>
        <v>11014.383516666667</v>
      </c>
      <c r="ID82" s="14">
        <f t="shared" si="3620"/>
        <v>14700.845441147832</v>
      </c>
      <c r="IE82" s="14">
        <f t="shared" si="3617"/>
        <v>11787.924666666666</v>
      </c>
      <c r="IF82" s="14">
        <f t="shared" si="3617"/>
        <v>15307.632253264399</v>
      </c>
      <c r="IG82" s="14">
        <f t="shared" si="3617"/>
        <v>13872.179333333333</v>
      </c>
      <c r="IH82" s="14">
        <f t="shared" si="3617"/>
        <v>16738.668639002568</v>
      </c>
      <c r="II82" s="14">
        <f t="shared" si="3617"/>
        <v>6891.932866666667</v>
      </c>
      <c r="IJ82" s="14">
        <f t="shared" ref="IJ82:LK82" si="3621">(IJ84-IJ78)/6*4+IJ78</f>
        <v>10089.2741876619</v>
      </c>
      <c r="IK82" s="14">
        <f t="shared" si="2486"/>
        <v>7399.3435166666659</v>
      </c>
      <c r="IL82" s="14">
        <f t="shared" si="2487"/>
        <v>10748.984365158667</v>
      </c>
      <c r="IM82" s="14">
        <f t="shared" si="3621"/>
        <v>7906.7541666666657</v>
      </c>
      <c r="IN82" s="14">
        <f t="shared" si="3621"/>
        <v>11408.694542655432</v>
      </c>
      <c r="IO82" s="15">
        <f t="shared" si="1558"/>
        <v>8416.8975666666665</v>
      </c>
      <c r="IP82" s="15">
        <f t="shared" si="1559"/>
        <v>11972.663325145715</v>
      </c>
      <c r="IQ82" s="14">
        <f t="shared" si="3621"/>
        <v>8927.0409666666674</v>
      </c>
      <c r="IR82" s="14">
        <f t="shared" si="3621"/>
        <v>12536.632107635998</v>
      </c>
      <c r="IS82" s="14">
        <f t="shared" ref="IS82:IX82" si="3622">(IS84-IS78)/6*4+IS78</f>
        <v>8724.0598041109515</v>
      </c>
      <c r="IT82" s="14">
        <f t="shared" si="3622"/>
        <v>13049.959838776083</v>
      </c>
      <c r="IU82" s="14">
        <f t="shared" si="3622"/>
        <v>10114.129266666667</v>
      </c>
      <c r="IV82" s="14">
        <f t="shared" si="3622"/>
        <v>13624.876708974765</v>
      </c>
      <c r="IW82" s="14">
        <f t="shared" si="3622"/>
        <v>9980.6714709640873</v>
      </c>
      <c r="IX82" s="14">
        <f t="shared" si="3622"/>
        <v>14187.527876649916</v>
      </c>
      <c r="IY82" s="14">
        <f t="shared" si="3621"/>
        <v>11631.186</v>
      </c>
      <c r="IZ82" s="14">
        <f t="shared" si="3621"/>
        <v>14805.397090717332</v>
      </c>
      <c r="JA82" s="14">
        <f t="shared" si="3621"/>
        <v>13675.92</v>
      </c>
      <c r="JB82" s="14">
        <f t="shared" si="3621"/>
        <v>16203.564673377199</v>
      </c>
      <c r="JC82" s="14">
        <f t="shared" si="3621"/>
        <v>6829.2148999999999</v>
      </c>
      <c r="JD82" s="14">
        <f t="shared" si="3621"/>
        <v>9743.6379528562666</v>
      </c>
      <c r="JE82" s="15">
        <f t="shared" si="2489"/>
        <v>7327.1224666666667</v>
      </c>
      <c r="JF82" s="15">
        <f t="shared" si="2490"/>
        <v>10381.771796364383</v>
      </c>
      <c r="JG82" s="14">
        <f t="shared" si="3621"/>
        <v>7825.0300333333334</v>
      </c>
      <c r="JH82" s="14">
        <f t="shared" si="3621"/>
        <v>11019.905639872499</v>
      </c>
      <c r="JI82" s="15">
        <f t="shared" si="1570"/>
        <v>8325.5212833333335</v>
      </c>
      <c r="JJ82" s="15">
        <f t="shared" si="1571"/>
        <v>11565.977058737615</v>
      </c>
      <c r="JK82" s="14">
        <f t="shared" si="3621"/>
        <v>8826.0125333333344</v>
      </c>
      <c r="JL82" s="14">
        <f t="shared" si="3621"/>
        <v>12112.048477602733</v>
      </c>
      <c r="JM82" s="14">
        <f t="shared" ref="JM82:JR82" si="3623">(JM84-JM78)/6*4+JM78</f>
        <v>8633.8623241109526</v>
      </c>
      <c r="JN82" s="14">
        <f t="shared" si="3623"/>
        <v>12672.229700418624</v>
      </c>
      <c r="JO82" s="14">
        <f t="shared" si="3623"/>
        <v>9989.9703333333327</v>
      </c>
      <c r="JP82" s="14">
        <f t="shared" si="3623"/>
        <v>13168.541169825299</v>
      </c>
      <c r="JQ82" s="14">
        <f t="shared" si="3623"/>
        <v>9868.699990964089</v>
      </c>
      <c r="JR82" s="14">
        <f t="shared" si="3623"/>
        <v>13780.99936064591</v>
      </c>
      <c r="JS82" s="14">
        <f t="shared" si="3621"/>
        <v>11477.379333333332</v>
      </c>
      <c r="JT82" s="14">
        <f t="shared" si="3621"/>
        <v>14316.949067308298</v>
      </c>
      <c r="JU82" s="14">
        <f t="shared" si="3621"/>
        <v>13468.537</v>
      </c>
      <c r="JV82" s="14">
        <f t="shared" si="3621"/>
        <v>15682.420465767766</v>
      </c>
      <c r="JW82" s="14">
        <f t="shared" si="3621"/>
        <v>6767.5433666666668</v>
      </c>
      <c r="JX82" s="14">
        <f t="shared" si="3621"/>
        <v>9407.8902300357313</v>
      </c>
      <c r="JY82" s="15">
        <f t="shared" si="2492"/>
        <v>7255.9845166666673</v>
      </c>
      <c r="JZ82" s="15">
        <f t="shared" si="2493"/>
        <v>10023.858959715299</v>
      </c>
      <c r="KA82" s="14">
        <f t="shared" si="3621"/>
        <v>7744.425666666667</v>
      </c>
      <c r="KB82" s="14">
        <f t="shared" si="3621"/>
        <v>10639.827689394866</v>
      </c>
      <c r="KC82" s="15">
        <f t="shared" si="1582"/>
        <v>8235.8521000000001</v>
      </c>
      <c r="KD82" s="15">
        <f t="shared" si="1583"/>
        <v>11168.676687378116</v>
      </c>
      <c r="KE82" s="14">
        <f t="shared" si="3621"/>
        <v>8727.2785333333341</v>
      </c>
      <c r="KF82" s="14">
        <f t="shared" si="3621"/>
        <v>11697.525685361366</v>
      </c>
      <c r="KG82" s="14">
        <f t="shared" ref="KG82:KL82" si="3624">(KG84-KG78)/6*4+KG78</f>
        <v>8543.6648441109519</v>
      </c>
      <c r="KH82" s="14">
        <f t="shared" si="3624"/>
        <v>12294.499562061164</v>
      </c>
      <c r="KI82" s="14">
        <f t="shared" si="3624"/>
        <v>9868.7197333333334</v>
      </c>
      <c r="KJ82" s="14">
        <f t="shared" si="3624"/>
        <v>12722.978631240732</v>
      </c>
      <c r="KK82" s="14">
        <f t="shared" si="3624"/>
        <v>9756.728510964087</v>
      </c>
      <c r="KL82" s="14">
        <f t="shared" si="3624"/>
        <v>13374.470844641903</v>
      </c>
      <c r="KM82" s="14">
        <f t="shared" si="3621"/>
        <v>11326.93</v>
      </c>
      <c r="KN82" s="14">
        <f t="shared" si="3621"/>
        <v>13839.613323107598</v>
      </c>
      <c r="KO82" s="14">
        <f t="shared" si="3621"/>
        <v>13290.492</v>
      </c>
      <c r="KP82" s="14">
        <f t="shared" si="3621"/>
        <v>15165.216012955632</v>
      </c>
      <c r="KQ82" s="14">
        <f t="shared" si="3621"/>
        <v>6707.5725666666667</v>
      </c>
      <c r="KR82" s="14">
        <f t="shared" si="3621"/>
        <v>9079.8701082896332</v>
      </c>
      <c r="KS82" s="15">
        <f t="shared" si="2496"/>
        <v>7186.7895499999995</v>
      </c>
      <c r="KT82" s="15">
        <f t="shared" si="2497"/>
        <v>9674.8030247793158</v>
      </c>
      <c r="KU82" s="14">
        <f t="shared" si="3621"/>
        <v>7666.0065333333332</v>
      </c>
      <c r="KV82" s="14">
        <f t="shared" si="3621"/>
        <v>10269.735941268998</v>
      </c>
      <c r="KW82" s="15">
        <f t="shared" si="1594"/>
        <v>8147.9467166666673</v>
      </c>
      <c r="KX82" s="15">
        <f t="shared" si="1595"/>
        <v>10781.633218376415</v>
      </c>
      <c r="KY82" s="14">
        <f t="shared" si="3621"/>
        <v>8629.8869000000013</v>
      </c>
      <c r="KZ82" s="14">
        <f t="shared" si="3621"/>
        <v>11293.530495483832</v>
      </c>
      <c r="LA82" s="14">
        <f t="shared" ref="LA82:LF82" si="3625">(LA84-LA78)/6*4+LA78</f>
        <v>8453.4673641109512</v>
      </c>
      <c r="LB82" s="14">
        <f t="shared" si="3625"/>
        <v>11916.769423703703</v>
      </c>
      <c r="LC82" s="14">
        <f t="shared" si="3625"/>
        <v>9750.3859666666667</v>
      </c>
      <c r="LD82" s="14">
        <f t="shared" si="3625"/>
        <v>12289.438553010732</v>
      </c>
      <c r="LE82" s="14">
        <f t="shared" si="3625"/>
        <v>9644.7570309640869</v>
      </c>
      <c r="LF82" s="14">
        <f t="shared" si="3625"/>
        <v>12967.942328637897</v>
      </c>
      <c r="LG82" s="14">
        <f t="shared" si="3621"/>
        <v>11179.537</v>
      </c>
      <c r="LH82" s="14">
        <f t="shared" si="3621"/>
        <v>13373.486962339699</v>
      </c>
      <c r="LI82" s="14">
        <f t="shared" si="3621"/>
        <v>13104.936666666666</v>
      </c>
      <c r="LJ82" s="14">
        <f t="shared" si="3621"/>
        <v>14664.082016221631</v>
      </c>
      <c r="LK82" s="14">
        <f t="shared" si="3621"/>
        <v>6648.8836333333329</v>
      </c>
      <c r="LL82" s="14">
        <f t="shared" ref="LL82:OM82" si="3626">(LL84-LL78)/6*4+LL78</f>
        <v>8759.1509737867327</v>
      </c>
      <c r="LM82" s="14">
        <f t="shared" si="2499"/>
        <v>7119.0766166666663</v>
      </c>
      <c r="LN82" s="14">
        <f t="shared" si="2500"/>
        <v>9333.2460466145822</v>
      </c>
      <c r="LO82" s="14">
        <f t="shared" si="3626"/>
        <v>7589.2695999999996</v>
      </c>
      <c r="LP82" s="14">
        <f t="shared" si="3626"/>
        <v>9907.3411194424334</v>
      </c>
      <c r="LQ82" s="14">
        <f t="shared" si="1606"/>
        <v>8061.952933333333</v>
      </c>
      <c r="LR82" s="14">
        <f t="shared" si="1607"/>
        <v>10402.513659240967</v>
      </c>
      <c r="LS82" s="14">
        <f t="shared" si="3626"/>
        <v>8534.6362666666664</v>
      </c>
      <c r="LT82" s="14">
        <f t="shared" si="3626"/>
        <v>10897.686199039501</v>
      </c>
      <c r="LU82" s="14">
        <f t="shared" ref="LU82:LZ82" si="3627">(LU84-LU78)/6*4+LU78</f>
        <v>9084.3467500000006</v>
      </c>
      <c r="LV82" s="14">
        <f t="shared" si="3627"/>
        <v>11379.772430390467</v>
      </c>
      <c r="LW82" s="14">
        <f t="shared" si="3627"/>
        <v>9634.057233333333</v>
      </c>
      <c r="LX82" s="14">
        <f t="shared" si="3627"/>
        <v>11861.858661741431</v>
      </c>
      <c r="LY82" s="14">
        <f t="shared" si="3627"/>
        <v>10334.735449999998</v>
      </c>
      <c r="LZ82" s="14">
        <f t="shared" si="3627"/>
        <v>12389.182566565465</v>
      </c>
      <c r="MA82" s="14">
        <f t="shared" si="3626"/>
        <v>11035.413666666665</v>
      </c>
      <c r="MB82" s="14">
        <f t="shared" si="3626"/>
        <v>12916.506471389499</v>
      </c>
      <c r="MC82" s="14">
        <f t="shared" si="3626"/>
        <v>12922.880000000001</v>
      </c>
      <c r="MD82" s="14">
        <f t="shared" si="3626"/>
        <v>14171.814201785564</v>
      </c>
      <c r="ME82" s="14">
        <f t="shared" si="3626"/>
        <v>6591.6579666666667</v>
      </c>
      <c r="MF82" s="14">
        <f t="shared" si="3626"/>
        <v>8446.4391278780331</v>
      </c>
      <c r="MG82" s="6">
        <f t="shared" si="1616"/>
        <v>7052.8836166666661</v>
      </c>
      <c r="MH82" s="6">
        <f t="shared" si="1617"/>
        <v>9000.1331795185997</v>
      </c>
      <c r="MI82" s="14">
        <f t="shared" si="3626"/>
        <v>7514.1092666666664</v>
      </c>
      <c r="MJ82" s="14">
        <f t="shared" si="3626"/>
        <v>9553.8272311591663</v>
      </c>
      <c r="MK82" s="6">
        <f t="shared" si="1620"/>
        <v>7977.7831500000002</v>
      </c>
      <c r="ML82" s="6">
        <f t="shared" si="1621"/>
        <v>10032.593699624882</v>
      </c>
      <c r="MM82" s="14">
        <f t="shared" si="3626"/>
        <v>8441.457033333334</v>
      </c>
      <c r="MN82" s="14">
        <f t="shared" si="3626"/>
        <v>10511.360168090599</v>
      </c>
      <c r="MO82" s="14">
        <f t="shared" ref="MO82:MT82" si="3628">(MO84-MO78)/6*4+MO78</f>
        <v>8276.6529066666662</v>
      </c>
      <c r="MP82" s="14">
        <f t="shared" si="3628"/>
        <v>11178.925246978602</v>
      </c>
      <c r="MQ82" s="14">
        <f t="shared" si="3628"/>
        <v>9519.9115333333339</v>
      </c>
      <c r="MR82" s="14">
        <f t="shared" si="3628"/>
        <v>11445.874128543634</v>
      </c>
      <c r="MS82" s="14">
        <f t="shared" si="3628"/>
        <v>9425.4100699999981</v>
      </c>
      <c r="MT82" s="14">
        <f t="shared" si="3628"/>
        <v>12173.347863866116</v>
      </c>
      <c r="MU82" s="14">
        <f t="shared" si="3626"/>
        <v>10895.145666666665</v>
      </c>
      <c r="MV82" s="14">
        <f t="shared" si="3626"/>
        <v>12470.5413508039</v>
      </c>
      <c r="MW82" s="14">
        <f t="shared" si="3626"/>
        <v>12744.892</v>
      </c>
      <c r="MX82" s="14">
        <f t="shared" si="3626"/>
        <v>13690.4606481846</v>
      </c>
      <c r="MY82" s="14">
        <f t="shared" si="3626"/>
        <v>6536.3093666666673</v>
      </c>
      <c r="MZ82" s="14">
        <f t="shared" si="3626"/>
        <v>8140.9254012564325</v>
      </c>
      <c r="NA82" s="15">
        <f t="shared" si="1632"/>
        <v>6988.4896500000004</v>
      </c>
      <c r="NB82" s="15">
        <f t="shared" si="1633"/>
        <v>8675.3032832315494</v>
      </c>
      <c r="NC82" s="14">
        <f t="shared" si="3626"/>
        <v>7440.6699333333336</v>
      </c>
      <c r="ND82" s="14">
        <f t="shared" si="3626"/>
        <v>9209.6811652066663</v>
      </c>
      <c r="NE82" s="15">
        <f t="shared" si="1636"/>
        <v>7895.5589333333337</v>
      </c>
      <c r="NF82" s="15">
        <f t="shared" si="1637"/>
        <v>9672.4747702705499</v>
      </c>
      <c r="NG82" s="14">
        <f t="shared" si="3626"/>
        <v>8350.4479333333329</v>
      </c>
      <c r="NH82" s="14">
        <f t="shared" si="3626"/>
        <v>10135.268375334432</v>
      </c>
      <c r="NI82" s="14">
        <f t="shared" ref="NI82:NN82" si="3629">(NI84-NI78)/6*4+NI78</f>
        <v>8190.0359299999991</v>
      </c>
      <c r="NJ82" s="14">
        <f t="shared" si="3629"/>
        <v>10818.811211911639</v>
      </c>
      <c r="NK82" s="14">
        <f t="shared" si="3629"/>
        <v>9408.3462</v>
      </c>
      <c r="NL82" s="14">
        <f t="shared" si="3629"/>
        <v>11041.185532443498</v>
      </c>
      <c r="NM82" s="14">
        <f t="shared" si="3629"/>
        <v>9318.0345899999993</v>
      </c>
      <c r="NN82" s="14">
        <f t="shared" si="3629"/>
        <v>11785.2819186417</v>
      </c>
      <c r="NO82" s="14">
        <f t="shared" si="3626"/>
        <v>10757.2772</v>
      </c>
      <c r="NP82" s="14">
        <f t="shared" si="3626"/>
        <v>12034.493951623033</v>
      </c>
      <c r="NQ82" s="14">
        <f t="shared" si="3626"/>
        <v>12570.633333333333</v>
      </c>
      <c r="NR82" s="14">
        <f t="shared" si="3626"/>
        <v>13221.203799616866</v>
      </c>
      <c r="NS82" s="14">
        <f t="shared" si="3626"/>
        <v>6482.8804333333337</v>
      </c>
      <c r="NT82" s="14">
        <f t="shared" si="3626"/>
        <v>7844.0815969861324</v>
      </c>
      <c r="NU82" s="15">
        <f t="shared" si="1648"/>
        <v>6925.865866666667</v>
      </c>
      <c r="NV82" s="15">
        <f t="shared" si="1649"/>
        <v>8359.7265696299837</v>
      </c>
      <c r="NW82" s="14">
        <f t="shared" si="3626"/>
        <v>7368.8513000000003</v>
      </c>
      <c r="NX82" s="14">
        <f t="shared" si="3626"/>
        <v>8875.3715422738333</v>
      </c>
      <c r="NY82" s="15">
        <f t="shared" si="1652"/>
        <v>7815.1792833333338</v>
      </c>
      <c r="NZ82" s="15">
        <f t="shared" si="1653"/>
        <v>9322.2706804551344</v>
      </c>
      <c r="OA82" s="14">
        <f t="shared" si="3626"/>
        <v>8261.5072666666674</v>
      </c>
      <c r="OB82" s="14">
        <f t="shared" ref="OB82:OH82" si="3630">(OB84-OB78)/6*4+OB78</f>
        <v>9769.1698186364338</v>
      </c>
      <c r="OC82" s="14">
        <f t="shared" si="3630"/>
        <v>8103.4189533333329</v>
      </c>
      <c r="OD82" s="14">
        <f t="shared" si="3630"/>
        <v>10458.697176844677</v>
      </c>
      <c r="OE82" s="14">
        <f t="shared" si="3630"/>
        <v>9298.8392333333341</v>
      </c>
      <c r="OF82" s="14">
        <f t="shared" si="3630"/>
        <v>10645.958932187599</v>
      </c>
      <c r="OG82" s="14">
        <f t="shared" si="3630"/>
        <v>9210.6591099999987</v>
      </c>
      <c r="OH82" s="14">
        <f t="shared" si="3630"/>
        <v>11397.215973417282</v>
      </c>
      <c r="OI82" s="14">
        <f t="shared" si="3626"/>
        <v>10622.900733333334</v>
      </c>
      <c r="OJ82" s="14">
        <f t="shared" si="3626"/>
        <v>11611.717300302</v>
      </c>
      <c r="OK82" s="14">
        <f t="shared" si="3626"/>
        <v>12401.065000000001</v>
      </c>
      <c r="OL82" s="14">
        <f t="shared" si="3626"/>
        <v>12763.263696194899</v>
      </c>
      <c r="OM82" s="14">
        <f t="shared" si="3626"/>
        <v>6431.2406000000001</v>
      </c>
      <c r="ON82" s="14">
        <f t="shared" ref="ON82:RO82" si="3631">(ON84-ON78)/6*4+ON78</f>
        <v>7555.7156558062661</v>
      </c>
      <c r="OO82" s="15">
        <f t="shared" si="1664"/>
        <v>6865.1949666666669</v>
      </c>
      <c r="OP82" s="15">
        <f t="shared" si="1665"/>
        <v>8052.829987023033</v>
      </c>
      <c r="OQ82" s="14">
        <f t="shared" si="3631"/>
        <v>7299.1493333333337</v>
      </c>
      <c r="OR82" s="14">
        <f t="shared" si="3631"/>
        <v>8549.944318239799</v>
      </c>
      <c r="OS82" s="15">
        <f t="shared" si="1668"/>
        <v>7736.7555833333336</v>
      </c>
      <c r="OT82" s="15">
        <f t="shared" si="1669"/>
        <v>8982.2309313750993</v>
      </c>
      <c r="OU82" s="14">
        <f t="shared" si="3631"/>
        <v>8174.3618333333334</v>
      </c>
      <c r="OV82" s="14">
        <f t="shared" si="3631"/>
        <v>9414.5175445103996</v>
      </c>
      <c r="OW82" s="14">
        <f t="shared" ref="OW82:PB82" si="3632">(OW84-OW78)/6*4+OW78</f>
        <v>8016.8019766666657</v>
      </c>
      <c r="OX82" s="14">
        <f t="shared" si="3632"/>
        <v>10098.583141777712</v>
      </c>
      <c r="OY82" s="14">
        <f t="shared" si="3632"/>
        <v>9192.3325000000004</v>
      </c>
      <c r="OZ82" s="14">
        <f t="shared" si="3632"/>
        <v>10261.882515002299</v>
      </c>
      <c r="PA82" s="14">
        <f t="shared" si="3632"/>
        <v>9103.2836299999981</v>
      </c>
      <c r="PB82" s="14">
        <f t="shared" si="3632"/>
        <v>11009.150028192866</v>
      </c>
      <c r="PC82" s="14">
        <f t="shared" si="3631"/>
        <v>10490.970266666667</v>
      </c>
      <c r="PD82" s="14">
        <f t="shared" si="3631"/>
        <v>11197.228504308232</v>
      </c>
      <c r="PE82" s="14">
        <f t="shared" si="3631"/>
        <v>12235.641666666666</v>
      </c>
      <c r="PF82" s="14">
        <f t="shared" si="3631"/>
        <v>12317.323388962432</v>
      </c>
      <c r="PG82" s="14">
        <f t="shared" si="3631"/>
        <v>6381.2455333333337</v>
      </c>
      <c r="PH82" s="14">
        <f t="shared" si="3631"/>
        <v>7274.0888845708996</v>
      </c>
      <c r="PI82" s="15">
        <f t="shared" si="1678"/>
        <v>6806.3337666666666</v>
      </c>
      <c r="PJ82" s="15">
        <f t="shared" si="1679"/>
        <v>7753.4044217424662</v>
      </c>
      <c r="PK82" s="14">
        <f t="shared" si="3631"/>
        <v>7231.4219999999996</v>
      </c>
      <c r="PL82" s="14">
        <f t="shared" si="3631"/>
        <v>8232.7199589140328</v>
      </c>
      <c r="PM82" s="15">
        <f t="shared" si="1682"/>
        <v>7660.4905333333336</v>
      </c>
      <c r="PN82" s="15">
        <f t="shared" si="1683"/>
        <v>8650.0079258290825</v>
      </c>
      <c r="PO82" s="14">
        <f t="shared" si="3631"/>
        <v>8089.5590666666667</v>
      </c>
      <c r="PP82" s="14">
        <f t="shared" si="3631"/>
        <v>9067.2958927441323</v>
      </c>
      <c r="PQ82" s="14">
        <f t="shared" ref="PQ82:PV82" si="3633">(PQ84-PQ78)/6*4+PQ78</f>
        <v>8588.9483</v>
      </c>
      <c r="PR82" s="14">
        <f t="shared" si="3633"/>
        <v>9477.8438105013829</v>
      </c>
      <c r="PS82" s="14">
        <f t="shared" si="3633"/>
        <v>9088.3375333333333</v>
      </c>
      <c r="PT82" s="14">
        <f t="shared" si="3633"/>
        <v>9888.3917282586317</v>
      </c>
      <c r="PU82" s="14">
        <f t="shared" si="3633"/>
        <v>9724.8776166666667</v>
      </c>
      <c r="PV82" s="14">
        <f t="shared" si="3633"/>
        <v>10340.916903501447</v>
      </c>
      <c r="PW82" s="14">
        <f t="shared" si="3631"/>
        <v>10361.4177</v>
      </c>
      <c r="PX82" s="14">
        <f t="shared" si="3631"/>
        <v>10793.442078744267</v>
      </c>
      <c r="PY82" s="14">
        <f t="shared" si="3631"/>
        <v>12073.623333333333</v>
      </c>
      <c r="PZ82" s="14">
        <f t="shared" si="3631"/>
        <v>11882.234332278565</v>
      </c>
      <c r="QA82" s="14">
        <f t="shared" si="3631"/>
        <v>6333.3194999999996</v>
      </c>
      <c r="QB82" s="14">
        <f t="shared" si="3631"/>
        <v>6998.4043252687661</v>
      </c>
      <c r="QC82" s="14">
        <f t="shared" ref="QC82:QP82" si="3634">(QC84-QC78)/6*4+QC78</f>
        <v>6193.4446499999995</v>
      </c>
      <c r="QD82" s="14">
        <f t="shared" si="3634"/>
        <v>7681.4362021521592</v>
      </c>
      <c r="QE82" s="14">
        <f t="shared" si="3634"/>
        <v>7165.8446333333331</v>
      </c>
      <c r="QF82" s="14">
        <f t="shared" si="3634"/>
        <v>7921.3201923200322</v>
      </c>
      <c r="QG82" s="14">
        <f t="shared" si="3634"/>
        <v>6987.8320599999997</v>
      </c>
      <c r="QH82" s="14">
        <f t="shared" si="3634"/>
        <v>8573.1645173354591</v>
      </c>
      <c r="QI82" s="14">
        <f t="shared" si="3634"/>
        <v>8006.9720333333325</v>
      </c>
      <c r="QJ82" s="14">
        <f t="shared" si="3634"/>
        <v>8727.1157626071999</v>
      </c>
      <c r="QK82" s="14">
        <f t="shared" si="3634"/>
        <v>7847.3786</v>
      </c>
      <c r="QL82" s="14">
        <f t="shared" si="3634"/>
        <v>9394.6718539814683</v>
      </c>
      <c r="QM82" s="14">
        <f t="shared" si="3634"/>
        <v>8986.8310000000001</v>
      </c>
      <c r="QN82" s="14">
        <f t="shared" si="3634"/>
        <v>9521.9365040319335</v>
      </c>
      <c r="QO82" s="14">
        <f t="shared" si="3634"/>
        <v>8893.02765</v>
      </c>
      <c r="QP82" s="14">
        <f t="shared" si="3634"/>
        <v>10250.470326368299</v>
      </c>
      <c r="QQ82" s="14">
        <f t="shared" si="3631"/>
        <v>10236.039633333334</v>
      </c>
      <c r="QR82" s="14">
        <f t="shared" si="3631"/>
        <v>10399.9260368087</v>
      </c>
      <c r="QS82" s="14">
        <f t="shared" si="3631"/>
        <v>11915.277666666667</v>
      </c>
      <c r="QT82" s="14">
        <f t="shared" si="3631"/>
        <v>11454.769911022666</v>
      </c>
      <c r="QU82" s="14">
        <f t="shared" si="3631"/>
        <v>6286.9827999999998</v>
      </c>
      <c r="QV82" s="14">
        <f t="shared" si="3631"/>
        <v>6731.7373683328997</v>
      </c>
      <c r="QW82" s="14">
        <f t="shared" ref="QW82:RJ82" si="3635">(QW84-QW78)/6*4+QW78</f>
        <v>6143.1860999999999</v>
      </c>
      <c r="QX82" s="14">
        <f t="shared" si="3635"/>
        <v>7396.8520309086189</v>
      </c>
      <c r="QY82" s="14">
        <f t="shared" si="3635"/>
        <v>7102.6602000000003</v>
      </c>
      <c r="QZ82" s="14">
        <f t="shared" si="3635"/>
        <v>7619.5515235949661</v>
      </c>
      <c r="RA82" s="14">
        <f t="shared" si="3635"/>
        <v>6921.8747199999998</v>
      </c>
      <c r="RB82" s="14">
        <f t="shared" si="3635"/>
        <v>8256.6996322272698</v>
      </c>
      <c r="RC82" s="14">
        <f t="shared" si="3635"/>
        <v>7926.8309333333327</v>
      </c>
      <c r="RD82" s="14">
        <f t="shared" si="3635"/>
        <v>8397.1487695437991</v>
      </c>
      <c r="RE82" s="14">
        <f t="shared" si="3635"/>
        <v>7764.5721999999996</v>
      </c>
      <c r="RF82" s="14">
        <f t="shared" si="3635"/>
        <v>9050.8746012521879</v>
      </c>
      <c r="RG82" s="14">
        <f t="shared" si="3635"/>
        <v>8887.7417333333324</v>
      </c>
      <c r="RH82" s="14">
        <f t="shared" si="3635"/>
        <v>9165.4408126869002</v>
      </c>
      <c r="RI82" s="14">
        <f t="shared" si="3635"/>
        <v>8790.1471500000007</v>
      </c>
      <c r="RJ82" s="14">
        <f t="shared" si="3635"/>
        <v>9879.8565697681497</v>
      </c>
      <c r="RK82" s="14">
        <f t="shared" si="3631"/>
        <v>10113.748033333333</v>
      </c>
      <c r="RL82" s="14">
        <f t="shared" si="3631"/>
        <v>10016.450903830231</v>
      </c>
      <c r="RM82" s="14">
        <f t="shared" si="3631"/>
        <v>11760.498666666666</v>
      </c>
      <c r="RN82" s="14">
        <f t="shared" si="3631"/>
        <v>11040.774158309465</v>
      </c>
      <c r="RO82" s="14">
        <f t="shared" si="3631"/>
        <v>6154.2070666666668</v>
      </c>
      <c r="RP82" s="14">
        <f t="shared" ref="RP82:SH82" si="3636">(RP84-RP78)/6*4+RP78</f>
        <v>5976.0421072099998</v>
      </c>
      <c r="RQ82" s="14">
        <f t="shared" ref="RQ82:SD82" si="3637">(RQ84-RQ78)/6*4+RQ78</f>
        <v>6539.9110499999997</v>
      </c>
      <c r="RR82" s="14">
        <f t="shared" si="3637"/>
        <v>6370.217559120566</v>
      </c>
      <c r="RS82" s="14">
        <f t="shared" si="3637"/>
        <v>6925.6150333333335</v>
      </c>
      <c r="RT82" s="14">
        <f t="shared" si="3637"/>
        <v>6764.393011031133</v>
      </c>
      <c r="RU82" s="14">
        <f t="shared" si="3637"/>
        <v>7313.4980333333333</v>
      </c>
      <c r="RV82" s="14">
        <f t="shared" si="3637"/>
        <v>7112.2958577241661</v>
      </c>
      <c r="RW82" s="14">
        <f t="shared" si="3637"/>
        <v>7701.3810333333331</v>
      </c>
      <c r="RX82" s="14">
        <f t="shared" si="3637"/>
        <v>7460.1987044171992</v>
      </c>
      <c r="RY82" s="14">
        <f t="shared" si="3637"/>
        <v>8154.3367333333326</v>
      </c>
      <c r="RZ82" s="14">
        <f t="shared" si="3637"/>
        <v>7807.6703946769494</v>
      </c>
      <c r="SA82" s="14">
        <f t="shared" si="3637"/>
        <v>8607.2924333333322</v>
      </c>
      <c r="SB82" s="14">
        <f t="shared" si="3637"/>
        <v>8155.1420849366996</v>
      </c>
      <c r="SC82" s="14">
        <f t="shared" si="3637"/>
        <v>9186.0260833333341</v>
      </c>
      <c r="SD82" s="14">
        <f t="shared" si="3637"/>
        <v>8541.8634687995</v>
      </c>
      <c r="SE82" s="14">
        <f t="shared" si="3636"/>
        <v>9764.7597333333342</v>
      </c>
      <c r="SF82" s="14">
        <f t="shared" si="3636"/>
        <v>8928.5848526622995</v>
      </c>
      <c r="SG82" s="14">
        <f t="shared" si="3636"/>
        <v>11319.556333333334</v>
      </c>
      <c r="SH82" s="14">
        <f t="shared" si="3636"/>
        <v>9859.1226198112654</v>
      </c>
    </row>
    <row r="83" spans="1:502" s="11" customFormat="1" x14ac:dyDescent="0.25">
      <c r="A83" s="241"/>
      <c r="B83" s="4">
        <v>37</v>
      </c>
      <c r="C83" s="14">
        <f>(C84-C78)/6*5+C78</f>
        <v>8694.8116166666659</v>
      </c>
      <c r="D83" s="14">
        <f t="shared" ref="D83" si="3638">(D84-D78)/6*5+D78</f>
        <v>19271.795819044182</v>
      </c>
      <c r="E83" s="4">
        <f t="shared" si="1373"/>
        <v>9459.6532583333319</v>
      </c>
      <c r="F83" s="4">
        <f t="shared" si="1374"/>
        <v>20473.513642688282</v>
      </c>
      <c r="G83" s="14">
        <f t="shared" ref="G83" si="3639">(G84-G78)/6*5+G78</f>
        <v>10224.4949</v>
      </c>
      <c r="H83" s="14">
        <f t="shared" ref="H83" si="3640">(H84-H78)/6*5+H78</f>
        <v>21675.231466332381</v>
      </c>
      <c r="I83" s="15">
        <f t="shared" si="1375"/>
        <v>11007.209283333334</v>
      </c>
      <c r="J83" s="15">
        <f t="shared" si="1376"/>
        <v>22655.402680383315</v>
      </c>
      <c r="K83" s="14">
        <f t="shared" ref="K83" si="3641">(K84-K78)/6*5+K78</f>
        <v>11789.923666666667</v>
      </c>
      <c r="L83" s="14">
        <f t="shared" ref="L83:V83" si="3642">(L84-L78)/6*5+L78</f>
        <v>23635.573894434248</v>
      </c>
      <c r="M83" s="14">
        <f t="shared" si="3642"/>
        <v>12713.41325</v>
      </c>
      <c r="N83" s="14">
        <f t="shared" si="3642"/>
        <v>24534.888770225109</v>
      </c>
      <c r="O83" s="14">
        <f t="shared" si="3642"/>
        <v>13636.902833333334</v>
      </c>
      <c r="P83" s="14">
        <f t="shared" si="3642"/>
        <v>25434.203646015965</v>
      </c>
      <c r="Q83" s="14">
        <f t="shared" si="3642"/>
        <v>14830.130083333333</v>
      </c>
      <c r="R83" s="14">
        <f t="shared" si="3642"/>
        <v>26364.677425974765</v>
      </c>
      <c r="S83" s="14">
        <f t="shared" si="3642"/>
        <v>16023.357333333333</v>
      </c>
      <c r="T83" s="14">
        <f t="shared" si="3642"/>
        <v>27295.151205933566</v>
      </c>
      <c r="U83" s="14">
        <f t="shared" si="3642"/>
        <v>19268.426333333333</v>
      </c>
      <c r="V83" s="14">
        <f t="shared" si="3642"/>
        <v>29410.885011154496</v>
      </c>
      <c r="W83" s="14">
        <f t="shared" ref="W83" si="3643">(W84-W78)/6*5+W78</f>
        <v>8600.5071166666676</v>
      </c>
      <c r="X83" s="14">
        <f t="shared" ref="X83" si="3644">(X84-X78)/6*5+X78</f>
        <v>18745.90625302873</v>
      </c>
      <c r="Y83" s="4">
        <f t="shared" si="1382"/>
        <v>9350.6946124999995</v>
      </c>
      <c r="Z83" s="4">
        <f t="shared" si="1383"/>
        <v>19919.307412666574</v>
      </c>
      <c r="AA83" s="14">
        <f t="shared" ref="AA83" si="3645">(AA84-AA78)/6*5+AA78</f>
        <v>10100.882108333333</v>
      </c>
      <c r="AB83" s="14">
        <f t="shared" ref="AB83" si="3646">(AB84-AB78)/6*5+AB78</f>
        <v>21092.708572304422</v>
      </c>
      <c r="AC83" s="4">
        <f t="shared" si="1385"/>
        <v>10868.103262500001</v>
      </c>
      <c r="AD83" s="4">
        <f t="shared" si="1386"/>
        <v>22052.005223326953</v>
      </c>
      <c r="AE83" s="14">
        <f t="shared" ref="AE83" si="3647">(AE84-AE78)/6*5+AE78</f>
        <v>11635.324416666666</v>
      </c>
      <c r="AF83" s="14">
        <f t="shared" ref="AF83" si="3648">(AF84-AF78)/6*5+AF78</f>
        <v>23011.301874349483</v>
      </c>
      <c r="AG83" s="110">
        <f t="shared" si="2772"/>
        <v>12539.748458333333</v>
      </c>
      <c r="AH83" s="110">
        <f t="shared" si="2773"/>
        <v>23893.820662229904</v>
      </c>
      <c r="AI83" s="14">
        <f t="shared" ref="AI83" si="3649">(AI84-AI78)/6*5+AI78</f>
        <v>13444.172500000001</v>
      </c>
      <c r="AJ83" s="14">
        <f t="shared" ref="AJ83" si="3650">(AJ84-AJ78)/6*5+AJ78</f>
        <v>24776.339450110325</v>
      </c>
      <c r="AK83" s="14"/>
      <c r="AL83" s="14"/>
      <c r="AM83" s="14">
        <f t="shared" ref="AM83" si="3651">(AM84-AM78)/6*5+AM78</f>
        <v>2434.8266666666677</v>
      </c>
      <c r="AN83" s="14">
        <f t="shared" ref="AN83" si="3652">(AN84-AN78)/6*5+AN78</f>
        <v>4628.3030733464002</v>
      </c>
      <c r="AO83" s="14">
        <f t="shared" ref="AO83" si="3653">(AO84-AO78)/6*5+AO78</f>
        <v>2935.90625</v>
      </c>
      <c r="AP83" s="14">
        <f t="shared" ref="AP83" si="3654">(AP84-AP78)/6*5+AP78</f>
        <v>4990.7666447685078</v>
      </c>
      <c r="AQ83" s="14">
        <f t="shared" ref="AQ83" si="3655">(AQ84-AQ78)/6*5+AQ78</f>
        <v>8506.2026166666656</v>
      </c>
      <c r="AR83" s="14">
        <f t="shared" ref="AR83" si="3656">(AR84-AR78)/6*5+AR78</f>
        <v>18220.016687013282</v>
      </c>
      <c r="AS83" s="4">
        <f t="shared" si="1392"/>
        <v>9241.7359666666671</v>
      </c>
      <c r="AT83" s="4">
        <f t="shared" si="1393"/>
        <v>19365.101182644874</v>
      </c>
      <c r="AU83" s="14">
        <f t="shared" ref="AU83" si="3657">(AU84-AU78)/6*5+AU78</f>
        <v>9977.2693166666668</v>
      </c>
      <c r="AV83" s="14">
        <f t="shared" ref="AV83" si="3658">(AV84-AV78)/6*5+AV78</f>
        <v>20510.185678276466</v>
      </c>
      <c r="AW83" s="4">
        <f t="shared" si="1395"/>
        <v>10728.997241666668</v>
      </c>
      <c r="AX83" s="4">
        <f t="shared" si="1396"/>
        <v>21448.60776627059</v>
      </c>
      <c r="AY83" s="14">
        <f t="shared" ref="AY83" si="3659">(AY84-AY78)/6*5+AY78</f>
        <v>11480.725166666667</v>
      </c>
      <c r="AZ83" s="14">
        <f t="shared" ref="AZ83:BJ83" si="3660">(AZ84-AZ78)/6*5+AZ78</f>
        <v>22387.029854264714</v>
      </c>
      <c r="BA83" s="14">
        <f t="shared" si="3660"/>
        <v>12366.083666666667</v>
      </c>
      <c r="BB83" s="14">
        <f t="shared" si="3660"/>
        <v>23252.752554234696</v>
      </c>
      <c r="BC83" s="14">
        <f t="shared" si="3660"/>
        <v>13251.442166666668</v>
      </c>
      <c r="BD83" s="14">
        <f t="shared" si="3660"/>
        <v>24118.475254204677</v>
      </c>
      <c r="BE83" s="14">
        <f t="shared" si="3660"/>
        <v>14393.576166666668</v>
      </c>
      <c r="BF83" s="14">
        <f t="shared" si="3660"/>
        <v>25019.730382790494</v>
      </c>
      <c r="BG83" s="14">
        <f t="shared" si="3660"/>
        <v>15535.710166666668</v>
      </c>
      <c r="BH83" s="14">
        <f t="shared" si="3660"/>
        <v>25920.985511376315</v>
      </c>
      <c r="BI83" s="14">
        <f t="shared" si="3660"/>
        <v>18642.396999999997</v>
      </c>
      <c r="BJ83" s="14">
        <f t="shared" si="3660"/>
        <v>27980.634593261348</v>
      </c>
      <c r="BK83" s="14">
        <f t="shared" ref="BK83" si="3661">(BK84-BK78)/6*5+BK78</f>
        <v>8416.8504166666662</v>
      </c>
      <c r="BL83" s="14">
        <f t="shared" ref="BL83" si="3662">(BL84-BL78)/6*5+BL78</f>
        <v>17715.447538789271</v>
      </c>
      <c r="BM83" s="4">
        <f t="shared" si="1407"/>
        <v>9138.5519083333329</v>
      </c>
      <c r="BN83" s="4">
        <f t="shared" si="1408"/>
        <v>18832.328377816681</v>
      </c>
      <c r="BO83" s="14">
        <f t="shared" ref="BO83" si="3663">(BO84-BO78)/6*5+BO78</f>
        <v>9860.2533999999996</v>
      </c>
      <c r="BP83" s="14">
        <f t="shared" ref="BP83" si="3664">(BP84-BP78)/6*5+BP78</f>
        <v>19949.209216844094</v>
      </c>
      <c r="BQ83" s="4">
        <f t="shared" si="1411"/>
        <v>10597.077755555554</v>
      </c>
      <c r="BR83" s="4">
        <f t="shared" si="1412"/>
        <v>20866.665511218642</v>
      </c>
      <c r="BS83" s="14">
        <f t="shared" ref="BS83" si="3665">(BS84-BS78)/6*5+BS78</f>
        <v>11333.902111111111</v>
      </c>
      <c r="BT83" s="14">
        <f t="shared" ref="BT83" si="3666">(BT84-BT78)/6*5+BT78</f>
        <v>21784.121805593193</v>
      </c>
      <c r="BU83" s="14"/>
      <c r="BV83" s="14"/>
      <c r="BW83" s="14">
        <f t="shared" ref="BW83" si="3667">(BW84-BW78)/6*5+BW78</f>
        <v>13068.89488888889</v>
      </c>
      <c r="BX83" s="14">
        <f t="shared" ref="BX83" si="3668">(BX84-BX78)/6*5+BX78</f>
        <v>23480.811431614053</v>
      </c>
      <c r="BY83" s="14"/>
      <c r="BZ83" s="14"/>
      <c r="CA83" s="14">
        <f t="shared" ref="CA83" si="3669">(CA84-CA78)/6*5+CA78</f>
        <v>15305.720388888891</v>
      </c>
      <c r="CB83" s="14">
        <f t="shared" ref="CB83" si="3670">(CB84-CB78)/6*5+CB78</f>
        <v>25251.441056329677</v>
      </c>
      <c r="CC83" s="14"/>
      <c r="CD83" s="14"/>
      <c r="CE83" s="14">
        <f t="shared" ref="CE83" si="3671">(CE84-CE78)/6*5+CE78</f>
        <v>8327.4982166666668</v>
      </c>
      <c r="CF83" s="14">
        <f t="shared" ref="CF83" si="3672">(CF84-CF78)/6*5+CF78</f>
        <v>17210.87839056526</v>
      </c>
      <c r="CG83" s="4">
        <f t="shared" si="1423"/>
        <v>9035.3678500000005</v>
      </c>
      <c r="CH83" s="4">
        <f t="shared" si="1424"/>
        <v>18299.555572988491</v>
      </c>
      <c r="CI83" s="14">
        <f t="shared" ref="CI83" si="3673">(CI84-CI78)/6*5+CI78</f>
        <v>9743.2374833333342</v>
      </c>
      <c r="CJ83" s="14">
        <f t="shared" ref="CJ83" si="3674">(CJ84-CJ78)/6*5+CJ78</f>
        <v>19388.232755411722</v>
      </c>
      <c r="CK83" s="4">
        <f t="shared" si="1427"/>
        <v>10465.158269444444</v>
      </c>
      <c r="CL83" s="4">
        <f t="shared" si="1428"/>
        <v>20284.723256166697</v>
      </c>
      <c r="CM83" s="14">
        <f t="shared" ref="CM83" si="3675">(CM84-CM78)/6*5+CM78</f>
        <v>11187.079055555554</v>
      </c>
      <c r="CN83" s="14">
        <f t="shared" ref="CN83" si="3676">(CN84-CN78)/6*5+CN78</f>
        <v>21181.213756921668</v>
      </c>
      <c r="CO83" s="14"/>
      <c r="CP83" s="14"/>
      <c r="CQ83" s="14">
        <f t="shared" ref="CQ83" si="3677">(CQ84-CQ78)/6*5+CQ78</f>
        <v>12886.347611111112</v>
      </c>
      <c r="CR83" s="14">
        <f t="shared" ref="CR83" si="3678">(CR84-CR78)/6*5+CR78</f>
        <v>22843.147609023428</v>
      </c>
      <c r="CS83" s="14"/>
      <c r="CT83" s="14"/>
      <c r="CU83" s="14">
        <f t="shared" ref="CU83" si="3679">(CU84-CU78)/6*5+CU78</f>
        <v>15075.73061111111</v>
      </c>
      <c r="CV83" s="14">
        <f t="shared" ref="CV83" si="3680">(CV84-CV78)/6*5+CV78</f>
        <v>24581.896601283039</v>
      </c>
      <c r="CW83" s="14">
        <f t="shared" ref="CW83" si="3681">(CW84-CW78)/6*5+CW78</f>
        <v>2788.1699444444457</v>
      </c>
      <c r="CX83" s="14">
        <f t="shared" ref="CX83" si="3682">(CX84-CX78)/6*5+CX78</f>
        <v>4615.7919494960406</v>
      </c>
      <c r="CY83" s="14">
        <f t="shared" ref="CY83" si="3683">(CY84-CY78)/6*5+CY78</f>
        <v>8238.1460166666675</v>
      </c>
      <c r="CZ83" s="14">
        <f t="shared" ref="CZ83" si="3684">(CZ84-CZ78)/6*5+CZ78</f>
        <v>16706.309242341249</v>
      </c>
      <c r="DA83" s="4">
        <f t="shared" si="1439"/>
        <v>8932.1837916666664</v>
      </c>
      <c r="DB83" s="4">
        <f t="shared" si="1440"/>
        <v>17766.782768160301</v>
      </c>
      <c r="DC83" s="14">
        <f t="shared" ref="DC83" si="3685">(DC84-DC78)/6*5+DC78</f>
        <v>9626.2215666666671</v>
      </c>
      <c r="DD83" s="14">
        <f t="shared" ref="DD83" si="3686">(DD84-DD78)/6*5+DD78</f>
        <v>18827.25629397935</v>
      </c>
      <c r="DE83" s="4">
        <f t="shared" si="1443"/>
        <v>10333.238783333334</v>
      </c>
      <c r="DF83" s="4">
        <f t="shared" si="1444"/>
        <v>19702.781001114749</v>
      </c>
      <c r="DG83" s="14">
        <f t="shared" ref="DG83" si="3687">(DG84-DG78)/6*5+DG78</f>
        <v>11040.256000000001</v>
      </c>
      <c r="DH83" s="14">
        <f t="shared" ref="DH83:DN83" si="3688">(DH84-DH78)/6*5+DH78</f>
        <v>20578.305708250147</v>
      </c>
      <c r="DI83" s="14">
        <f t="shared" si="3688"/>
        <v>11872.028166666667</v>
      </c>
      <c r="DJ83" s="14">
        <f t="shared" si="3688"/>
        <v>21391.894747341474</v>
      </c>
      <c r="DK83" s="14">
        <f t="shared" si="3688"/>
        <v>12703.800333333334</v>
      </c>
      <c r="DL83" s="14">
        <f t="shared" si="3688"/>
        <v>22205.4837864328</v>
      </c>
      <c r="DM83" s="14">
        <f t="shared" si="3688"/>
        <v>13774.770583333335</v>
      </c>
      <c r="DN83" s="14">
        <f t="shared" si="3688"/>
        <v>23058.9179663346</v>
      </c>
      <c r="DO83" s="14">
        <f t="shared" ref="DO83" si="3689">(DO84-DO78)/6*5+DO78</f>
        <v>14845.740833333333</v>
      </c>
      <c r="DP83" s="14">
        <f t="shared" ref="DP83" si="3690">(DP84-DP78)/6*5+DP78</f>
        <v>23912.352146236401</v>
      </c>
      <c r="DQ83" s="14">
        <f t="shared" ref="DQ83" si="3691">(DQ84-DQ78)/6*5+DQ78</f>
        <v>17755.706833333334</v>
      </c>
      <c r="DR83" s="14">
        <f t="shared" ref="DR83" si="3692">(DR84-DR78)/6*5+DR78</f>
        <v>25874.789641941796</v>
      </c>
      <c r="DS83" s="14">
        <f t="shared" ref="DS83" si="3693">(DS84-DS78)/6*5+DS78</f>
        <v>8155.2289900000005</v>
      </c>
      <c r="DT83" s="14">
        <f t="shared" ref="DT83" si="3694">(DT84-DT78)/6*5+DT78</f>
        <v>16238.544887657376</v>
      </c>
      <c r="DU83" s="4">
        <f t="shared" si="1457"/>
        <v>8836.5944650000001</v>
      </c>
      <c r="DV83" s="4">
        <f t="shared" si="1458"/>
        <v>17271.699966732587</v>
      </c>
      <c r="DW83" s="14">
        <f t="shared" ref="DW83" si="3695">(DW84-DW78)/6*5+DW78</f>
        <v>9517.9599400000006</v>
      </c>
      <c r="DX83" s="14">
        <f t="shared" ref="DX83" si="3696">(DX84-DX78)/6*5+DX78</f>
        <v>18304.855045807795</v>
      </c>
      <c r="DY83" s="4">
        <f t="shared" si="1461"/>
        <v>10211.445286666667</v>
      </c>
      <c r="DZ83" s="4">
        <f t="shared" si="1462"/>
        <v>19159.585401032604</v>
      </c>
      <c r="EA83" s="14">
        <f t="shared" ref="EA83" si="3697">(EA84-EA78)/6*5+EA78</f>
        <v>10904.930633333333</v>
      </c>
      <c r="EB83" s="14">
        <f t="shared" ref="EB83" si="3698">(EB84-EB78)/6*5+EB78</f>
        <v>20014.315756257412</v>
      </c>
      <c r="EC83" s="14"/>
      <c r="ED83" s="14"/>
      <c r="EE83" s="14">
        <f t="shared" ref="EE83" si="3699">(EE84-EE78)/6*5+EE78</f>
        <v>12535.649033333335</v>
      </c>
      <c r="EF83" s="14">
        <f t="shared" ref="EF83" si="3700">(EF84-EF78)/6*5+EF78</f>
        <v>21606.425982131947</v>
      </c>
      <c r="EG83" s="14"/>
      <c r="EH83" s="14"/>
      <c r="EI83" s="14">
        <f t="shared" ref="EI83" si="3701">(EI84-EI78)/6*5+EI78</f>
        <v>14634.563899999999</v>
      </c>
      <c r="EJ83" s="14">
        <f t="shared" ref="EJ83" si="3702">(EJ84-EJ78)/6*5+EJ78</f>
        <v>23279.885565124532</v>
      </c>
      <c r="EK83" s="14"/>
      <c r="EL83" s="14"/>
      <c r="EM83" s="14">
        <f t="shared" ref="EM83" si="3703">(EM84-EM78)/6*5+EM78</f>
        <v>8072.3119633333336</v>
      </c>
      <c r="EN83" s="14">
        <f t="shared" ref="EN83" si="3704">(EN84-EN78)/6*5+EN78</f>
        <v>15770.780532973502</v>
      </c>
      <c r="EO83" s="4">
        <f t="shared" si="1475"/>
        <v>8741.0051383333339</v>
      </c>
      <c r="EP83" s="4">
        <f t="shared" si="1476"/>
        <v>16776.617165304873</v>
      </c>
      <c r="EQ83" s="14">
        <f t="shared" ref="EQ83" si="3705">(EQ84-EQ78)/6*5+EQ78</f>
        <v>9409.6983133333342</v>
      </c>
      <c r="ER83" s="14">
        <f t="shared" ref="ER83" si="3706">(ER84-ER78)/6*5+ER78</f>
        <v>17782.453797636241</v>
      </c>
      <c r="ES83" s="4">
        <f t="shared" si="1479"/>
        <v>10089.65179</v>
      </c>
      <c r="ET83" s="4">
        <f t="shared" si="1480"/>
        <v>18616.389800950456</v>
      </c>
      <c r="EU83" s="14">
        <f t="shared" ref="EU83" si="3707">(EU84-EU78)/6*5+EU78</f>
        <v>10769.605266666667</v>
      </c>
      <c r="EV83" s="14">
        <f t="shared" ref="EV83" si="3708">(EV84-EV78)/6*5+EV78</f>
        <v>19450.32580426467</v>
      </c>
      <c r="EW83" s="14"/>
      <c r="EX83" s="14"/>
      <c r="EY83" s="14">
        <f t="shared" ref="EY83" si="3709">(EY84-EY78)/6*5+EY78</f>
        <v>12367.497733333334</v>
      </c>
      <c r="EZ83" s="14">
        <f t="shared" ref="EZ83" si="3710">(EZ84-EZ78)/6*5+EZ78</f>
        <v>21007.368177831093</v>
      </c>
      <c r="FA83" s="14"/>
      <c r="FB83" s="14"/>
      <c r="FC83" s="14">
        <f t="shared" ref="FC83" si="3711">(FC84-FC78)/6*5+FC78</f>
        <v>14423.386966666667</v>
      </c>
      <c r="FD83" s="14">
        <f t="shared" ref="FD83" si="3712">(FD84-FD78)/6*5+FD78</f>
        <v>22647.418984012667</v>
      </c>
      <c r="FE83" s="14">
        <f t="shared" ref="FE83" si="3713">(FE84-FE78)/6*5+FE78</f>
        <v>2652.3412333333345</v>
      </c>
      <c r="FF83" s="14">
        <f t="shared" ref="FF83" si="3714">(FF84-FF78)/6*5+FF78</f>
        <v>4256.6742747604367</v>
      </c>
      <c r="FG83" s="14">
        <f t="shared" ref="FG83" si="3715">(FG84-FG78)/6*5+FG78</f>
        <v>7823.5608833333335</v>
      </c>
      <c r="FH83" s="14">
        <f t="shared" ref="FH83" si="3716">(FH84-FH78)/6*5+FH78</f>
        <v>14367.487468921881</v>
      </c>
      <c r="FI83" s="4">
        <f t="shared" si="1493"/>
        <v>8454.2371583333334</v>
      </c>
      <c r="FJ83" s="4">
        <f t="shared" si="1494"/>
        <v>15291.368761021731</v>
      </c>
      <c r="FK83" s="14">
        <f t="shared" ref="FK83" si="3717">(FK84-FK78)/6*5+FK78</f>
        <v>9084.9134333333332</v>
      </c>
      <c r="FL83" s="14">
        <f t="shared" ref="FL83" si="3718">(FL84-FL78)/6*5+FL78</f>
        <v>16215.250053121583</v>
      </c>
      <c r="FM83" s="4">
        <f t="shared" si="1497"/>
        <v>9724.2713000000003</v>
      </c>
      <c r="FN83" s="4">
        <f t="shared" si="1498"/>
        <v>16986.803000704018</v>
      </c>
      <c r="FO83" s="14">
        <f t="shared" ref="FO83" si="3719">(FO84-FO78)/6*5+FO78</f>
        <v>10363.629166666668</v>
      </c>
      <c r="FP83" s="14">
        <f t="shared" ref="FP83:FV83" si="3720">(FP84-FP78)/6*5+FP78</f>
        <v>17758.355948286451</v>
      </c>
      <c r="FQ83" s="14">
        <f t="shared" si="3720"/>
        <v>11113.336499999999</v>
      </c>
      <c r="FR83" s="14">
        <f t="shared" si="3720"/>
        <v>18484.275356607493</v>
      </c>
      <c r="FS83" s="14">
        <f t="shared" si="3720"/>
        <v>11863.043833333333</v>
      </c>
      <c r="FT83" s="14">
        <f t="shared" si="3720"/>
        <v>19210.194764928532</v>
      </c>
      <c r="FU83" s="14">
        <f t="shared" si="3720"/>
        <v>12826.45</v>
      </c>
      <c r="FV83" s="14">
        <f t="shared" si="3720"/>
        <v>19980.107002802801</v>
      </c>
      <c r="FW83" s="14">
        <f t="shared" ref="FW83" si="3721">(FW84-FW78)/6*5+FW78</f>
        <v>13789.856166666666</v>
      </c>
      <c r="FX83" s="14">
        <f t="shared" ref="FX83" si="3722">(FX84-FX78)/6*5+FX78</f>
        <v>20750.019240677066</v>
      </c>
      <c r="FY83" s="14">
        <f t="shared" ref="FY83" si="3723">(FY84-FY78)/6*5+FY78</f>
        <v>16403.171999999999</v>
      </c>
      <c r="FZ83" s="14">
        <f t="shared" ref="FZ83" si="3724">(FZ84-FZ78)/6*5+FZ78</f>
        <v>22537.72667196843</v>
      </c>
      <c r="GA83" s="14">
        <f t="shared" ref="GA83" si="3725">(GA84-GA78)/6*5+GA78</f>
        <v>7445.0054166666669</v>
      </c>
      <c r="GB83" s="14">
        <f t="shared" ref="GB83" si="3726">(GB84-GB78)/6*5+GB78</f>
        <v>12257.321965755766</v>
      </c>
      <c r="GC83" s="4">
        <f t="shared" si="1511"/>
        <v>8019.3722833333331</v>
      </c>
      <c r="GD83" s="4">
        <f t="shared" si="1512"/>
        <v>13052.334766441365</v>
      </c>
      <c r="GE83" s="14">
        <f t="shared" ref="GE83" si="3727">(GE84-GE78)/6*5+GE78</f>
        <v>8593.7391499999994</v>
      </c>
      <c r="GF83" s="14">
        <f t="shared" ref="GF83" si="3728">(GF84-GF78)/6*5+GF78</f>
        <v>13847.347567126964</v>
      </c>
      <c r="GG83" s="4">
        <f t="shared" si="1515"/>
        <v>9172.9691666666658</v>
      </c>
      <c r="GH83" s="4">
        <f t="shared" si="1516"/>
        <v>14518.863234673932</v>
      </c>
      <c r="GI83" s="14">
        <f t="shared" ref="GI83" si="3729">(GI84-GI78)/6*5+GI78</f>
        <v>9752.1991833333341</v>
      </c>
      <c r="GJ83" s="14">
        <f t="shared" ref="GJ83:GP83" si="3730">(GJ84-GJ78)/6*5+GJ78</f>
        <v>15190.378902220898</v>
      </c>
      <c r="GK83" s="14">
        <f t="shared" si="3730"/>
        <v>10429.327591666668</v>
      </c>
      <c r="GL83" s="14">
        <f t="shared" si="3730"/>
        <v>15829.808901513947</v>
      </c>
      <c r="GM83" s="14">
        <f t="shared" si="3730"/>
        <v>11106.456</v>
      </c>
      <c r="GN83" s="14">
        <f t="shared" si="3730"/>
        <v>16469.238900806999</v>
      </c>
      <c r="GO83" s="14">
        <f t="shared" si="3730"/>
        <v>11974.658333333333</v>
      </c>
      <c r="GP83" s="14">
        <f t="shared" si="3730"/>
        <v>17154.95264201938</v>
      </c>
      <c r="GQ83" s="14">
        <f t="shared" ref="GQ83" si="3731">(GQ84-GQ78)/6*5+GQ78</f>
        <v>12842.860666666667</v>
      </c>
      <c r="GR83" s="14">
        <f t="shared" ref="GR83" si="3732">(GR84-GR78)/6*5+GR78</f>
        <v>17840.666383231764</v>
      </c>
      <c r="GS83" s="14">
        <f t="shared" ref="GS83" si="3733">(GS84-GS78)/6*5+GS78</f>
        <v>15193.260833333334</v>
      </c>
      <c r="GT83" s="14">
        <f t="shared" ref="GT83" si="3734">(GT84-GT78)/6*5+GT78</f>
        <v>19446.239406457968</v>
      </c>
      <c r="GU83" s="14">
        <f t="shared" ref="GU83" si="3735">(GU84-GU78)/6*5+GU78</f>
        <v>7233.9165166666671</v>
      </c>
      <c r="GV83" s="14">
        <f t="shared" ref="GV83" si="3736">(GV84-GV78)/6*5+GV78</f>
        <v>11097.762273311117</v>
      </c>
      <c r="GW83" s="4">
        <f t="shared" si="1529"/>
        <v>7777.0383666666676</v>
      </c>
      <c r="GX83" s="4">
        <f t="shared" si="1530"/>
        <v>11820.254215117657</v>
      </c>
      <c r="GY83" s="14">
        <f t="shared" ref="GY83" si="3737">(GY84-GY78)/6*5+GY78</f>
        <v>8320.1602166666671</v>
      </c>
      <c r="GZ83" s="14">
        <f t="shared" ref="GZ83" si="3738">(GZ84-GZ78)/6*5+GZ78</f>
        <v>12542.746156924199</v>
      </c>
      <c r="HA83" s="4">
        <f t="shared" si="1533"/>
        <v>8867.089058333333</v>
      </c>
      <c r="HB83" s="4">
        <f t="shared" si="1534"/>
        <v>13156.890494583673</v>
      </c>
      <c r="HC83" s="14">
        <f t="shared" ref="HC83" si="3739">(HC84-HC78)/6*5+HC78</f>
        <v>9414.0178999999989</v>
      </c>
      <c r="HD83" s="14">
        <f t="shared" ref="HD83" si="3740">(HD84-HD78)/6*5+HD78</f>
        <v>13771.034832243149</v>
      </c>
      <c r="HE83" s="14"/>
      <c r="HF83" s="14"/>
      <c r="HG83" s="14">
        <f t="shared" ref="HG83" si="3741">(HG84-HG78)/6*5+HG78</f>
        <v>10689.4743</v>
      </c>
      <c r="HH83" s="14">
        <f t="shared" ref="HH83" si="3742">(HH84-HH78)/6*5+HH78</f>
        <v>14949.362016408864</v>
      </c>
      <c r="HI83" s="14"/>
      <c r="HJ83" s="14"/>
      <c r="HK83" s="14">
        <f t="shared" ref="HK83" si="3743">(HK84-HK78)/6*5+HK78</f>
        <v>12323.406333333332</v>
      </c>
      <c r="HL83" s="14">
        <f t="shared" ref="HL83" si="3744">(HL84-HL78)/6*5+HL78</f>
        <v>16220.626637831816</v>
      </c>
      <c r="HM83" s="14">
        <f t="shared" ref="HM83" si="3745">(HM84-HM78)/6*5+HM78</f>
        <v>14530.992333333334</v>
      </c>
      <c r="HN83" s="14">
        <f t="shared" ref="HN83" si="3746">(HN84-HN78)/6*5+HN78</f>
        <v>17716.568258957399</v>
      </c>
      <c r="HO83" s="14">
        <f t="shared" ref="HO83" si="3747">(HO84-HO78)/6*5+HO78</f>
        <v>7099.4339833333333</v>
      </c>
      <c r="HP83" s="14">
        <f t="shared" ref="HP83" si="3748">(HP84-HP78)/6*5+HP78</f>
        <v>10370.275203253583</v>
      </c>
      <c r="HQ83" s="14">
        <f t="shared" si="2481"/>
        <v>7622.9804500000009</v>
      </c>
      <c r="HR83" s="14">
        <f t="shared" si="2482"/>
        <v>11046.655631257225</v>
      </c>
      <c r="HS83" s="14">
        <f t="shared" ref="HS83" si="3749">(HS84-HS78)/6*5+HS78</f>
        <v>8146.5269166666676</v>
      </c>
      <c r="HT83" s="14">
        <f t="shared" ref="HT83" si="3750">(HT84-HT78)/6*5+HT78</f>
        <v>11723.036059260867</v>
      </c>
      <c r="HU83" s="14">
        <f t="shared" si="2483"/>
        <v>8672.8441750000002</v>
      </c>
      <c r="HV83" s="14">
        <f t="shared" si="2484"/>
        <v>12300.557059979941</v>
      </c>
      <c r="HW83" s="14">
        <f t="shared" ref="HW83" si="3751">(HW84-HW78)/6*5+HW78</f>
        <v>9199.1614333333328</v>
      </c>
      <c r="HX83" s="14">
        <f t="shared" ref="HX83:ID83" si="3752">(HX84-HX78)/6*5+HX78</f>
        <v>12878.078060699016</v>
      </c>
      <c r="HY83" s="14">
        <f t="shared" si="3752"/>
        <v>9812.6565583333322</v>
      </c>
      <c r="HZ83" s="14">
        <f t="shared" si="3752"/>
        <v>13434.559829065374</v>
      </c>
      <c r="IA83" s="14">
        <f t="shared" si="3752"/>
        <v>10426.151683333333</v>
      </c>
      <c r="IB83" s="14">
        <f t="shared" si="3752"/>
        <v>13991.041597431733</v>
      </c>
      <c r="IC83" s="14">
        <f t="shared" si="3752"/>
        <v>11210.853758333335</v>
      </c>
      <c r="ID83" s="14">
        <f t="shared" si="3752"/>
        <v>14594.125334086842</v>
      </c>
      <c r="IE83" s="14">
        <f t="shared" ref="IE83" si="3753">(IE84-IE78)/6*5+IE78</f>
        <v>11995.555833333334</v>
      </c>
      <c r="IF83" s="14">
        <f t="shared" ref="IF83" si="3754">(IF84-IF78)/6*5+IF78</f>
        <v>15197.209070741948</v>
      </c>
      <c r="IG83" s="14">
        <f t="shared" ref="IG83" si="3755">(IG84-IG78)/6*5+IG78</f>
        <v>14110.500666666667</v>
      </c>
      <c r="IH83" s="14">
        <f t="shared" ref="IH83" si="3756">(IH84-IH78)/6*5+IH78</f>
        <v>16619.850972117634</v>
      </c>
      <c r="II83" s="14">
        <f t="shared" ref="II83" si="3757">(II84-II78)/6*5+II78</f>
        <v>7034.479433333333</v>
      </c>
      <c r="IJ83" s="14">
        <f t="shared" ref="IJ83" si="3758">(IJ84-IJ78)/6*5+IJ78</f>
        <v>10018.1311781369</v>
      </c>
      <c r="IK83" s="14">
        <f t="shared" si="2486"/>
        <v>7548.1736583333332</v>
      </c>
      <c r="IL83" s="14">
        <f t="shared" si="2487"/>
        <v>10672.179099868708</v>
      </c>
      <c r="IM83" s="14">
        <f t="shared" ref="IM83" si="3759">(IM84-IM78)/6*5+IM78</f>
        <v>8061.8678833333324</v>
      </c>
      <c r="IN83" s="14">
        <f t="shared" ref="IN83" si="3760">(IN84-IN78)/6*5+IN78</f>
        <v>11326.227021600516</v>
      </c>
      <c r="IO83" s="15">
        <f t="shared" si="1558"/>
        <v>8578.4717583333331</v>
      </c>
      <c r="IP83" s="15">
        <f t="shared" si="1559"/>
        <v>11885.724980037707</v>
      </c>
      <c r="IQ83" s="14">
        <f t="shared" ref="IQ83" si="3761">(IQ84-IQ78)/6*5+IQ78</f>
        <v>9095.0756333333338</v>
      </c>
      <c r="IR83" s="14">
        <f t="shared" ref="IR83:IX83" si="3762">(IR84-IR78)/6*5+IR78</f>
        <v>12445.222938474897</v>
      </c>
      <c r="IS83" s="14">
        <f t="shared" si="3762"/>
        <v>8699.751202055475</v>
      </c>
      <c r="IT83" s="14">
        <f t="shared" si="3762"/>
        <v>12941.302110025175</v>
      </c>
      <c r="IU83" s="14">
        <f t="shared" si="3762"/>
        <v>10297.995133333334</v>
      </c>
      <c r="IV83" s="14">
        <f t="shared" si="3762"/>
        <v>13526.027441488332</v>
      </c>
      <c r="IW83" s="14">
        <f t="shared" si="3762"/>
        <v>9951.252060482042</v>
      </c>
      <c r="IX83" s="14">
        <f t="shared" si="3762"/>
        <v>14072.067884509857</v>
      </c>
      <c r="IY83" s="14">
        <f t="shared" ref="IY83" si="3763">(IY84-IY78)/6*5+IY78</f>
        <v>11837.291999999999</v>
      </c>
      <c r="IZ83" s="14">
        <f t="shared" ref="IZ83" si="3764">(IZ84-IZ78)/6*5+IZ78</f>
        <v>14699.440067532965</v>
      </c>
      <c r="JA83" s="14">
        <f t="shared" ref="JA83" si="3765">(JA84-JA78)/6*5+JA78</f>
        <v>13913.307499999999</v>
      </c>
      <c r="JB83" s="14">
        <f t="shared" ref="JB83" si="3766">(JB84-JB78)/6*5+JB78</f>
        <v>16089.816306154149</v>
      </c>
      <c r="JC83" s="14">
        <f t="shared" ref="JC83" si="3767">(JC84-JC78)/6*5+JC78</f>
        <v>6970.8009499999998</v>
      </c>
      <c r="JD83" s="14">
        <f t="shared" ref="JD83" si="3768">(JD84-JD78)/6*5+JD78</f>
        <v>9675.5845965578319</v>
      </c>
      <c r="JE83" s="15">
        <f t="shared" si="2489"/>
        <v>7474.9217833333332</v>
      </c>
      <c r="JF83" s="15">
        <f t="shared" si="2490"/>
        <v>10308.01002560274</v>
      </c>
      <c r="JG83" s="14">
        <f t="shared" ref="JG83" si="3769">(JG84-JG78)/6*5+JG78</f>
        <v>7979.0426166666666</v>
      </c>
      <c r="JH83" s="14">
        <f t="shared" ref="JH83" si="3770">(JH84-JH78)/6*5+JH78</f>
        <v>10940.43545464765</v>
      </c>
      <c r="JI83" s="15">
        <f t="shared" si="1570"/>
        <v>8485.9072166666665</v>
      </c>
      <c r="JJ83" s="15">
        <f t="shared" si="1571"/>
        <v>11482.373203337633</v>
      </c>
      <c r="JK83" s="14">
        <f t="shared" ref="JK83" si="3771">(JK84-JK78)/6*5+JK78</f>
        <v>8992.7718166666673</v>
      </c>
      <c r="JL83" s="14">
        <f t="shared" ref="JL83:JR83" si="3772">(JL84-JL78)/6*5+JL78</f>
        <v>12024.310952027616</v>
      </c>
      <c r="JM83" s="14">
        <f t="shared" si="3772"/>
        <v>8613.2492620554749</v>
      </c>
      <c r="JN83" s="14">
        <f t="shared" si="3772"/>
        <v>12580.538414481805</v>
      </c>
      <c r="JO83" s="14">
        <f t="shared" si="3772"/>
        <v>10172.516166666666</v>
      </c>
      <c r="JP83" s="14">
        <f t="shared" si="3772"/>
        <v>13073.684605314898</v>
      </c>
      <c r="JQ83" s="14">
        <f t="shared" si="3772"/>
        <v>9843.8260704820423</v>
      </c>
      <c r="JR83" s="14">
        <f t="shared" si="3772"/>
        <v>13683.496748207781</v>
      </c>
      <c r="JS83" s="14">
        <f t="shared" ref="JS83" si="3773">(JS84-JS78)/6*5+JS78</f>
        <v>11681.898666666666</v>
      </c>
      <c r="JT83" s="14">
        <f t="shared" ref="JT83" si="3774">(JT84-JT78)/6*5+JT78</f>
        <v>14215.289296818048</v>
      </c>
      <c r="JU83" s="14">
        <f t="shared" ref="JU83" si="3775">(JU84-JU78)/6*5+JU78</f>
        <v>13702.6605</v>
      </c>
      <c r="JV83" s="14">
        <f t="shared" ref="JV83" si="3776">(JV84-JV78)/6*5+JV78</f>
        <v>15574.947434628282</v>
      </c>
      <c r="JW83" s="14">
        <f t="shared" ref="JW83" si="3777">(JW84-JW78)/6*5+JW78</f>
        <v>6908.1943833333335</v>
      </c>
      <c r="JX83" s="14">
        <f t="shared" ref="JX83" si="3778">(JX84-JX78)/6*5+JX78</f>
        <v>9342.2732714819649</v>
      </c>
      <c r="JY83" s="15">
        <f t="shared" si="2492"/>
        <v>7402.7480333333333</v>
      </c>
      <c r="JZ83" s="15">
        <f t="shared" si="2493"/>
        <v>9953.0580374317742</v>
      </c>
      <c r="KA83" s="14">
        <f t="shared" ref="KA83" si="3779">(KA84-KA78)/6*5+KA78</f>
        <v>7897.3016833333331</v>
      </c>
      <c r="KB83" s="14">
        <f t="shared" ref="KB83" si="3780">(KB84-KB78)/6*5+KB78</f>
        <v>10563.842803381584</v>
      </c>
      <c r="KC83" s="15">
        <f t="shared" si="1582"/>
        <v>8395.0368749999998</v>
      </c>
      <c r="KD83" s="15">
        <f t="shared" si="1583"/>
        <v>11088.584556433883</v>
      </c>
      <c r="KE83" s="14">
        <f t="shared" ref="KE83" si="3781">(KE84-KE78)/6*5+KE78</f>
        <v>8892.7720666666664</v>
      </c>
      <c r="KF83" s="14">
        <f t="shared" ref="KF83:KL83" si="3782">(KF84-KF78)/6*5+KF78</f>
        <v>11613.326309486183</v>
      </c>
      <c r="KG83" s="14">
        <f t="shared" si="3782"/>
        <v>8526.7473220554748</v>
      </c>
      <c r="KH83" s="14">
        <f t="shared" si="3782"/>
        <v>12219.774718938437</v>
      </c>
      <c r="KI83" s="14">
        <f t="shared" si="3782"/>
        <v>10050.021866666668</v>
      </c>
      <c r="KJ83" s="14">
        <f t="shared" si="3782"/>
        <v>12631.951675639215</v>
      </c>
      <c r="KK83" s="14">
        <f t="shared" si="3782"/>
        <v>9736.4000804820425</v>
      </c>
      <c r="KL83" s="14">
        <f t="shared" si="3782"/>
        <v>13294.925611905701</v>
      </c>
      <c r="KM83" s="14">
        <f t="shared" ref="KM83" si="3783">(KM84-KM78)/6*5+KM78</f>
        <v>11529.8235</v>
      </c>
      <c r="KN83" s="14">
        <f t="shared" ref="KN83" si="3784">(KN84-KN78)/6*5+KN78</f>
        <v>13742.128350436849</v>
      </c>
      <c r="KO83" s="14">
        <f t="shared" ref="KO83" si="3785">(KO84-KO78)/6*5+KO78</f>
        <v>13524.6095</v>
      </c>
      <c r="KP83" s="14">
        <f t="shared" ref="KP83" si="3786">(KP84-KP78)/6*5+KP78</f>
        <v>15061.112078336566</v>
      </c>
      <c r="KQ83" s="14">
        <f t="shared" ref="KQ83" si="3787">(KQ84-KQ78)/6*5+KQ78</f>
        <v>6847.3449333333338</v>
      </c>
      <c r="KR83" s="14">
        <f t="shared" ref="KR83" si="3788">(KR84-KR78)/6*5+KR78</f>
        <v>9016.8314427381156</v>
      </c>
      <c r="KS83" s="15">
        <f t="shared" si="2496"/>
        <v>7332.6334999999999</v>
      </c>
      <c r="KT83" s="15">
        <f t="shared" si="2497"/>
        <v>9606.8000767100821</v>
      </c>
      <c r="KU83" s="14">
        <f t="shared" ref="KU83" si="3789">(KU84-KU78)/6*5+KU78</f>
        <v>7817.9220666666661</v>
      </c>
      <c r="KV83" s="14">
        <f t="shared" ref="KV83" si="3790">(KV84-KV78)/6*5+KV78</f>
        <v>10196.768710682049</v>
      </c>
      <c r="KW83" s="15">
        <f t="shared" si="1594"/>
        <v>8306.0187083333331</v>
      </c>
      <c r="KX83" s="15">
        <f t="shared" si="1595"/>
        <v>10704.759594252382</v>
      </c>
      <c r="KY83" s="14">
        <f t="shared" ref="KY83" si="3791">(KY84-KY78)/6*5+KY78</f>
        <v>8794.11535</v>
      </c>
      <c r="KZ83" s="14">
        <f t="shared" ref="KZ83:LF83" si="3792">(KZ84-KZ78)/6*5+KZ78</f>
        <v>11212.750477822716</v>
      </c>
      <c r="LA83" s="14">
        <f t="shared" si="3792"/>
        <v>8440.2453820554747</v>
      </c>
      <c r="LB83" s="14">
        <f t="shared" si="3792"/>
        <v>11859.011023395067</v>
      </c>
      <c r="LC83" s="14">
        <f t="shared" si="3792"/>
        <v>9930.2929833333346</v>
      </c>
      <c r="LD83" s="14">
        <f t="shared" si="3792"/>
        <v>12202.452901342665</v>
      </c>
      <c r="LE83" s="14">
        <f t="shared" si="3792"/>
        <v>9628.9740904820428</v>
      </c>
      <c r="LF83" s="14">
        <f t="shared" si="3792"/>
        <v>12906.354475603624</v>
      </c>
      <c r="LG83" s="14">
        <f t="shared" ref="LG83" si="3793">(LG84-LG78)/6*5+LG78</f>
        <v>11380.8645</v>
      </c>
      <c r="LH83" s="14">
        <f t="shared" ref="LH83" si="3794">(LH84-LH78)/6*5+LH78</f>
        <v>13280.00270325505</v>
      </c>
      <c r="LI83" s="14">
        <f t="shared" ref="LI83" si="3795">(LI84-LI78)/6*5+LI78</f>
        <v>13337.344833333334</v>
      </c>
      <c r="LJ83" s="14">
        <f t="shared" ref="LJ83" si="3796">(LJ84-LJ78)/6*5+LJ78</f>
        <v>14564.301173398666</v>
      </c>
      <c r="LK83" s="14">
        <f t="shared" ref="LK83" si="3797">(LK84-LK78)/6*5+LK78</f>
        <v>6787.8082166666663</v>
      </c>
      <c r="LL83" s="14">
        <f t="shared" ref="LL83" si="3798">(LL84-LL78)/6*5+LL78</f>
        <v>8699.1281563897664</v>
      </c>
      <c r="LM83" s="14">
        <f t="shared" si="2499"/>
        <v>7263.9611583333335</v>
      </c>
      <c r="LN83" s="14">
        <f t="shared" si="2500"/>
        <v>9268.2165490807674</v>
      </c>
      <c r="LO83" s="14">
        <f t="shared" ref="LO83" si="3799">(LO84-LO78)/6*5+LO78</f>
        <v>7740.1140999999998</v>
      </c>
      <c r="LP83" s="14">
        <f t="shared" ref="LP83" si="3800">(LP84-LP78)/6*5+LP78</f>
        <v>9837.3049417717666</v>
      </c>
      <c r="LQ83" s="14">
        <f t="shared" si="1606"/>
        <v>8218.8595166666655</v>
      </c>
      <c r="LR83" s="14">
        <f t="shared" si="1607"/>
        <v>10328.762780955209</v>
      </c>
      <c r="LS83" s="14">
        <f t="shared" ref="LS83" si="3801">(LS84-LS78)/6*5+LS78</f>
        <v>8697.6049333333322</v>
      </c>
      <c r="LT83" s="14">
        <f t="shared" ref="LT83:LZ83" si="3802">(LT84-LT78)/6*5+LT78</f>
        <v>10820.220620138651</v>
      </c>
      <c r="LU83" s="14">
        <f t="shared" si="3802"/>
        <v>9255.0895249999994</v>
      </c>
      <c r="LV83" s="14">
        <f t="shared" si="3802"/>
        <v>11299.163761632482</v>
      </c>
      <c r="LW83" s="14">
        <f t="shared" si="3802"/>
        <v>9812.5741166666667</v>
      </c>
      <c r="LX83" s="14">
        <f t="shared" si="3802"/>
        <v>11778.106903126316</v>
      </c>
      <c r="LY83" s="14">
        <f t="shared" si="3802"/>
        <v>10523.985474999999</v>
      </c>
      <c r="LZ83" s="14">
        <f t="shared" si="3802"/>
        <v>12302.494284373532</v>
      </c>
      <c r="MA83" s="14">
        <f t="shared" ref="MA83" si="3803">(MA84-MA78)/6*5+MA78</f>
        <v>11235.396833333332</v>
      </c>
      <c r="MB83" s="14">
        <f t="shared" ref="MB83" si="3804">(MB84-MB78)/6*5+MB78</f>
        <v>12826.881665620749</v>
      </c>
      <c r="MC83" s="14">
        <f t="shared" ref="MC83" si="3805">(MC84-MC78)/6*5+MC78</f>
        <v>13153.5085</v>
      </c>
      <c r="MD83" s="14">
        <f t="shared" ref="MD83" si="3806">(MD84-MD78)/6*5+MD78</f>
        <v>14076.134351710081</v>
      </c>
      <c r="ME83" s="14">
        <f t="shared" ref="ME83" si="3807">(ME84-ME78)/6*5+ME78</f>
        <v>6729.7980833333331</v>
      </c>
      <c r="MF83" s="14">
        <f t="shared" ref="MF83" si="3808">(MF84-MF78)/6*5+MF78</f>
        <v>8388.5265689366151</v>
      </c>
      <c r="MG83" s="6">
        <f t="shared" si="1616"/>
        <v>7196.8563833333328</v>
      </c>
      <c r="MH83" s="6">
        <f t="shared" si="1617"/>
        <v>8937.5794245246234</v>
      </c>
      <c r="MI83" s="14">
        <f t="shared" ref="MI83" si="3809">(MI84-MI78)/6*5+MI78</f>
        <v>7663.9146833333325</v>
      </c>
      <c r="MJ83" s="14">
        <f t="shared" ref="MJ83" si="3810">(MJ84-MJ78)/6*5+MJ78</f>
        <v>9486.6322801126316</v>
      </c>
      <c r="MK83" s="6">
        <f t="shared" si="1620"/>
        <v>8133.6153749999994</v>
      </c>
      <c r="ML83" s="6">
        <f t="shared" si="1621"/>
        <v>9961.8438205579405</v>
      </c>
      <c r="MM83" s="14">
        <f t="shared" ref="MM83" si="3811">(MM84-MM78)/6*5+MM78</f>
        <v>8603.3160666666663</v>
      </c>
      <c r="MN83" s="14">
        <f t="shared" ref="MN83:MT83" si="3812">(MN84-MN78)/6*5+MN78</f>
        <v>10437.055361003249</v>
      </c>
      <c r="MO83" s="14">
        <f t="shared" si="3812"/>
        <v>8269.0317533333327</v>
      </c>
      <c r="MP83" s="14">
        <f t="shared" si="3812"/>
        <v>11146.291682303236</v>
      </c>
      <c r="MQ83" s="14">
        <f t="shared" si="3812"/>
        <v>9697.0452666666661</v>
      </c>
      <c r="MR83" s="14">
        <f t="shared" si="3812"/>
        <v>11365.597607032316</v>
      </c>
      <c r="MS83" s="14">
        <f t="shared" si="3812"/>
        <v>9416.4201099999991</v>
      </c>
      <c r="MT83" s="14">
        <f t="shared" si="3812"/>
        <v>12138.443486617582</v>
      </c>
      <c r="MU83" s="14">
        <f t="shared" ref="MU83" si="3813">(MU84-MU78)/6*5+MU78</f>
        <v>11093.682333333332</v>
      </c>
      <c r="MV83" s="14">
        <f t="shared" ref="MV83" si="3814">(MV84-MV78)/6*5+MV78</f>
        <v>12384.1668500697</v>
      </c>
      <c r="MW83" s="14">
        <f t="shared" ref="MW83" si="3815">(MW84-MW78)/6*5+MW78</f>
        <v>12973.700499999999</v>
      </c>
      <c r="MX83" s="14">
        <f t="shared" ref="MX83" si="3816">(MX84-MX78)/6*5+MX78</f>
        <v>13598.82273702995</v>
      </c>
      <c r="MY83" s="14">
        <f t="shared" ref="MY83" si="3817">(MY84-MY78)/6*5+MY78</f>
        <v>6673.6965833333334</v>
      </c>
      <c r="MZ83" s="14">
        <f t="shared" ref="MZ83" si="3818">(MZ84-MZ78)/6*5+MZ78</f>
        <v>8085.5594836384662</v>
      </c>
      <c r="NA83" s="15">
        <f t="shared" si="1632"/>
        <v>7131.577475</v>
      </c>
      <c r="NB83" s="15">
        <f t="shared" si="1633"/>
        <v>8615.3848968365492</v>
      </c>
      <c r="NC83" s="14">
        <f t="shared" ref="NC83" si="3819">(NC84-NC78)/6*5+NC78</f>
        <v>7589.4583666666667</v>
      </c>
      <c r="ND83" s="14">
        <f t="shared" ref="ND83" si="3820">(ND84-ND78)/6*5+ND78</f>
        <v>9145.2103100346321</v>
      </c>
      <c r="NE83" s="15">
        <f t="shared" si="1636"/>
        <v>8050.3289916666672</v>
      </c>
      <c r="NF83" s="15">
        <f t="shared" si="1637"/>
        <v>9604.5995035105479</v>
      </c>
      <c r="NG83" s="14">
        <f t="shared" ref="NG83" si="3821">(NG84-NG78)/6*5+NG78</f>
        <v>8511.1996166666668</v>
      </c>
      <c r="NH83" s="14">
        <f t="shared" ref="NH83:NN83" si="3822">(NH84-NH78)/6*5+NH78</f>
        <v>10063.988696986466</v>
      </c>
      <c r="NI83" s="14">
        <f t="shared" si="3822"/>
        <v>8184.320064999999</v>
      </c>
      <c r="NJ83" s="14">
        <f t="shared" si="3822"/>
        <v>10794.336038405116</v>
      </c>
      <c r="NK83" s="14">
        <f t="shared" si="3822"/>
        <v>9584.176449999999</v>
      </c>
      <c r="NL83" s="14">
        <f t="shared" si="3822"/>
        <v>10963.87000594585</v>
      </c>
      <c r="NM83" s="14">
        <f t="shared" si="3822"/>
        <v>9311.2921199999982</v>
      </c>
      <c r="NN83" s="14">
        <f t="shared" si="3822"/>
        <v>11759.1036357053</v>
      </c>
      <c r="NO83" s="14">
        <f t="shared" ref="NO83" si="3823">(NO84-NO78)/6*5+NO78</f>
        <v>10954.265100000001</v>
      </c>
      <c r="NP83" s="14">
        <f t="shared" ref="NP83" si="3824">(NP84-NP78)/6*5+NP78</f>
        <v>11952.133254984066</v>
      </c>
      <c r="NQ83" s="14">
        <f t="shared" ref="NQ83" si="3825">(NQ84-NQ78)/6*5+NQ78</f>
        <v>12797.760166666667</v>
      </c>
      <c r="NR83" s="14">
        <f t="shared" ref="NR83" si="3826">(NR84-NR78)/6*5+NR78</f>
        <v>13133.450350511981</v>
      </c>
      <c r="NS83" s="14">
        <f t="shared" ref="NS83" si="3827">(NS84-NS78)/6*5+NS78</f>
        <v>6619.5632166666664</v>
      </c>
      <c r="NT83" s="14">
        <f t="shared" ref="NT83" si="3828">(NT84-NT78)/6*5+NT78</f>
        <v>7790.8977402432156</v>
      </c>
      <c r="NU83" s="15">
        <f t="shared" si="1648"/>
        <v>7068.1058583333333</v>
      </c>
      <c r="NV83" s="15">
        <f t="shared" si="1649"/>
        <v>8302.0828301550409</v>
      </c>
      <c r="NW83" s="14">
        <f t="shared" ref="NW83" si="3829">(NW84-NW78)/6*5+NW78</f>
        <v>7516.6485000000002</v>
      </c>
      <c r="NX83" s="14">
        <f t="shared" ref="NX83" si="3830">(NX84-NX78)/6*5+NX78</f>
        <v>8813.2679200668663</v>
      </c>
      <c r="NY83" s="15">
        <f t="shared" si="1652"/>
        <v>7968.875441666667</v>
      </c>
      <c r="NZ83" s="15">
        <f t="shared" si="1653"/>
        <v>9257.0410153600169</v>
      </c>
      <c r="OA83" s="14">
        <f t="shared" ref="OA83:OH83" si="3831">(OA84-OA78)/6*5+OA78</f>
        <v>8421.1023833333329</v>
      </c>
      <c r="OB83" s="14">
        <f t="shared" si="3831"/>
        <v>9700.8141106531657</v>
      </c>
      <c r="OC83" s="14">
        <f t="shared" si="3831"/>
        <v>8099.6083766666661</v>
      </c>
      <c r="OD83" s="14">
        <f t="shared" si="3831"/>
        <v>10442.380394506992</v>
      </c>
      <c r="OE83" s="14">
        <f t="shared" si="3831"/>
        <v>9473.327416666667</v>
      </c>
      <c r="OF83" s="14">
        <f t="shared" si="3831"/>
        <v>10572.208908692548</v>
      </c>
      <c r="OG83" s="14">
        <f t="shared" si="3831"/>
        <v>9206.1641299999974</v>
      </c>
      <c r="OH83" s="14">
        <f t="shared" si="3831"/>
        <v>11379.763784793016</v>
      </c>
      <c r="OI83" s="14">
        <f t="shared" ref="OI83" si="3832">(OI84-OI78)/6*5+OI78</f>
        <v>10818.352366666666</v>
      </c>
      <c r="OJ83" s="14">
        <f t="shared" ref="OJ83" si="3833">(OJ84-OJ78)/6*5+OJ78</f>
        <v>11533.189338663649</v>
      </c>
      <c r="OK83" s="14">
        <f t="shared" ref="OK83" si="3834">(OK84-OK78)/6*5+OK78</f>
        <v>12626.7065</v>
      </c>
      <c r="OL83" s="14">
        <f t="shared" ref="OL83" si="3835">(OL84-OL78)/6*5+OL78</f>
        <v>12679.12811212915</v>
      </c>
      <c r="OM83" s="14">
        <f t="shared" ref="OM83" si="3836">(OM84-OM78)/6*5+OM78</f>
        <v>6567.2249999999995</v>
      </c>
      <c r="ON83" s="14">
        <f t="shared" ref="ON83" si="3837">(ON84-ON78)/6*5+ON78</f>
        <v>7504.388306791483</v>
      </c>
      <c r="OO83" s="15">
        <f t="shared" si="1664"/>
        <v>7006.6343583333328</v>
      </c>
      <c r="OP83" s="15">
        <f t="shared" si="1665"/>
        <v>7997.6067950307661</v>
      </c>
      <c r="OQ83" s="14">
        <f t="shared" ref="OQ83" si="3838">(OQ84-OQ78)/6*5+OQ78</f>
        <v>7446.043716666667</v>
      </c>
      <c r="OR83" s="14">
        <f t="shared" ref="OR83" si="3839">(OR84-OR78)/6*5+OR78</f>
        <v>8490.8252832700491</v>
      </c>
      <c r="OS83" s="15">
        <f t="shared" si="1668"/>
        <v>7889.4102416666665</v>
      </c>
      <c r="OT83" s="15">
        <f t="shared" si="1669"/>
        <v>8919.8778568168491</v>
      </c>
      <c r="OU83" s="14">
        <f t="shared" ref="OU83" si="3840">(OU84-OU78)/6*5+OU78</f>
        <v>8332.7767666666659</v>
      </c>
      <c r="OV83" s="14">
        <f t="shared" ref="OV83:PB83" si="3841">(OV84-OV78)/6*5+OV78</f>
        <v>9348.9304303636509</v>
      </c>
      <c r="OW83" s="14">
        <f t="shared" si="3841"/>
        <v>8014.8966883333323</v>
      </c>
      <c r="OX83" s="14">
        <f t="shared" si="3841"/>
        <v>10090.42475060887</v>
      </c>
      <c r="OY83" s="14">
        <f t="shared" si="3841"/>
        <v>9365.6739999999991</v>
      </c>
      <c r="OZ83" s="14">
        <f t="shared" si="3841"/>
        <v>10191.1574248659</v>
      </c>
      <c r="PA83" s="14">
        <f t="shared" si="3841"/>
        <v>9101.0361399999983</v>
      </c>
      <c r="PB83" s="14">
        <f t="shared" si="3841"/>
        <v>11000.423933880733</v>
      </c>
      <c r="PC83" s="14">
        <f t="shared" ref="PC83" si="3842">(PC84-PC78)/6*5+PC78</f>
        <v>10684.950633333334</v>
      </c>
      <c r="PD83" s="14">
        <f t="shared" ref="PD83" si="3843">(PD84-PD78)/6*5+PD78</f>
        <v>11121.607124149315</v>
      </c>
      <c r="PE83" s="14">
        <f t="shared" ref="PE83" si="3844">(PE84-PE78)/6*5+PE78</f>
        <v>12459.506833333333</v>
      </c>
      <c r="PF83" s="14">
        <f t="shared" ref="PF83" si="3845">(PF84-PF78)/6*5+PF78</f>
        <v>12236.791309451915</v>
      </c>
      <c r="PG83" s="14">
        <f t="shared" ref="PG83" si="3846">(PG84-PG78)/6*5+PG78</f>
        <v>6516.5488166666664</v>
      </c>
      <c r="PH83" s="14">
        <f t="shared" ref="PH83" si="3847">(PH84-PH78)/6*5+PH78</f>
        <v>7224.7505114214491</v>
      </c>
      <c r="PI83" s="15">
        <f t="shared" si="1678"/>
        <v>6946.9914083333333</v>
      </c>
      <c r="PJ83" s="15">
        <f t="shared" si="1679"/>
        <v>7700.2504338291574</v>
      </c>
      <c r="PK83" s="14">
        <f t="shared" ref="PK83" si="3848">(PK84-PK78)/6*5+PK78</f>
        <v>7377.4340000000002</v>
      </c>
      <c r="PL83" s="14">
        <f t="shared" ref="PL83" si="3849">(PL84-PL78)/6*5+PL78</f>
        <v>8175.7503562368656</v>
      </c>
      <c r="PM83" s="15">
        <f t="shared" si="1682"/>
        <v>7812.1658166666657</v>
      </c>
      <c r="PN83" s="15">
        <f t="shared" si="1683"/>
        <v>8590.1025566754397</v>
      </c>
      <c r="PO83" s="14">
        <f t="shared" ref="PO83" si="3850">(PO84-PO78)/6*5+PO78</f>
        <v>8246.8976333333321</v>
      </c>
      <c r="PP83" s="14">
        <f t="shared" ref="PP83:PV83" si="3851">(PP84-PP78)/6*5+PP78</f>
        <v>9004.4547571140156</v>
      </c>
      <c r="PQ83" s="14">
        <f t="shared" si="3851"/>
        <v>8753.6391249999997</v>
      </c>
      <c r="PR83" s="14">
        <f t="shared" si="3851"/>
        <v>9412.6874864490401</v>
      </c>
      <c r="PS83" s="14">
        <f t="shared" si="3851"/>
        <v>9260.3806166666654</v>
      </c>
      <c r="PT83" s="14">
        <f t="shared" si="3851"/>
        <v>9820.9202157840646</v>
      </c>
      <c r="PU83" s="14">
        <f t="shared" si="3851"/>
        <v>9907.1199833333321</v>
      </c>
      <c r="PV83" s="14">
        <f t="shared" si="3851"/>
        <v>10270.875108634698</v>
      </c>
      <c r="PW83" s="14">
        <f t="shared" ref="PW83" si="3852">(PW84-PW78)/6*5+PW78</f>
        <v>10553.859349999999</v>
      </c>
      <c r="PX83" s="14">
        <f t="shared" ref="PX83" si="3853">(PX84-PX78)/6*5+PX78</f>
        <v>10720.830001485332</v>
      </c>
      <c r="PY83" s="14">
        <f t="shared" ref="PY83" si="3854">(PY84-PY78)/6*5+PY78</f>
        <v>12295.752166666665</v>
      </c>
      <c r="PZ83" s="14">
        <f t="shared" ref="PZ83" si="3855">(PZ84-PZ78)/6*5+PZ78</f>
        <v>11804.632573006582</v>
      </c>
      <c r="QA83" s="14">
        <f t="shared" ref="QA83" si="3856">(QA84-QA78)/6*5+QA78</f>
        <v>6467.9368999999997</v>
      </c>
      <c r="QB83" s="14">
        <f t="shared" ref="QB83:QP83" si="3857">(QB84-QB78)/6*5+QB78</f>
        <v>6951.2765385814328</v>
      </c>
      <c r="QC83" s="14">
        <f t="shared" si="3857"/>
        <v>6193.4446499999995</v>
      </c>
      <c r="QD83" s="14">
        <f t="shared" si="3857"/>
        <v>7681.4362021521592</v>
      </c>
      <c r="QE83" s="14">
        <f t="shared" si="3857"/>
        <v>7311.0413166666667</v>
      </c>
      <c r="QF83" s="14">
        <f t="shared" si="3857"/>
        <v>7866.451469823216</v>
      </c>
      <c r="QG83" s="14">
        <f t="shared" si="3857"/>
        <v>6987.8320599999997</v>
      </c>
      <c r="QH83" s="14">
        <f t="shared" si="3857"/>
        <v>8573.1645173354591</v>
      </c>
      <c r="QI83" s="14">
        <f t="shared" si="3857"/>
        <v>8163.3372666666664</v>
      </c>
      <c r="QJ83" s="14">
        <f t="shared" si="3857"/>
        <v>8667.1003696781008</v>
      </c>
      <c r="QK83" s="14">
        <f t="shared" si="3857"/>
        <v>7847.3786</v>
      </c>
      <c r="QL83" s="14">
        <f t="shared" si="3857"/>
        <v>9394.6718539814683</v>
      </c>
      <c r="QM83" s="14">
        <f t="shared" si="3857"/>
        <v>9157.6562000000013</v>
      </c>
      <c r="QN83" s="14">
        <f t="shared" si="3857"/>
        <v>9457.2919553879656</v>
      </c>
      <c r="QO83" s="14">
        <f t="shared" si="3857"/>
        <v>8893.02765</v>
      </c>
      <c r="QP83" s="14">
        <f t="shared" si="3857"/>
        <v>10250.470326368299</v>
      </c>
      <c r="QQ83" s="14">
        <f t="shared" ref="QQ83" si="3858">(QQ84-QQ78)/6*5+QQ78</f>
        <v>10427.228816666666</v>
      </c>
      <c r="QR83" s="14">
        <f t="shared" ref="QR83" si="3859">(QR84-QR78)/6*5+QR78</f>
        <v>10330.62366032725</v>
      </c>
      <c r="QS83" s="14">
        <f t="shared" ref="QS83" si="3860">(QS84-QS78)/6*5+QS78</f>
        <v>12135.776333333333</v>
      </c>
      <c r="QT83" s="14">
        <f t="shared" ref="QT83" si="3861">(QT84-QT78)/6*5+QT78</f>
        <v>11380.954630362681</v>
      </c>
      <c r="QU83" s="14">
        <f t="shared" ref="QU83" si="3862">(QU84-QU78)/6*5+QU78</f>
        <v>6420.9275500000003</v>
      </c>
      <c r="QV83" s="14">
        <f t="shared" ref="QV83:RJ83" si="3863">(QV84-QV78)/6*5+QV78</f>
        <v>6686.2606465325998</v>
      </c>
      <c r="QW83" s="14">
        <f t="shared" si="3863"/>
        <v>6143.1860999999999</v>
      </c>
      <c r="QX83" s="14">
        <f t="shared" si="3863"/>
        <v>7396.8520309086189</v>
      </c>
      <c r="QY83" s="14">
        <f t="shared" si="3863"/>
        <v>7247.0563500000007</v>
      </c>
      <c r="QZ83" s="14">
        <f t="shared" si="3863"/>
        <v>7566.8833742976822</v>
      </c>
      <c r="RA83" s="14">
        <f t="shared" si="3863"/>
        <v>6921.8747199999998</v>
      </c>
      <c r="RB83" s="14">
        <f t="shared" si="3863"/>
        <v>8256.6996322272698</v>
      </c>
      <c r="RC83" s="14">
        <f t="shared" si="3863"/>
        <v>8082.1750166666661</v>
      </c>
      <c r="RD83" s="14">
        <f t="shared" si="3863"/>
        <v>8339.632247348849</v>
      </c>
      <c r="RE83" s="14">
        <f t="shared" si="3863"/>
        <v>7764.5721999999996</v>
      </c>
      <c r="RF83" s="14">
        <f t="shared" si="3863"/>
        <v>9050.8746012521879</v>
      </c>
      <c r="RG83" s="14">
        <f t="shared" si="3863"/>
        <v>9057.3577666666661</v>
      </c>
      <c r="RH83" s="14">
        <f t="shared" si="3863"/>
        <v>9102.9557095980999</v>
      </c>
      <c r="RI83" s="14">
        <f t="shared" si="3863"/>
        <v>8790.1471500000007</v>
      </c>
      <c r="RJ83" s="14">
        <f t="shared" si="3863"/>
        <v>9879.8565697681497</v>
      </c>
      <c r="RK83" s="14">
        <f t="shared" ref="RK83" si="3864">(RK84-RK78)/6*5+RK78</f>
        <v>10303.544016666667</v>
      </c>
      <c r="RL83" s="14">
        <f t="shared" ref="RL83" si="3865">(RL84-RL78)/6*5+RL78</f>
        <v>9950.0779683740147</v>
      </c>
      <c r="RM83" s="14">
        <f t="shared" ref="RM83" si="3866">(RM84-RM78)/6*5+RM78</f>
        <v>11979.328333333333</v>
      </c>
      <c r="RN83" s="14">
        <f t="shared" ref="RN83" si="3867">(RN84-RN78)/6*5+RN78</f>
        <v>10969.705539998682</v>
      </c>
      <c r="RO83" s="14">
        <f t="shared" ref="RO83" si="3868">(RO84-RO78)/6*5+RO78</f>
        <v>6285.9159833333333</v>
      </c>
      <c r="RP83" s="14">
        <f t="shared" ref="RP83:SD83" si="3869">(RP84-RP78)/6*5+RP78</f>
        <v>5935.9392836348497</v>
      </c>
      <c r="RQ83" s="14">
        <f t="shared" si="3869"/>
        <v>6676.7862000000005</v>
      </c>
      <c r="RR83" s="14">
        <f t="shared" si="3869"/>
        <v>6326.9970696062082</v>
      </c>
      <c r="RS83" s="14">
        <f t="shared" si="3869"/>
        <v>7067.6564166666667</v>
      </c>
      <c r="RT83" s="14">
        <f t="shared" si="3869"/>
        <v>6718.0548555775658</v>
      </c>
      <c r="RU83" s="14">
        <f t="shared" si="3869"/>
        <v>7460.8718666666664</v>
      </c>
      <c r="RV83" s="14">
        <f t="shared" si="3869"/>
        <v>7063.5435779295331</v>
      </c>
      <c r="RW83" s="14">
        <f t="shared" si="3869"/>
        <v>7854.087316666667</v>
      </c>
      <c r="RX83" s="14">
        <f t="shared" si="3869"/>
        <v>7409.0323002814994</v>
      </c>
      <c r="RY83" s="14">
        <f t="shared" si="3869"/>
        <v>8313.8826666666664</v>
      </c>
      <c r="RZ83" s="14">
        <f t="shared" si="3869"/>
        <v>7754.717282580099</v>
      </c>
      <c r="SA83" s="14">
        <f t="shared" si="3869"/>
        <v>8773.6780166666667</v>
      </c>
      <c r="SB83" s="14">
        <f t="shared" si="3869"/>
        <v>8100.4022648786995</v>
      </c>
      <c r="SC83" s="14">
        <f t="shared" si="3869"/>
        <v>9362.1561916666669</v>
      </c>
      <c r="SD83" s="14">
        <f t="shared" si="3869"/>
        <v>8485.3255110074497</v>
      </c>
      <c r="SE83" s="14">
        <f t="shared" ref="SE83" si="3870">(SE84-SE78)/6*5+SE78</f>
        <v>9950.6343666666671</v>
      </c>
      <c r="SF83" s="14">
        <f t="shared" ref="SF83" si="3871">(SF84-SF78)/6*5+SF78</f>
        <v>8870.2487571361999</v>
      </c>
      <c r="SG83" s="14">
        <f t="shared" ref="SG83" si="3872">(SG84-SG78)/6*5+SG78</f>
        <v>11533.721166666666</v>
      </c>
      <c r="SH83" s="14">
        <f t="shared" ref="SH83" si="3873">(SH84-SH78)/6*5+SH78</f>
        <v>9797.2363586701322</v>
      </c>
    </row>
    <row r="84" spans="1:502" s="11" customFormat="1" x14ac:dyDescent="0.25">
      <c r="A84" s="241"/>
      <c r="B84" s="4">
        <v>38</v>
      </c>
      <c r="C84" s="8">
        <f>低2.5—10HP!D$193</f>
        <v>8858.2724999999991</v>
      </c>
      <c r="D84" s="8">
        <f>低2.5—10HP!E$193</f>
        <v>19110.459836577898</v>
      </c>
      <c r="E84" s="8">
        <f>低2.5—10HP!F$193</f>
        <v>9630.7352499999997</v>
      </c>
      <c r="F84" s="8">
        <f>低2.5—10HP!G$193</f>
        <v>20299.021405471896</v>
      </c>
      <c r="G84" s="8">
        <f>低2.5—10HP!H$193</f>
        <v>10403.198</v>
      </c>
      <c r="H84" s="8">
        <f>低2.5—10HP!I$193</f>
        <v>21487.582974365898</v>
      </c>
      <c r="I84" s="8">
        <f>低2.5—10HP!J$193</f>
        <v>11193.2395</v>
      </c>
      <c r="J84" s="8">
        <f>低2.5—10HP!K$193</f>
        <v>22457.715282112251</v>
      </c>
      <c r="K84" s="8">
        <f>低2.5—10HP!L$193</f>
        <v>11983.281000000001</v>
      </c>
      <c r="L84" s="8">
        <f>低2.5—10HP!M$193</f>
        <v>23427.8475898586</v>
      </c>
      <c r="M84" s="8">
        <f>低2.5—10HP!N$193</f>
        <v>12915.5445</v>
      </c>
      <c r="N84" s="8">
        <f>低2.5—10HP!O$193</f>
        <v>24318.776993223299</v>
      </c>
      <c r="O84" s="8">
        <f>低2.5—10HP!P$193</f>
        <v>13847.808000000001</v>
      </c>
      <c r="P84" s="8">
        <f>低2.5—10HP!Q$193</f>
        <v>25209.706396587997</v>
      </c>
      <c r="Q84" s="8">
        <f>低2.5—10HP!R$193</f>
        <v>15053.220499999999</v>
      </c>
      <c r="R84" s="8">
        <f>低2.5—10HP!S$193</f>
        <v>26131.963342116098</v>
      </c>
      <c r="S84" s="8">
        <f>低2.5—10HP!T$193</f>
        <v>16258.633</v>
      </c>
      <c r="T84" s="8">
        <f>低2.5—10HP!U$193</f>
        <v>27054.220287644199</v>
      </c>
      <c r="U84" s="8">
        <f>低2.5—10HP!V$193</f>
        <v>19537.32</v>
      </c>
      <c r="V84" s="8">
        <f>低2.5—10HP!W$193</f>
        <v>29151.957573517797</v>
      </c>
      <c r="W84" s="4">
        <f>(AQ84-C84)/2+C84</f>
        <v>8762.9455500000004</v>
      </c>
      <c r="X84" s="4">
        <f>(AR84-D84)/2+D84</f>
        <v>18590.457775890347</v>
      </c>
      <c r="Y84" s="4">
        <f t="shared" si="1382"/>
        <v>9520.7052750000003</v>
      </c>
      <c r="Z84" s="4">
        <f t="shared" si="1383"/>
        <v>19751.162350587147</v>
      </c>
      <c r="AA84" s="4">
        <f t="shared" si="2008"/>
        <v>10278.465</v>
      </c>
      <c r="AB84" s="4">
        <f t="shared" si="2009"/>
        <v>20911.866925283946</v>
      </c>
      <c r="AC84" s="4">
        <f t="shared" si="1385"/>
        <v>11053.0185</v>
      </c>
      <c r="AD84" s="4">
        <f t="shared" si="1386"/>
        <v>21861.459418254573</v>
      </c>
      <c r="AE84" s="4">
        <f t="shared" si="2010"/>
        <v>11827.572</v>
      </c>
      <c r="AF84" s="4">
        <f t="shared" si="2011"/>
        <v>22811.0519112252</v>
      </c>
      <c r="AG84" s="110">
        <f t="shared" si="2772"/>
        <v>12740.81025</v>
      </c>
      <c r="AH84" s="110">
        <f t="shared" si="2773"/>
        <v>23685.430856895146</v>
      </c>
      <c r="AI84" s="4">
        <f t="shared" si="2014"/>
        <v>13654.048500000001</v>
      </c>
      <c r="AJ84" s="4">
        <f t="shared" si="2015"/>
        <v>24559.809802565098</v>
      </c>
      <c r="AK84" s="4"/>
      <c r="AL84" s="4"/>
      <c r="AM84" s="4"/>
      <c r="AN84" s="4"/>
      <c r="AO84" s="4"/>
      <c r="AP84" s="4"/>
      <c r="AQ84" s="8">
        <f>低2.5—10HP!D$194</f>
        <v>8667.6185999999998</v>
      </c>
      <c r="AR84" s="8">
        <f>低2.5—10HP!E$194</f>
        <v>18070.455715202799</v>
      </c>
      <c r="AS84" s="8">
        <f>低2.5—10HP!F$194</f>
        <v>9410.675299999999</v>
      </c>
      <c r="AT84" s="8">
        <f>低2.5—10HP!G$194</f>
        <v>19203.303295702397</v>
      </c>
      <c r="AU84" s="8">
        <f>低2.5—10HP!H$194</f>
        <v>10153.732</v>
      </c>
      <c r="AV84" s="8">
        <f>低2.5—10HP!I$194</f>
        <v>20336.150876201998</v>
      </c>
      <c r="AW84" s="8">
        <f>低2.5—10HP!J$194</f>
        <v>10912.797500000001</v>
      </c>
      <c r="AX84" s="8">
        <f>低2.5—10HP!K$194</f>
        <v>21265.203554396896</v>
      </c>
      <c r="AY84" s="8">
        <f>低2.5—10HP!L$194</f>
        <v>11671.862999999999</v>
      </c>
      <c r="AZ84" s="8">
        <f>低2.5—10HP!M$194</f>
        <v>22194.256232591797</v>
      </c>
      <c r="BA84" s="8">
        <f>低2.5—10HP!N$194</f>
        <v>12566.076000000001</v>
      </c>
      <c r="BB84" s="8">
        <f>低2.5—10HP!O$194</f>
        <v>23052.084720566996</v>
      </c>
      <c r="BC84" s="8">
        <f>低2.5—10HP!P$194</f>
        <v>13460.289000000001</v>
      </c>
      <c r="BD84" s="8">
        <f>低2.5—10HP!Q$194</f>
        <v>23909.913208542195</v>
      </c>
      <c r="BE84" s="8">
        <f>低2.5—10HP!R$194</f>
        <v>14614.476500000001</v>
      </c>
      <c r="BF84" s="8">
        <f>低2.5—10HP!S$194</f>
        <v>24803.564802819245</v>
      </c>
      <c r="BG84" s="8">
        <f>低2.5—10HP!T$194</f>
        <v>15768.664000000001</v>
      </c>
      <c r="BH84" s="8">
        <f>低2.5—10HP!U$194</f>
        <v>25697.216397096297</v>
      </c>
      <c r="BI84" s="8">
        <f>低2.5—10HP!V$194</f>
        <v>18909.492999999999</v>
      </c>
      <c r="BJ84" s="8">
        <f>低2.5—10HP!W$194</f>
        <v>27740.0260043368</v>
      </c>
      <c r="BK84" s="4">
        <f t="shared" si="2018"/>
        <v>8577.3208333333332</v>
      </c>
      <c r="BL84" s="4">
        <f t="shared" si="2019"/>
        <v>17571.290081666764</v>
      </c>
      <c r="BM84" s="4">
        <f t="shared" si="1407"/>
        <v>9306.5122666666666</v>
      </c>
      <c r="BN84" s="4">
        <f t="shared" si="1408"/>
        <v>18676.380312143163</v>
      </c>
      <c r="BO84" s="4">
        <f t="shared" si="2020"/>
        <v>10035.7037</v>
      </c>
      <c r="BP84" s="4">
        <f t="shared" si="2021"/>
        <v>19781.470542619565</v>
      </c>
      <c r="BQ84" s="4">
        <f t="shared" si="1411"/>
        <v>10779.785683333334</v>
      </c>
      <c r="BR84" s="4">
        <f t="shared" si="1412"/>
        <v>20689.854234951417</v>
      </c>
      <c r="BS84" s="4">
        <f t="shared" si="2022"/>
        <v>11523.867666666667</v>
      </c>
      <c r="BT84" s="4">
        <f t="shared" si="2023"/>
        <v>21598.237927283266</v>
      </c>
      <c r="BU84" s="4"/>
      <c r="BV84" s="4"/>
      <c r="BW84" s="4">
        <f t="shared" si="2026"/>
        <v>13276.551000000001</v>
      </c>
      <c r="BX84" s="4">
        <f t="shared" si="2027"/>
        <v>23279.672209363729</v>
      </c>
      <c r="BY84" s="4"/>
      <c r="BZ84" s="4"/>
      <c r="CA84" s="4">
        <f t="shared" si="2028"/>
        <v>15537.426000000001</v>
      </c>
      <c r="CB84" s="4">
        <f t="shared" si="2029"/>
        <v>25035.610147272899</v>
      </c>
      <c r="CC84" s="4"/>
      <c r="CD84" s="4"/>
      <c r="CE84" s="4">
        <f t="shared" si="2030"/>
        <v>8487.0230666666666</v>
      </c>
      <c r="CF84" s="4">
        <f t="shared" si="2031"/>
        <v>17072.124448130733</v>
      </c>
      <c r="CG84" s="4">
        <f t="shared" si="1423"/>
        <v>9202.3492333333343</v>
      </c>
      <c r="CH84" s="4">
        <f t="shared" si="1424"/>
        <v>18149.457328583932</v>
      </c>
      <c r="CI84" s="4">
        <f t="shared" si="2032"/>
        <v>9917.6754000000001</v>
      </c>
      <c r="CJ84" s="4">
        <f t="shared" si="2033"/>
        <v>19226.790209037132</v>
      </c>
      <c r="CK84" s="4">
        <f t="shared" si="1427"/>
        <v>10646.773866666666</v>
      </c>
      <c r="CL84" s="4">
        <f t="shared" si="1428"/>
        <v>20114.504915505931</v>
      </c>
      <c r="CM84" s="4">
        <f t="shared" si="2034"/>
        <v>11375.872333333333</v>
      </c>
      <c r="CN84" s="4">
        <f t="shared" si="2035"/>
        <v>21002.219621974731</v>
      </c>
      <c r="CO84" s="4"/>
      <c r="CP84" s="4"/>
      <c r="CQ84" s="4">
        <f t="shared" si="2038"/>
        <v>13092.813</v>
      </c>
      <c r="CR84" s="4">
        <f t="shared" si="2039"/>
        <v>22649.431210185267</v>
      </c>
      <c r="CS84" s="4"/>
      <c r="CT84" s="4"/>
      <c r="CU84" s="4">
        <f t="shared" si="2040"/>
        <v>15306.188</v>
      </c>
      <c r="CV84" s="4">
        <f t="shared" si="2041"/>
        <v>24374.0038974495</v>
      </c>
      <c r="CW84" s="4"/>
      <c r="CX84" s="4"/>
      <c r="CY84" s="8">
        <f>低2.5—10HP!D$195</f>
        <v>8396.7253000000001</v>
      </c>
      <c r="CZ84" s="8">
        <f>低2.5—10HP!E$195</f>
        <v>16572.958814594698</v>
      </c>
      <c r="DA84" s="8">
        <f>低2.5—10HP!F$195</f>
        <v>9098.1862000000001</v>
      </c>
      <c r="DB84" s="8">
        <f>低2.5—10HP!G$195</f>
        <v>17622.534345024698</v>
      </c>
      <c r="DC84" s="8">
        <f>低2.5—10HP!H$195</f>
        <v>9799.6471000000001</v>
      </c>
      <c r="DD84" s="8">
        <f>低2.5—10HP!I$195</f>
        <v>18672.109875454698</v>
      </c>
      <c r="DE84" s="8">
        <f>低2.5—10HP!J$195</f>
        <v>10513.762050000001</v>
      </c>
      <c r="DF84" s="8">
        <f>低2.5—10HP!K$195</f>
        <v>19539.155596060449</v>
      </c>
      <c r="DG84" s="8">
        <f>低2.5—10HP!L$195</f>
        <v>11227.877</v>
      </c>
      <c r="DH84" s="8">
        <f>低2.5—10HP!M$195</f>
        <v>20406.2013166662</v>
      </c>
      <c r="DI84" s="8">
        <f>低2.5—10HP!N$195</f>
        <v>12068.476000000001</v>
      </c>
      <c r="DJ84" s="8">
        <f>低2.5—10HP!O$195</f>
        <v>21212.695763836498</v>
      </c>
      <c r="DK84" s="8">
        <f>低2.5—10HP!P$195</f>
        <v>12909.075000000001</v>
      </c>
      <c r="DL84" s="8">
        <f>低2.5—10HP!Q$195</f>
        <v>22019.1902110068</v>
      </c>
      <c r="DM84" s="8">
        <f>低2.5—10HP!R$195</f>
        <v>13992.012500000001</v>
      </c>
      <c r="DN84" s="8">
        <f>低2.5—10HP!S$195</f>
        <v>22865.793929316453</v>
      </c>
      <c r="DO84" s="8">
        <f>低2.5—10HP!T$195</f>
        <v>15074.95</v>
      </c>
      <c r="DP84" s="8">
        <f>低2.5—10HP!U$195</f>
        <v>23712.397647626101</v>
      </c>
      <c r="DQ84" s="8">
        <f>低2.5—10HP!V$195</f>
        <v>18018.833999999999</v>
      </c>
      <c r="DR84" s="8">
        <f>低2.5—10HP!W$195</f>
        <v>25659.689815025697</v>
      </c>
      <c r="DS84" s="4">
        <f t="shared" si="2042"/>
        <v>8312.7911000000004</v>
      </c>
      <c r="DT84" s="4">
        <f t="shared" si="2043"/>
        <v>16109.905187081858</v>
      </c>
      <c r="DU84" s="4">
        <f t="shared" si="1457"/>
        <v>9001.5125200000002</v>
      </c>
      <c r="DV84" s="4">
        <f t="shared" si="1458"/>
        <v>17132.518557304291</v>
      </c>
      <c r="DW84" s="4">
        <f t="shared" si="2044"/>
        <v>9690.2339400000001</v>
      </c>
      <c r="DX84" s="4">
        <f t="shared" si="2045"/>
        <v>18155.13192752672</v>
      </c>
      <c r="DY84" s="4">
        <f t="shared" si="1461"/>
        <v>10390.811870000001</v>
      </c>
      <c r="DZ84" s="4">
        <f t="shared" si="1462"/>
        <v>19001.694322811272</v>
      </c>
      <c r="EA84" s="4">
        <f t="shared" si="2046"/>
        <v>11091.389800000001</v>
      </c>
      <c r="EB84" s="4">
        <f t="shared" si="2047"/>
        <v>19848.256718095821</v>
      </c>
      <c r="EC84" s="4"/>
      <c r="ED84" s="4"/>
      <c r="EE84" s="4">
        <f t="shared" si="2050"/>
        <v>12739.659600000001</v>
      </c>
      <c r="EF84" s="4">
        <f t="shared" si="2051"/>
        <v>21426.633974140641</v>
      </c>
      <c r="EG84" s="4"/>
      <c r="EH84" s="4"/>
      <c r="EI84" s="4">
        <f t="shared" si="2052"/>
        <v>14862.3678</v>
      </c>
      <c r="EJ84" s="4">
        <f t="shared" si="2053"/>
        <v>23086.93568072304</v>
      </c>
      <c r="EK84" s="4"/>
      <c r="EL84" s="4"/>
      <c r="EM84" s="4">
        <f t="shared" si="2054"/>
        <v>8228.8569000000007</v>
      </c>
      <c r="EN84" s="4">
        <f t="shared" si="2055"/>
        <v>15646.851559569019</v>
      </c>
      <c r="EO84" s="4">
        <f t="shared" si="1475"/>
        <v>8904.8388400000003</v>
      </c>
      <c r="EP84" s="4">
        <f t="shared" si="1476"/>
        <v>16642.50276958388</v>
      </c>
      <c r="EQ84" s="4">
        <f t="shared" si="2056"/>
        <v>9580.82078</v>
      </c>
      <c r="ER84" s="4">
        <f t="shared" si="2057"/>
        <v>17638.153979598737</v>
      </c>
      <c r="ES84" s="4">
        <f t="shared" si="1479"/>
        <v>10267.861690000002</v>
      </c>
      <c r="ET84" s="4">
        <f t="shared" si="1480"/>
        <v>18464.233049562088</v>
      </c>
      <c r="EU84" s="4">
        <f t="shared" si="2058"/>
        <v>10954.902600000001</v>
      </c>
      <c r="EV84" s="4">
        <f t="shared" si="2059"/>
        <v>19290.312119525439</v>
      </c>
      <c r="EW84" s="4"/>
      <c r="EX84" s="4"/>
      <c r="EY84" s="4">
        <f t="shared" si="2062"/>
        <v>12570.244200000001</v>
      </c>
      <c r="EZ84" s="4">
        <f t="shared" si="2063"/>
        <v>20834.077737274481</v>
      </c>
      <c r="FA84" s="4"/>
      <c r="FB84" s="4"/>
      <c r="FC84" s="4">
        <f t="shared" si="2064"/>
        <v>14649.785600000001</v>
      </c>
      <c r="FD84" s="4">
        <f t="shared" si="2065"/>
        <v>22461.473713819982</v>
      </c>
      <c r="FE84" s="4"/>
      <c r="FF84" s="4"/>
      <c r="FG84" s="8">
        <f>低2.5—10HP!D$196</f>
        <v>7977.0542999999998</v>
      </c>
      <c r="FH84" s="8">
        <f>低2.5—10HP!E$196</f>
        <v>14257.690677030498</v>
      </c>
      <c r="FI84" s="8">
        <f>低2.5—10HP!F$196</f>
        <v>8614.8178000000007</v>
      </c>
      <c r="FJ84" s="8">
        <f>低2.5—10HP!G$196</f>
        <v>15172.455406422649</v>
      </c>
      <c r="FK84" s="8">
        <f>低2.5—10HP!H$196</f>
        <v>9252.5812999999998</v>
      </c>
      <c r="FL84" s="8">
        <f>低2.5—10HP!I$196</f>
        <v>16087.2201358148</v>
      </c>
      <c r="FM84" s="8">
        <f>低2.5—10HP!J$196</f>
        <v>9899.0111500000003</v>
      </c>
      <c r="FN84" s="8">
        <f>低2.5—10HP!K$196</f>
        <v>16851.84922981455</v>
      </c>
      <c r="FO84" s="8">
        <f>低2.5—10HP!L$196</f>
        <v>10545.441000000001</v>
      </c>
      <c r="FP84" s="8">
        <f>低2.5—10HP!M$196</f>
        <v>17616.478323814299</v>
      </c>
      <c r="FQ84" s="8">
        <f>低2.5—10HP!N$196</f>
        <v>11303.719499999999</v>
      </c>
      <c r="FR84" s="8">
        <f>低2.5—10HP!O$196</f>
        <v>18336.443675245151</v>
      </c>
      <c r="FS84" s="8">
        <f>低2.5—10HP!P$196</f>
        <v>12061.998</v>
      </c>
      <c r="FT84" s="8">
        <f>低2.5—10HP!Q$196</f>
        <v>19056.409026675999</v>
      </c>
      <c r="FU84" s="8">
        <f>低2.5—10HP!R$196</f>
        <v>13037.0185</v>
      </c>
      <c r="FV84" s="8">
        <f>低2.5—10HP!S$196</f>
        <v>19820.7484198934</v>
      </c>
      <c r="FW84" s="8">
        <f>低2.5—10HP!T$196</f>
        <v>14012.039000000001</v>
      </c>
      <c r="FX84" s="8">
        <f>低2.5—10HP!U$196</f>
        <v>20585.0878131108</v>
      </c>
      <c r="FY84" s="8">
        <f>低2.5—10HP!V$196</f>
        <v>16658.804</v>
      </c>
      <c r="FZ84" s="8">
        <f>低2.5—10HP!W$196</f>
        <v>22360.335815037499</v>
      </c>
      <c r="GA84" s="8">
        <f>低2.5—10HP!D$197</f>
        <v>7593.3918000000003</v>
      </c>
      <c r="GB84" s="8">
        <f>低2.5—10HP!E$197</f>
        <v>12167.184334407199</v>
      </c>
      <c r="GC84" s="8">
        <f>低2.5—10HP!F$197</f>
        <v>8174.5484500000002</v>
      </c>
      <c r="GD84" s="8">
        <f>低2.5—10HP!G$197</f>
        <v>12954.723235900598</v>
      </c>
      <c r="GE84" s="8">
        <f>低2.5—10HP!H$197</f>
        <v>8755.7050999999992</v>
      </c>
      <c r="GF84" s="8">
        <f>低2.5—10HP!I$197</f>
        <v>13742.262137393998</v>
      </c>
      <c r="GG84" s="8">
        <f>低2.5—10HP!J$197</f>
        <v>9341.7255000000005</v>
      </c>
      <c r="GH84" s="8">
        <f>低2.5—10HP!K$197</f>
        <v>14408.029117624097</v>
      </c>
      <c r="GI84" s="8">
        <f>低2.5—10HP!L$197</f>
        <v>9927.7458999999999</v>
      </c>
      <c r="GJ84" s="8">
        <f>低2.5—10HP!M$197</f>
        <v>15073.796097854198</v>
      </c>
      <c r="GK84" s="8">
        <f>低2.5—10HP!N$197</f>
        <v>10613.167450000001</v>
      </c>
      <c r="GL84" s="8">
        <f>低2.5—10HP!O$197</f>
        <v>15708.430135131297</v>
      </c>
      <c r="GM84" s="8">
        <f>低2.5—10HP!P$197</f>
        <v>11298.589</v>
      </c>
      <c r="GN84" s="8">
        <f>低2.5—10HP!Q$197</f>
        <v>16343.064172408398</v>
      </c>
      <c r="GO84" s="8">
        <f>低2.5—10HP!R$197</f>
        <v>12178.2135</v>
      </c>
      <c r="GP84" s="8">
        <f>低2.5—10HP!S$197</f>
        <v>17024.202292226848</v>
      </c>
      <c r="GQ84" s="8">
        <f>低2.5—10HP!T$197</f>
        <v>13057.838</v>
      </c>
      <c r="GR84" s="8">
        <f>低2.5—10HP!U$197</f>
        <v>17705.340412045298</v>
      </c>
      <c r="GS84" s="8">
        <f>低2.5—10HP!V$197</f>
        <v>15441.009</v>
      </c>
      <c r="GT84" s="8">
        <f>低2.5—10HP!W$197</f>
        <v>19300.724525408899</v>
      </c>
      <c r="GU84" s="8">
        <f>低2.5—10HP!D$198</f>
        <v>7379.2420000000002</v>
      </c>
      <c r="GV84" s="8">
        <f>低2.5—10HP!E$198</f>
        <v>11017.8172152139</v>
      </c>
      <c r="GW84" s="8">
        <f>低2.5—10HP!F$198</f>
        <v>7929.0025999999998</v>
      </c>
      <c r="GX84" s="8">
        <f>低2.5—10HP!G$198</f>
        <v>11733.6879237711</v>
      </c>
      <c r="GY84" s="8">
        <f>低2.5—10HP!H$198</f>
        <v>8478.7631999999994</v>
      </c>
      <c r="GZ84" s="8">
        <f>低2.5—10HP!I$198</f>
        <v>12449.558632328299</v>
      </c>
      <c r="HA84" s="8">
        <f>低2.5—10HP!J$198</f>
        <v>9032.2327000000005</v>
      </c>
      <c r="HB84" s="8">
        <f>低2.5—10HP!K$198</f>
        <v>13058.640093467498</v>
      </c>
      <c r="HC84" s="8">
        <f>低2.5—10HP!L$198</f>
        <v>9585.7021999999997</v>
      </c>
      <c r="HD84" s="8">
        <f>低2.5—10HP!M$198</f>
        <v>13667.721554606698</v>
      </c>
      <c r="HE84" s="8">
        <f>低2.5—10HP!N$198</f>
        <v>10231.7011</v>
      </c>
      <c r="HF84" s="8">
        <f>低2.5—10HP!O$198</f>
        <v>14252.641941190799</v>
      </c>
      <c r="HG84" s="8">
        <f>低2.5—10HP!P$198</f>
        <v>10877.7</v>
      </c>
      <c r="HH84" s="8">
        <f>低2.5—10HP!Q$198</f>
        <v>14837.562327774898</v>
      </c>
      <c r="HI84" s="8">
        <f>低2.5—10HP!R$198</f>
        <v>11705.816999999999</v>
      </c>
      <c r="HJ84" s="8">
        <f>低2.5—10HP!S$198</f>
        <v>15469.17993075525</v>
      </c>
      <c r="HK84" s="8">
        <f>低2.5—10HP!T$198</f>
        <v>12533.933999999999</v>
      </c>
      <c r="HL84" s="8">
        <f>低2.5—10HP!U$198</f>
        <v>16100.7975337356</v>
      </c>
      <c r="HM84" s="8">
        <f>低2.5—10HP!V$198</f>
        <v>14773.712</v>
      </c>
      <c r="HN84" s="8">
        <f>低2.5—10HP!W$198</f>
        <v>17588.1981349487</v>
      </c>
      <c r="HO84" s="8">
        <f>低2.5—10HP!D$199</f>
        <v>7242.8714</v>
      </c>
      <c r="HP84" s="8">
        <f>低2.5—10HP!E$199</f>
        <v>10296.507986253999</v>
      </c>
      <c r="HQ84" s="8">
        <f>低2.5—10HP!F$199</f>
        <v>7772.8389500000003</v>
      </c>
      <c r="HR84" s="8">
        <f>低2.5—10HP!G$199</f>
        <v>10966.809948685499</v>
      </c>
      <c r="HS84" s="8">
        <f>低2.5—10HP!H$199</f>
        <v>8302.8065000000006</v>
      </c>
      <c r="HT84" s="8">
        <f>低2.5—10HP!I$199</f>
        <v>11637.111911116999</v>
      </c>
      <c r="HU84" s="8">
        <f>低2.5—10HP!J$199</f>
        <v>8835.6058499999999</v>
      </c>
      <c r="HV84" s="8">
        <f>低2.5—10HP!K$199</f>
        <v>12209.978136822549</v>
      </c>
      <c r="HW84" s="8">
        <f>低2.5—10HP!L$199</f>
        <v>9368.4051999999992</v>
      </c>
      <c r="HX84" s="8">
        <f>低2.5—10HP!M$199</f>
        <v>12782.844362528098</v>
      </c>
      <c r="HY84" s="8">
        <f>低2.5—10HP!N$199</f>
        <v>9989.9330999999984</v>
      </c>
      <c r="HZ84" s="8">
        <f>低2.5—10HP!O$199</f>
        <v>13335.434464180149</v>
      </c>
      <c r="IA84" s="8">
        <f>低2.5—10HP!P$199</f>
        <v>10611.460999999999</v>
      </c>
      <c r="IB84" s="8">
        <f>低2.5—10HP!Q$199</f>
        <v>13888.0245658322</v>
      </c>
      <c r="IC84" s="8">
        <f>低2.5—10HP!R$199</f>
        <v>11407.324000000001</v>
      </c>
      <c r="ID84" s="8">
        <f>低2.5—10HP!S$199</f>
        <v>14487.405227025851</v>
      </c>
      <c r="IE84" s="8">
        <f>低2.5—10HP!T$199</f>
        <v>12203.187</v>
      </c>
      <c r="IF84" s="8">
        <f>低2.5—10HP!U$199</f>
        <v>15086.7858882195</v>
      </c>
      <c r="IG84" s="8">
        <f>低2.5—10HP!V$199</f>
        <v>14348.822</v>
      </c>
      <c r="IH84" s="8">
        <f>低2.5—10HP!W$199</f>
        <v>16501.033305232701</v>
      </c>
      <c r="II84" s="8">
        <f>低2.5—10HP!D$200</f>
        <v>7177.0259999999998</v>
      </c>
      <c r="IJ84" s="8">
        <f>低2.5—10HP!E$200</f>
        <v>9946.9881686119006</v>
      </c>
      <c r="IK84" s="8">
        <f>低2.5—10HP!F$200</f>
        <v>6696.0301500000005</v>
      </c>
      <c r="IL84" s="8">
        <f>低2.5—10HP!G$200</f>
        <v>10527.277914587557</v>
      </c>
      <c r="IM84" s="8">
        <f>低2.5—10HP!H$200</f>
        <v>8216.9815999999992</v>
      </c>
      <c r="IN84" s="8">
        <f>低2.5—10HP!I$200</f>
        <v>11243.759500545599</v>
      </c>
      <c r="IO84" s="8">
        <f>低2.5—10HP!J$200</f>
        <v>7647.405459999999</v>
      </c>
      <c r="IP84" s="8">
        <f>低2.5—10HP!K$200</f>
        <v>11737.813368417363</v>
      </c>
      <c r="IQ84" s="8">
        <f>低2.5—10HP!L$200</f>
        <v>9263.1103000000003</v>
      </c>
      <c r="IR84" s="8">
        <f>低2.5—10HP!M$200</f>
        <v>12353.813769313798</v>
      </c>
      <c r="IS84" s="8">
        <f>低2.5—10HP!N$200</f>
        <v>8675.4425999999985</v>
      </c>
      <c r="IT84" s="8">
        <f>低2.5—10HP!O$200</f>
        <v>12832.644381274269</v>
      </c>
      <c r="IU84" s="8">
        <f>低2.5—10HP!P$200</f>
        <v>10481.861000000001</v>
      </c>
      <c r="IV84" s="8">
        <f>低2.5—10HP!Q$200</f>
        <v>13427.178174001898</v>
      </c>
      <c r="IW84" s="8">
        <f>低2.5—10HP!R$200</f>
        <v>9921.8326499999966</v>
      </c>
      <c r="IX84" s="8">
        <f>低2.5—10HP!S$200</f>
        <v>13956.607892369799</v>
      </c>
      <c r="IY84" s="8">
        <f>低2.5—10HP!T$200</f>
        <v>12043.397999999999</v>
      </c>
      <c r="IZ84" s="8">
        <f>低2.5—10HP!U$200</f>
        <v>14593.483044348599</v>
      </c>
      <c r="JA84" s="8">
        <f>低2.5—10HP!V$200</f>
        <v>14150.695</v>
      </c>
      <c r="JB84" s="8">
        <f>低2.5—10HP!W$200</f>
        <v>15976.067938931099</v>
      </c>
      <c r="JC84" s="8">
        <f>低2.5—10HP!D$201</f>
        <v>7112.3869999999997</v>
      </c>
      <c r="JD84" s="8">
        <f>低2.5—10HP!E$201</f>
        <v>9607.5312402593991</v>
      </c>
      <c r="JE84" s="8">
        <f>低2.5—10HP!F$201</f>
        <v>6645.7716000000009</v>
      </c>
      <c r="JF84" s="8">
        <f>低2.5—10HP!G$201</f>
        <v>10242.693743344018</v>
      </c>
      <c r="JG84" s="8">
        <f>低2.5—10HP!H$201</f>
        <v>8133.0551999999998</v>
      </c>
      <c r="JH84" s="8">
        <f>低2.5—10HP!I$201</f>
        <v>10860.965269422799</v>
      </c>
      <c r="JI84" s="8">
        <f>低2.5—10HP!J$201</f>
        <v>7581.4481199999991</v>
      </c>
      <c r="JJ84" s="8">
        <f>低2.5—10HP!K$201</f>
        <v>11421.348483309173</v>
      </c>
      <c r="JK84" s="8">
        <f>低2.5—10HP!L$201</f>
        <v>9159.5311000000002</v>
      </c>
      <c r="JL84" s="8">
        <f>低2.5—10HP!M$201</f>
        <v>11936.5734264525</v>
      </c>
      <c r="JM84" s="8">
        <f>低2.5—10HP!N$201</f>
        <v>8592.636199999999</v>
      </c>
      <c r="JN84" s="8">
        <f>低2.5—10HP!O$201</f>
        <v>12488.847128544989</v>
      </c>
      <c r="JO84" s="8">
        <f>低2.5—10HP!P$201</f>
        <v>10355.062</v>
      </c>
      <c r="JP84" s="8">
        <f>低2.5—10HP!Q$201</f>
        <v>12978.828040804499</v>
      </c>
      <c r="JQ84" s="8">
        <f>低2.5—10HP!R$201</f>
        <v>9818.9521499999973</v>
      </c>
      <c r="JR84" s="8">
        <f>低2.5—10HP!S$201</f>
        <v>13585.99413576965</v>
      </c>
      <c r="JS84" s="8">
        <f>低2.5—10HP!T$201</f>
        <v>11886.418</v>
      </c>
      <c r="JT84" s="8">
        <f>低2.5—10HP!U$201</f>
        <v>14113.629526327797</v>
      </c>
      <c r="JU84" s="8">
        <f>低2.5—10HP!V$201</f>
        <v>13936.784</v>
      </c>
      <c r="JV84" s="8">
        <f>低2.5—10HP!W$201</f>
        <v>15467.474403488799</v>
      </c>
      <c r="JW84" s="8">
        <f>低2.5—10HP!D202</f>
        <v>7048.8454000000002</v>
      </c>
      <c r="JX84" s="8">
        <f>低2.5—10HP!E202</f>
        <v>9276.6563129281985</v>
      </c>
      <c r="JY84" s="8">
        <f>低2.5—10HP!F202</f>
        <v>6595.5130500000005</v>
      </c>
      <c r="JZ84" s="8">
        <f>低2.5—10HP!G202</f>
        <v>9958.1095721004767</v>
      </c>
      <c r="KA84" s="8">
        <f>低2.5—10HP!H202</f>
        <v>8050.1777000000002</v>
      </c>
      <c r="KB84" s="8">
        <f>低2.5—10HP!I202</f>
        <v>10487.857917368299</v>
      </c>
      <c r="KC84" s="8">
        <f>低2.5—10HP!J202</f>
        <v>7515.4907799999992</v>
      </c>
      <c r="KD84" s="8">
        <f>低2.5—10HP!K202</f>
        <v>11104.883598200982</v>
      </c>
      <c r="KE84" s="8">
        <f>低2.5—10HP!L202</f>
        <v>9058.2656000000006</v>
      </c>
      <c r="KF84" s="8">
        <f>低2.5—10HP!M202</f>
        <v>11529.126933611</v>
      </c>
      <c r="KG84" s="8">
        <f>低2.5—10HP!N202</f>
        <v>8509.8297999999977</v>
      </c>
      <c r="KH84" s="8">
        <f>低2.5—10HP!O202</f>
        <v>12145.04987581571</v>
      </c>
      <c r="KI84" s="8">
        <f>低2.5—10HP!P202</f>
        <v>10231.324000000001</v>
      </c>
      <c r="KJ84" s="8">
        <f>低2.5—10HP!Q202</f>
        <v>12540.924720037699</v>
      </c>
      <c r="KK84" s="8">
        <f>低2.5—10HP!R202</f>
        <v>9716.0716499999962</v>
      </c>
      <c r="KL84" s="8">
        <f>低2.5—10HP!S202</f>
        <v>13215.380379169499</v>
      </c>
      <c r="KM84" s="8">
        <f>低2.5—10HP!T202</f>
        <v>11732.717000000001</v>
      </c>
      <c r="KN84" s="8">
        <f>低2.5—10HP!U202</f>
        <v>13644.643377766099</v>
      </c>
      <c r="KO84" s="8">
        <f>低2.5—10HP!V202</f>
        <v>13758.727000000001</v>
      </c>
      <c r="KP84" s="8">
        <f>低2.5—10HP!W202</f>
        <v>14957.008143717499</v>
      </c>
      <c r="KQ84" s="8">
        <f>低2.5—10HP!D$203</f>
        <v>6987.1172999999999</v>
      </c>
      <c r="KR84" s="8">
        <f>低2.5—10HP!E$203</f>
        <v>8953.7927771865998</v>
      </c>
      <c r="KS84" s="8">
        <f>低2.5—10HP!F$203</f>
        <v>6545.2545000000009</v>
      </c>
      <c r="KT84" s="8">
        <f>低2.5—10HP!G$203</f>
        <v>9673.5254008569373</v>
      </c>
      <c r="KU84" s="8">
        <f>低2.5—10HP!H$203</f>
        <v>7969.8375999999998</v>
      </c>
      <c r="KV84" s="8">
        <f>低2.5—10HP!I$203</f>
        <v>10123.801480095099</v>
      </c>
      <c r="KW84" s="8">
        <f>低2.5—10HP!J$203</f>
        <v>7449.5334399999992</v>
      </c>
      <c r="KX84" s="8">
        <f>低2.5—10HP!K$203</f>
        <v>10788.418713092793</v>
      </c>
      <c r="KY84" s="8">
        <f>低2.5—10HP!L$203</f>
        <v>8958.3438000000006</v>
      </c>
      <c r="KZ84" s="8">
        <f>低2.5—10HP!M$203</f>
        <v>11131.970460161599</v>
      </c>
      <c r="LA84" s="8">
        <f>低2.5—10HP!N$203</f>
        <v>8427.0233999999982</v>
      </c>
      <c r="LB84" s="8">
        <f>低2.5—10HP!O$203</f>
        <v>11801.25262308643</v>
      </c>
      <c r="LC84" s="8">
        <f>低2.5—10HP!P$203</f>
        <v>10110.200000000001</v>
      </c>
      <c r="LD84" s="8">
        <f>低2.5—10HP!Q$203</f>
        <v>12115.467249674599</v>
      </c>
      <c r="LE84" s="8">
        <f>低2.5—10HP!R$203</f>
        <v>9613.1911499999969</v>
      </c>
      <c r="LF84" s="8">
        <f>低2.5—10HP!S$203</f>
        <v>12844.76662256935</v>
      </c>
      <c r="LG84" s="8">
        <f>低2.5—10HP!T$203</f>
        <v>11582.191999999999</v>
      </c>
      <c r="LH84" s="8">
        <f>低2.5—10HP!U$203</f>
        <v>13186.5184441704</v>
      </c>
      <c r="LI84" s="8">
        <f>低2.5—10HP!V$203</f>
        <v>13569.753000000001</v>
      </c>
      <c r="LJ84" s="8">
        <f>低2.5—10HP!W$203</f>
        <v>14464.520330575699</v>
      </c>
      <c r="LK84" s="8">
        <f>低2.5—10HP!D$204</f>
        <v>6926.7327999999998</v>
      </c>
      <c r="LL84" s="8">
        <f>低2.5—10HP!E$204</f>
        <v>8639.1053389928002</v>
      </c>
      <c r="LM84" s="8">
        <f>低2.5—10HP!F$204</f>
        <v>7408.8456999999999</v>
      </c>
      <c r="LN84" s="8">
        <f>低2.5—10HP!G$204</f>
        <v>9203.1870515469491</v>
      </c>
      <c r="LO84" s="8">
        <f>低2.5—10HP!H$204</f>
        <v>7890.9585999999999</v>
      </c>
      <c r="LP84" s="8">
        <f>低2.5—10HP!I$204</f>
        <v>9767.2687641010998</v>
      </c>
      <c r="LQ84" s="8">
        <f>低2.5—10HP!J$204</f>
        <v>8375.7661000000007</v>
      </c>
      <c r="LR84" s="8">
        <f>低2.5—10HP!K$204</f>
        <v>10255.01190266945</v>
      </c>
      <c r="LS84" s="8">
        <f>低2.5—10HP!L$204</f>
        <v>8860.5735999999997</v>
      </c>
      <c r="LT84" s="8">
        <f>低2.5—10HP!M$204</f>
        <v>10742.7550412378</v>
      </c>
      <c r="LU84" s="8">
        <f>低2.5—10HP!N$204</f>
        <v>9425.8323</v>
      </c>
      <c r="LV84" s="8">
        <f>低2.5—10HP!O$204</f>
        <v>11218.5550928745</v>
      </c>
      <c r="LW84" s="8">
        <f>低2.5—10HP!P$204</f>
        <v>9991.0910000000003</v>
      </c>
      <c r="LX84" s="8">
        <f>低2.5—10HP!Q$204</f>
        <v>11694.355144511199</v>
      </c>
      <c r="LY84" s="8">
        <f>低2.5—10HP!R$204</f>
        <v>10713.235499999999</v>
      </c>
      <c r="LZ84" s="8">
        <f>低2.5—10HP!S$204</f>
        <v>12215.806002181598</v>
      </c>
      <c r="MA84" s="8">
        <f>低2.5—10HP!T$204</f>
        <v>11435.38</v>
      </c>
      <c r="MB84" s="8">
        <f>低2.5—10HP!U$204</f>
        <v>12737.256859851999</v>
      </c>
      <c r="MC84" s="8">
        <f>低2.5—10HP!V$204</f>
        <v>13384.137000000001</v>
      </c>
      <c r="MD84" s="8">
        <f>低2.5—10HP!W$204</f>
        <v>13980.454501634598</v>
      </c>
      <c r="ME84" s="8">
        <f>低2.5—10HP!D$205</f>
        <v>6867.9381999999996</v>
      </c>
      <c r="MF84" s="8">
        <f>低2.5—10HP!E$205</f>
        <v>8330.614009995199</v>
      </c>
      <c r="MG84" s="8">
        <f>低2.5—10HP!F$205</f>
        <v>6444.7374</v>
      </c>
      <c r="MH84" s="8">
        <f>低2.5—10HP!G$205</f>
        <v>9104.3570583698584</v>
      </c>
      <c r="MI84" s="8">
        <f>低2.5—10HP!H$205</f>
        <v>7813.7200999999995</v>
      </c>
      <c r="MJ84" s="8">
        <f>低2.5—10HP!I$205</f>
        <v>9419.4373290660988</v>
      </c>
      <c r="MK84" s="8">
        <f>低2.5—10HP!J$205</f>
        <v>7317.6187599999994</v>
      </c>
      <c r="ML84" s="8">
        <f>低2.5—10HP!K$205</f>
        <v>10155.488942876411</v>
      </c>
      <c r="MM84" s="8">
        <f>低2.5—10HP!L$205</f>
        <v>8765.1751000000004</v>
      </c>
      <c r="MN84" s="8">
        <f>低2.5—10HP!M$205</f>
        <v>10362.750553915899</v>
      </c>
      <c r="MO84" s="8">
        <f>低2.5—10HP!N$205</f>
        <v>8261.4105999999992</v>
      </c>
      <c r="MP84" s="8">
        <f>低2.5—10HP!O$205</f>
        <v>11113.658117627869</v>
      </c>
      <c r="MQ84" s="8">
        <f>低2.5—10HP!P$205</f>
        <v>9874.1790000000001</v>
      </c>
      <c r="MR84" s="8">
        <f>低2.5—10HP!Q$205</f>
        <v>11285.321085521</v>
      </c>
      <c r="MS84" s="8">
        <f>低2.5—10HP!R$205</f>
        <v>9407.4301499999983</v>
      </c>
      <c r="MT84" s="8">
        <f>低2.5—10HP!S$205</f>
        <v>12103.539109369049</v>
      </c>
      <c r="MU84" s="8">
        <f>低2.5—10HP!T$205</f>
        <v>11292.218999999999</v>
      </c>
      <c r="MV84" s="8">
        <f>低2.5—10HP!U$205</f>
        <v>12297.792349335499</v>
      </c>
      <c r="MW84" s="8">
        <f>低2.5—10HP!V$205</f>
        <v>13202.509</v>
      </c>
      <c r="MX84" s="8">
        <f>低2.5—10HP!W$205</f>
        <v>13507.1848258753</v>
      </c>
      <c r="MY84" s="8">
        <f>低2.5—10HP!D$206</f>
        <v>6811.0838000000003</v>
      </c>
      <c r="MZ84" s="8">
        <f>低2.5—10HP!E$206</f>
        <v>8030.193566020499</v>
      </c>
      <c r="NA84" s="8">
        <f>低2.5—10HP!F$206</f>
        <v>6394.4788500000004</v>
      </c>
      <c r="NB84" s="8">
        <f>低2.5—10HP!G$206</f>
        <v>8819.7728871263189</v>
      </c>
      <c r="NC84" s="8">
        <f>低2.5—10HP!H$206</f>
        <v>7738.2467999999999</v>
      </c>
      <c r="ND84" s="8">
        <f>低2.5—10HP!I$206</f>
        <v>9080.7394548625998</v>
      </c>
      <c r="NE84" s="8">
        <f>低2.5—10HP!J$206</f>
        <v>7251.6614199999995</v>
      </c>
      <c r="NF84" s="8">
        <f>低2.5—10HP!K$206</f>
        <v>9839.0240577682216</v>
      </c>
      <c r="NG84" s="8">
        <f>低2.5—10HP!L$206</f>
        <v>8671.9513000000006</v>
      </c>
      <c r="NH84" s="8">
        <f>低2.5—10HP!M$206</f>
        <v>9992.7090186384994</v>
      </c>
      <c r="NI84" s="8">
        <f>低2.5—10HP!N$206</f>
        <v>8178.6041999999989</v>
      </c>
      <c r="NJ84" s="8">
        <f>低2.5—10HP!O$206</f>
        <v>10769.86086489859</v>
      </c>
      <c r="NK84" s="8">
        <f>低2.5—10HP!P$206</f>
        <v>9760.0066999999999</v>
      </c>
      <c r="NL84" s="8">
        <f>低2.5—10HP!Q$206</f>
        <v>10886.554479448199</v>
      </c>
      <c r="NM84" s="8">
        <f>低2.5—10HP!R$206</f>
        <v>9304.549649999999</v>
      </c>
      <c r="NN84" s="8">
        <f>低2.5—10HP!S$206</f>
        <v>11732.9253527689</v>
      </c>
      <c r="NO84" s="8">
        <f>低2.5—10HP!T$206</f>
        <v>11151.253000000001</v>
      </c>
      <c r="NP84" s="8">
        <f>低2.5—10HP!U$206</f>
        <v>11869.772558345099</v>
      </c>
      <c r="NQ84" s="8">
        <f>低2.5—10HP!V$206</f>
        <v>13024.887000000001</v>
      </c>
      <c r="NR84" s="8">
        <f>低2.5—10HP!W$206</f>
        <v>13045.696901407098</v>
      </c>
      <c r="NS84" s="8">
        <f>低2.5—10HP!D$207</f>
        <v>6756.2460000000001</v>
      </c>
      <c r="NT84" s="8">
        <f>低2.5—10HP!E$207</f>
        <v>7737.7138835002988</v>
      </c>
      <c r="NU84" s="8">
        <f>低2.5—10HP!F$207</f>
        <v>6344.2203</v>
      </c>
      <c r="NV84" s="8">
        <f>低2.5—10HP!G$207</f>
        <v>8535.1887158827776</v>
      </c>
      <c r="NW84" s="8">
        <f>低2.5—10HP!H$207</f>
        <v>7664.4457000000002</v>
      </c>
      <c r="NX84" s="8">
        <f>低2.5—10HP!I$207</f>
        <v>8751.1642978598993</v>
      </c>
      <c r="NY84" s="8">
        <f>低2.5—10HP!J$207</f>
        <v>7185.7040799999995</v>
      </c>
      <c r="NZ84" s="8">
        <f>低2.5—10HP!K$207</f>
        <v>9522.5591726600305</v>
      </c>
      <c r="OA84" s="8">
        <f>低2.5—10HP!L$207</f>
        <v>8580.6975000000002</v>
      </c>
      <c r="OB84" s="8">
        <f>低2.5—10HP!M$207</f>
        <v>9632.4584026698994</v>
      </c>
      <c r="OC84" s="8">
        <f>低2.5—10HP!N$207</f>
        <v>8095.7977999999994</v>
      </c>
      <c r="OD84" s="8">
        <f>低2.5—10HP!O$207</f>
        <v>10426.06361216931</v>
      </c>
      <c r="OE84" s="8">
        <f>低2.5—10HP!P$207</f>
        <v>9647.8155999999999</v>
      </c>
      <c r="OF84" s="8">
        <f>低2.5—10HP!Q$207</f>
        <v>10498.458885197499</v>
      </c>
      <c r="OG84" s="8">
        <f>低2.5—10HP!R$207</f>
        <v>9201.6691499999979</v>
      </c>
      <c r="OH84" s="8">
        <f>低2.5—10HP!S$207</f>
        <v>11362.311596168749</v>
      </c>
      <c r="OI84" s="8">
        <f>低2.5—10HP!T$207</f>
        <v>11013.804</v>
      </c>
      <c r="OJ84" s="8">
        <f>低2.5—10HP!U$207</f>
        <v>11454.661377025299</v>
      </c>
      <c r="OK84" s="8">
        <f>低2.5—10HP!V$207</f>
        <v>12852.348</v>
      </c>
      <c r="OL84" s="8">
        <f>低2.5—10HP!W$207</f>
        <v>12594.9925280634</v>
      </c>
      <c r="OM84" s="8">
        <f>低2.5—10HP!D$208</f>
        <v>6703.2093999999997</v>
      </c>
      <c r="ON84" s="8">
        <f>低2.5—10HP!E$208</f>
        <v>7453.0609577767</v>
      </c>
      <c r="OO84" s="8">
        <f>低2.5—10HP!F$208</f>
        <v>6293.9617500000004</v>
      </c>
      <c r="OP84" s="8">
        <f>低2.5—10HP!G$208</f>
        <v>8250.6045446392382</v>
      </c>
      <c r="OQ84" s="8">
        <f>低2.5—10HP!H$208</f>
        <v>7592.9381000000003</v>
      </c>
      <c r="OR84" s="8">
        <f>低2.5—10HP!I$208</f>
        <v>8431.7062483002992</v>
      </c>
      <c r="OS84" s="8">
        <f>低2.5—10HP!J$208</f>
        <v>7119.7467399999996</v>
      </c>
      <c r="OT84" s="8">
        <f>低2.5—10HP!K$208</f>
        <v>9206.0942875518413</v>
      </c>
      <c r="OU84" s="8">
        <f>低2.5—10HP!L$208</f>
        <v>8491.1916999999994</v>
      </c>
      <c r="OV84" s="8">
        <f>低2.5—10HP!M$208</f>
        <v>9283.3433162169003</v>
      </c>
      <c r="OW84" s="8">
        <f>低2.5—10HP!N$208</f>
        <v>8012.991399999999</v>
      </c>
      <c r="OX84" s="8">
        <f>低2.5—10HP!O$208</f>
        <v>10082.266359440029</v>
      </c>
      <c r="OY84" s="8">
        <f>低2.5—10HP!P$208</f>
        <v>9539.0154999999995</v>
      </c>
      <c r="OZ84" s="8">
        <f>低2.5—10HP!Q$208</f>
        <v>10120.432334729499</v>
      </c>
      <c r="PA84" s="8">
        <f>低2.5—10HP!R$208</f>
        <v>9098.7886499999986</v>
      </c>
      <c r="PB84" s="8">
        <f>低2.5—10HP!S$208</f>
        <v>10991.6978395686</v>
      </c>
      <c r="PC84" s="8">
        <f>低2.5—10HP!T$208</f>
        <v>10878.931</v>
      </c>
      <c r="PD84" s="8">
        <f>低2.5—10HP!U$208</f>
        <v>11045.985743990399</v>
      </c>
      <c r="PE84" s="8">
        <f>低2.5—10HP!V$208</f>
        <v>12683.371999999999</v>
      </c>
      <c r="PF84" s="8">
        <f>低2.5—10HP!W$208</f>
        <v>12156.259229941399</v>
      </c>
      <c r="PG84" s="8">
        <f>低2.5—10HP!D$209</f>
        <v>6651.8521000000001</v>
      </c>
      <c r="PH84" s="8">
        <f>低2.5—10HP!E$209</f>
        <v>7175.4121382719995</v>
      </c>
      <c r="PI84" s="8">
        <f>低2.5—10HP!F$209</f>
        <v>7087.64905</v>
      </c>
      <c r="PJ84" s="8">
        <f>低2.5—10HP!G$209</f>
        <v>7647.0964459158495</v>
      </c>
      <c r="PK84" s="8">
        <f>低2.5—10HP!H$209</f>
        <v>7523.4459999999999</v>
      </c>
      <c r="PL84" s="8">
        <f>低2.5—10HP!I$209</f>
        <v>8118.7807535596994</v>
      </c>
      <c r="PM84" s="8">
        <f>低2.5—10HP!J$209</f>
        <v>7963.8410999999996</v>
      </c>
      <c r="PN84" s="8">
        <f>低2.5—10HP!K$209</f>
        <v>8530.1971875217987</v>
      </c>
      <c r="PO84" s="8">
        <f>低2.5—10HP!L$209</f>
        <v>8404.2361999999994</v>
      </c>
      <c r="PP84" s="8">
        <f>低2.5—10HP!M$209</f>
        <v>8941.6136214838989</v>
      </c>
      <c r="PQ84" s="8">
        <f>低2.5—10HP!N$209</f>
        <v>8918.3299499999994</v>
      </c>
      <c r="PR84" s="8">
        <f>低2.5—10HP!O$209</f>
        <v>9347.5311623966991</v>
      </c>
      <c r="PS84" s="8">
        <f>低2.5—10HP!P$209</f>
        <v>9432.4236999999994</v>
      </c>
      <c r="PT84" s="8">
        <f>低2.5—10HP!Q$209</f>
        <v>9753.4487033094974</v>
      </c>
      <c r="PU84" s="8">
        <f>低2.5—10HP!R$209</f>
        <v>10089.362349999999</v>
      </c>
      <c r="PV84" s="8">
        <f>低2.5—10HP!S$209</f>
        <v>10200.833313767947</v>
      </c>
      <c r="PW84" s="8">
        <f>低2.5—10HP!T$209</f>
        <v>10746.300999999999</v>
      </c>
      <c r="PX84" s="8">
        <f>低2.5—10HP!U$209</f>
        <v>10648.217924226399</v>
      </c>
      <c r="PY84" s="8">
        <f>低2.5—10HP!V$209</f>
        <v>12517.880999999999</v>
      </c>
      <c r="PZ84" s="8">
        <f>低2.5—10HP!W$209</f>
        <v>11727.030813734598</v>
      </c>
      <c r="QA84" s="122">
        <f>低2.5—10HP!D$210</f>
        <v>6602.5542999999998</v>
      </c>
      <c r="QB84" s="122">
        <f>低2.5—10HP!E$210</f>
        <v>6904.1487518940994</v>
      </c>
      <c r="QC84" s="122">
        <f>低2.5—10HP!F$210</f>
        <v>6193.4446499999995</v>
      </c>
      <c r="QD84" s="122">
        <f>低2.5—10HP!G$210</f>
        <v>7681.4362021521592</v>
      </c>
      <c r="QE84" s="122">
        <f>低2.5—10HP!H$210</f>
        <v>7456.2380000000003</v>
      </c>
      <c r="QF84" s="122">
        <f>低2.5—10HP!I$210</f>
        <v>7811.5827473263989</v>
      </c>
      <c r="QG84" s="122">
        <f>低2.5—10HP!J$210</f>
        <v>6987.8320599999997</v>
      </c>
      <c r="QH84" s="122">
        <f>低2.5—10HP!K$210</f>
        <v>8573.1645173354591</v>
      </c>
      <c r="QI84" s="122">
        <f>低2.5—10HP!L$210</f>
        <v>8319.7024999999994</v>
      </c>
      <c r="QJ84" s="122">
        <f>低2.5—10HP!M$210</f>
        <v>8607.0849767489999</v>
      </c>
      <c r="QK84" s="122">
        <f>低2.5—10HP!N$210</f>
        <v>7847.3786</v>
      </c>
      <c r="QL84" s="122">
        <f>低2.5—10HP!O$210</f>
        <v>9394.6718539814683</v>
      </c>
      <c r="QM84" s="122">
        <f>低2.5—10HP!P$210</f>
        <v>9328.4814000000006</v>
      </c>
      <c r="QN84" s="122">
        <f>低2.5—10HP!Q$210</f>
        <v>9392.6474067439995</v>
      </c>
      <c r="QO84" s="122">
        <f>低2.5—10HP!R$210</f>
        <v>8893.02765</v>
      </c>
      <c r="QP84" s="122">
        <f>低2.5—10HP!S$210</f>
        <v>10250.470326368299</v>
      </c>
      <c r="QQ84" s="122">
        <f>低2.5—10HP!T$210</f>
        <v>10618.418</v>
      </c>
      <c r="QR84" s="122">
        <f>低2.5—10HP!U$210</f>
        <v>10261.3212838458</v>
      </c>
      <c r="QS84" s="122">
        <f>低2.5—10HP!V$210</f>
        <v>12356.275</v>
      </c>
      <c r="QT84" s="122">
        <f>低2.5—10HP!W$210</f>
        <v>11307.139349702698</v>
      </c>
      <c r="QU84" s="122">
        <f>低2.5—10HP!D$211</f>
        <v>6554.8723</v>
      </c>
      <c r="QV84" s="122">
        <f>低2.5—10HP!E$211</f>
        <v>6640.7839247323</v>
      </c>
      <c r="QW84" s="122">
        <f>低2.5—10HP!F$211</f>
        <v>6143.1860999999999</v>
      </c>
      <c r="QX84" s="122">
        <f>低2.5—10HP!G$211</f>
        <v>7396.8520309086189</v>
      </c>
      <c r="QY84" s="122">
        <f>低2.5—10HP!H$211</f>
        <v>7391.4525000000003</v>
      </c>
      <c r="QZ84" s="122">
        <f>低2.5—10HP!I$211</f>
        <v>7514.2152250003992</v>
      </c>
      <c r="RA84" s="122">
        <f>低2.5—10HP!J$211</f>
        <v>6921.8747199999998</v>
      </c>
      <c r="RB84" s="122">
        <f>低2.5—10HP!K$211</f>
        <v>8256.6996322272698</v>
      </c>
      <c r="RC84" s="122">
        <f>低2.5—10HP!L$211</f>
        <v>8237.5190999999995</v>
      </c>
      <c r="RD84" s="122">
        <f>低2.5—10HP!M$211</f>
        <v>8282.1157251538989</v>
      </c>
      <c r="RE84" s="122">
        <f>低2.5—10HP!N$211</f>
        <v>7764.5721999999996</v>
      </c>
      <c r="RF84" s="122">
        <f>低2.5—10HP!O$211</f>
        <v>9050.8746012521879</v>
      </c>
      <c r="RG84" s="122">
        <f>低2.5—10HP!P$211</f>
        <v>9226.9737999999998</v>
      </c>
      <c r="RH84" s="122">
        <f>低2.5—10HP!Q$211</f>
        <v>9040.4706065092996</v>
      </c>
      <c r="RI84" s="122">
        <f>低2.5—10HP!R$211</f>
        <v>8790.1471500000007</v>
      </c>
      <c r="RJ84" s="122">
        <f>低2.5—10HP!S$211</f>
        <v>9879.8565697681497</v>
      </c>
      <c r="RK84" s="122">
        <f>低2.5—10HP!T$211</f>
        <v>10493.34</v>
      </c>
      <c r="RL84" s="122">
        <f>低2.5—10HP!U$211</f>
        <v>9883.7050329177982</v>
      </c>
      <c r="RM84" s="122">
        <f>低2.5—10HP!V$211</f>
        <v>12198.157999999999</v>
      </c>
      <c r="RN84" s="122">
        <f>低2.5—10HP!W$211</f>
        <v>10898.636921687899</v>
      </c>
      <c r="RO84" s="122">
        <f>低2.5—10HP!D$214</f>
        <v>6417.6248999999998</v>
      </c>
      <c r="RP84" s="122">
        <f>低2.5—10HP!E$214</f>
        <v>5895.8364600596997</v>
      </c>
      <c r="RQ84" s="122">
        <f>低2.5—10HP!F$214</f>
        <v>6813.6613500000003</v>
      </c>
      <c r="RR84" s="122">
        <f>低2.5—10HP!G$214</f>
        <v>6283.7765800918496</v>
      </c>
      <c r="RS84" s="122">
        <f>低2.5—10HP!H$214</f>
        <v>7209.6977999999999</v>
      </c>
      <c r="RT84" s="122">
        <f>低2.5—10HP!I$214</f>
        <v>6671.7167001239995</v>
      </c>
      <c r="RU84" s="122">
        <f>低2.5—10HP!J$214</f>
        <v>7608.2456999999995</v>
      </c>
      <c r="RV84" s="122">
        <f>低2.5—10HP!K$214</f>
        <v>7014.7912981349</v>
      </c>
      <c r="RW84" s="122">
        <f>低2.5—10HP!L$214</f>
        <v>8006.7936</v>
      </c>
      <c r="RX84" s="122">
        <f>低2.5—10HP!M$214</f>
        <v>7357.8658961457995</v>
      </c>
      <c r="RY84" s="122">
        <f>低2.5—10HP!N$214</f>
        <v>8473.4285999999993</v>
      </c>
      <c r="RZ84" s="122">
        <f>低2.5—10HP!O$214</f>
        <v>7701.7641704832495</v>
      </c>
      <c r="SA84" s="122">
        <f>低2.5—10HP!P$214</f>
        <v>8940.0635999999995</v>
      </c>
      <c r="SB84" s="122">
        <f>低2.5—10HP!Q$214</f>
        <v>8045.6624448206994</v>
      </c>
      <c r="SC84" s="122">
        <f>低2.5—10HP!R$214</f>
        <v>9538.2862999999998</v>
      </c>
      <c r="SD84" s="122">
        <f>低2.5—10HP!S$214</f>
        <v>8428.7875532153994</v>
      </c>
      <c r="SE84" s="122">
        <f>低2.5—10HP!T$214</f>
        <v>10136.509</v>
      </c>
      <c r="SF84" s="122">
        <f>低2.5—10HP!U$214</f>
        <v>8811.9126616101003</v>
      </c>
      <c r="SG84" s="122">
        <f>低2.5—10HP!V$214</f>
        <v>11747.886</v>
      </c>
      <c r="SH84" s="122">
        <f>低2.5—10HP!W$214</f>
        <v>9735.350097528999</v>
      </c>
    </row>
    <row r="85" spans="1:502" s="11" customFormat="1" x14ac:dyDescent="0.25">
      <c r="A85" s="241"/>
      <c r="B85" s="4">
        <v>39</v>
      </c>
      <c r="C85" s="14">
        <f>(C89-C84)/5+C84</f>
        <v>9031.0713399999986</v>
      </c>
      <c r="D85" s="14">
        <f t="shared" ref="D85" si="3874">(D89-D84)/5+D84</f>
        <v>18939.430107410539</v>
      </c>
      <c r="E85" s="4">
        <f t="shared" si="1373"/>
        <v>9810.6727699999992</v>
      </c>
      <c r="F85" s="4">
        <f t="shared" si="1374"/>
        <v>20114.863204694717</v>
      </c>
      <c r="G85" s="14">
        <f t="shared" ref="G85" si="3875">(G89-G84)/5+G84</f>
        <v>10590.2742</v>
      </c>
      <c r="H85" s="14">
        <f t="shared" ref="H85" si="3876">(H89-H84)/5+H84</f>
        <v>21290.296301978899</v>
      </c>
      <c r="I85" s="15">
        <f t="shared" si="1375"/>
        <v>11387.073199999999</v>
      </c>
      <c r="J85" s="15">
        <f t="shared" si="1376"/>
        <v>22250.313905465169</v>
      </c>
      <c r="K85" s="14">
        <f>(K89-K84)/5+K84</f>
        <v>12183.8722</v>
      </c>
      <c r="L85" s="14">
        <f t="shared" ref="L85:V85" si="3877">(L89-L84)/5+L84</f>
        <v>23210.33150895144</v>
      </c>
      <c r="M85" s="14">
        <f t="shared" si="3877"/>
        <v>13123.9298</v>
      </c>
      <c r="N85" s="14">
        <f t="shared" si="3877"/>
        <v>24093.833963114157</v>
      </c>
      <c r="O85" s="14">
        <f t="shared" si="3877"/>
        <v>14063.9874</v>
      </c>
      <c r="P85" s="14">
        <f t="shared" si="3877"/>
        <v>24977.336417276878</v>
      </c>
      <c r="Q85" s="14">
        <f t="shared" si="3877"/>
        <v>15281.1284</v>
      </c>
      <c r="R85" s="14">
        <f t="shared" si="3877"/>
        <v>25889.691105785289</v>
      </c>
      <c r="S85" s="14">
        <f t="shared" si="3877"/>
        <v>16498.269400000001</v>
      </c>
      <c r="T85" s="14">
        <f t="shared" si="3877"/>
        <v>26802.045794293699</v>
      </c>
      <c r="U85" s="14">
        <f t="shared" si="3877"/>
        <v>19809.896000000001</v>
      </c>
      <c r="V85" s="14">
        <f t="shared" si="3877"/>
        <v>28880.640555128597</v>
      </c>
      <c r="W85" s="14">
        <f>(W89-W84)/5+W84</f>
        <v>8934.7481900000002</v>
      </c>
      <c r="X85" s="14">
        <f t="shared" ref="X85" si="3878">(X89-X84)/5+X84</f>
        <v>18425.509418583537</v>
      </c>
      <c r="Y85" s="4">
        <f t="shared" si="1382"/>
        <v>9699.6781950000004</v>
      </c>
      <c r="Z85" s="4">
        <f t="shared" si="1383"/>
        <v>19573.83491912677</v>
      </c>
      <c r="AA85" s="14">
        <f>(AA89-AA84)/5+AA84</f>
        <v>10464.608200000001</v>
      </c>
      <c r="AB85" s="14">
        <f t="shared" ref="AB85" si="3879">(AB89-AB84)/5+AB84</f>
        <v>20722.160419670006</v>
      </c>
      <c r="AC85" s="4">
        <f t="shared" si="1385"/>
        <v>9963.3329000000012</v>
      </c>
      <c r="AD85" s="4">
        <f t="shared" si="1386"/>
        <v>19485.500974325085</v>
      </c>
      <c r="AE85" s="14">
        <f>(AE89-AE84)/5+AE84</f>
        <v>9462.0576000000001</v>
      </c>
      <c r="AF85" s="14">
        <f t="shared" ref="AF85" si="3880">(AF89-AF84)/5+AF84</f>
        <v>18248.84152898016</v>
      </c>
      <c r="AG85" s="110">
        <f t="shared" si="2772"/>
        <v>6561.9648999999999</v>
      </c>
      <c r="AH85" s="110">
        <f t="shared" si="2773"/>
        <v>12046.916981557079</v>
      </c>
      <c r="AI85" s="14">
        <f>(AI89-AI84)/5+AI84</f>
        <v>10923.238800000001</v>
      </c>
      <c r="AJ85" s="14">
        <f t="shared" ref="AJ85" si="3881">(AJ89-AJ84)/5+AJ84</f>
        <v>19647.847842052077</v>
      </c>
      <c r="AK85" s="14"/>
      <c r="AL85" s="14"/>
      <c r="AM85" s="14"/>
      <c r="AN85" s="14"/>
      <c r="AO85" s="4"/>
      <c r="AP85" s="4"/>
      <c r="AQ85" s="14">
        <f>(AQ89-AQ84)/5+AQ84</f>
        <v>8838.4250400000001</v>
      </c>
      <c r="AR85" s="14">
        <f t="shared" ref="AR85" si="3882">(AR89-AR84)/5+AR84</f>
        <v>17911.588729756539</v>
      </c>
      <c r="AS85" s="4">
        <f t="shared" si="1392"/>
        <v>9588.6836199999998</v>
      </c>
      <c r="AT85" s="4">
        <f t="shared" si="1393"/>
        <v>19032.80663355883</v>
      </c>
      <c r="AU85" s="14">
        <f>(AU89-AU84)/5+AU84</f>
        <v>10338.9422</v>
      </c>
      <c r="AV85" s="14">
        <f t="shared" ref="AV85" si="3883">(AV89-AV84)/5+AV84</f>
        <v>20154.024537361118</v>
      </c>
      <c r="AW85" s="4"/>
      <c r="AX85" s="4"/>
      <c r="AY85" s="14"/>
      <c r="AZ85" s="14"/>
      <c r="BA85" s="14"/>
      <c r="BB85" s="14"/>
      <c r="BC85" s="14"/>
      <c r="BD85" s="14"/>
      <c r="BE85" s="14"/>
      <c r="BF85" s="14"/>
      <c r="BG85" s="14"/>
      <c r="BH85" s="14"/>
      <c r="BI85" s="14"/>
      <c r="BJ85" s="14"/>
      <c r="BK85" s="14">
        <f t="shared" ref="BK85" si="3884">(BK89-BK84)/5+BK84</f>
        <v>8747.1832799999993</v>
      </c>
      <c r="BL85" s="14">
        <f t="shared" ref="BL85" si="3885">(BL89-BL84)/5+BL84</f>
        <v>17418.017002920424</v>
      </c>
      <c r="BM85" s="4">
        <f t="shared" si="1407"/>
        <v>9483.6940533333327</v>
      </c>
      <c r="BN85" s="4">
        <f t="shared" si="1408"/>
        <v>18511.617507918803</v>
      </c>
      <c r="BO85" s="14">
        <f t="shared" ref="BO85" si="3886">(BO89-BO84)/5+BO84</f>
        <v>10220.204826666666</v>
      </c>
      <c r="BP85" s="14">
        <f t="shared" ref="BP85" si="3887">(BP89-BP84)/5+BP84</f>
        <v>19605.218012917179</v>
      </c>
      <c r="BQ85" s="4">
        <f t="shared" si="1411"/>
        <v>10971.750413333333</v>
      </c>
      <c r="BR85" s="4">
        <f t="shared" si="1412"/>
        <v>20503.882373440923</v>
      </c>
      <c r="BS85" s="14">
        <f t="shared" ref="BS85" si="3888">(BS89-BS84)/5+BS84</f>
        <v>11723.296</v>
      </c>
      <c r="BT85" s="14">
        <f t="shared" ref="BT85" si="3889">(BT89-BT84)/5+BT84</f>
        <v>21402.546733964664</v>
      </c>
      <c r="BU85" s="14"/>
      <c r="BV85" s="14"/>
      <c r="BW85" s="14">
        <f t="shared" ref="BW85" si="3890">(BW89-BW84)/5+BW84</f>
        <v>10621.240800000001</v>
      </c>
      <c r="BX85" s="14">
        <f t="shared" ref="BX85" si="3891">(BX89-BX84)/5+BX84</f>
        <v>18623.737767490984</v>
      </c>
      <c r="BY85" s="14"/>
      <c r="BZ85" s="14"/>
      <c r="CA85" s="14">
        <f t="shared" ref="CA85" si="3892">(CA89-CA84)/5+CA84</f>
        <v>12429.9408</v>
      </c>
      <c r="CB85" s="14">
        <f t="shared" ref="CB85" si="3893">(CB89-CB84)/5+CB84</f>
        <v>20028.48811781832</v>
      </c>
      <c r="CC85" s="14"/>
      <c r="CD85" s="14"/>
      <c r="CE85" s="14">
        <f t="shared" ref="CE85" si="3894">(CE89-CE84)/5+CE84</f>
        <v>8655.9415200000003</v>
      </c>
      <c r="CF85" s="14">
        <f t="shared" ref="CF85" si="3895">(CF89-CF84)/5+CF84</f>
        <v>16924.445276084312</v>
      </c>
      <c r="CG85" s="4">
        <f t="shared" si="1423"/>
        <v>9378.7044866666656</v>
      </c>
      <c r="CH85" s="4">
        <f t="shared" si="1424"/>
        <v>17990.428382278777</v>
      </c>
      <c r="CI85" s="14">
        <f t="shared" ref="CI85" si="3896">(CI89-CI84)/5+CI84</f>
        <v>10101.467453333333</v>
      </c>
      <c r="CJ85" s="14">
        <f t="shared" ref="CJ85" si="3897">(CJ89-CJ84)/5+CJ84</f>
        <v>19056.411488473237</v>
      </c>
      <c r="CK85" s="4">
        <f t="shared" si="1427"/>
        <v>10838.062226666665</v>
      </c>
      <c r="CL85" s="4">
        <f t="shared" si="1428"/>
        <v>19934.878902985663</v>
      </c>
      <c r="CM85" s="14">
        <f t="shared" ref="CM85" si="3898">(CM89-CM84)/5+CM84</f>
        <v>11574.656999999999</v>
      </c>
      <c r="CN85" s="14">
        <f t="shared" ref="CN85" si="3899">(CN89-CN84)/5+CN84</f>
        <v>20813.34631749809</v>
      </c>
      <c r="CO85" s="14"/>
      <c r="CP85" s="14"/>
      <c r="CQ85" s="14">
        <f t="shared" ref="CQ85" si="3900">(CQ89-CQ84)/5+CQ84</f>
        <v>10474.250400000001</v>
      </c>
      <c r="CR85" s="14">
        <f t="shared" ref="CR85" si="3901">(CR89-CR84)/5+CR84</f>
        <v>18119.544968148213</v>
      </c>
      <c r="CS85" s="14"/>
      <c r="CT85" s="14"/>
      <c r="CU85" s="14">
        <f t="shared" ref="CU85" si="3902">(CU89-CU84)/5+CU84</f>
        <v>12244.9504</v>
      </c>
      <c r="CV85" s="14">
        <f t="shared" ref="CV85" si="3903">(CV89-CV84)/5+CV84</f>
        <v>19499.203117959602</v>
      </c>
      <c r="CW85" s="14">
        <f t="shared" ref="CW85" si="3904">(CW89-CW84)/5+CW84</f>
        <v>0</v>
      </c>
      <c r="CX85" s="14">
        <f t="shared" ref="CX85" si="3905">(CX89-CX84)/5+CX84</f>
        <v>0</v>
      </c>
      <c r="CY85" s="14">
        <f t="shared" ref="CY85" si="3906">(CY89-CY84)/5+CY84</f>
        <v>8564.6997599999995</v>
      </c>
      <c r="CZ85" s="14">
        <f t="shared" ref="CZ85" si="3907">(CZ89-CZ84)/5+CZ84</f>
        <v>16430.873549248197</v>
      </c>
      <c r="DA85" s="4">
        <f t="shared" si="1439"/>
        <v>9273.7149199999985</v>
      </c>
      <c r="DB85" s="4">
        <f t="shared" si="1440"/>
        <v>17469.23925663875</v>
      </c>
      <c r="DC85" s="14">
        <f t="shared" ref="DC85" si="3908">(DC89-DC84)/5+DC84</f>
        <v>9982.7300799999994</v>
      </c>
      <c r="DD85" s="14">
        <f t="shared" ref="DD85" si="3909">(DD89-DD84)/5+DD84</f>
        <v>18507.604964029299</v>
      </c>
      <c r="DE85" s="4">
        <f t="shared" si="1443"/>
        <v>10704.374039999999</v>
      </c>
      <c r="DF85" s="4">
        <f t="shared" si="1444"/>
        <v>19365.875432530411</v>
      </c>
      <c r="DG85" s="14">
        <f t="shared" ref="DG85" si="3910">(DG89-DG84)/5+DG84</f>
        <v>11426.018</v>
      </c>
      <c r="DH85" s="14">
        <f t="shared" ref="DH85" si="3911">(DH89-DH84)/5+DH84</f>
        <v>20224.145901031519</v>
      </c>
      <c r="DI85" s="14"/>
      <c r="DJ85" s="14"/>
      <c r="DK85" s="14">
        <f t="shared" ref="DK85" si="3912">(DK89-DK84)/5+DK84</f>
        <v>13124.187400000001</v>
      </c>
      <c r="DL85" s="14">
        <f t="shared" ref="DL85" si="3913">(DL89-DL84)/5+DL84</f>
        <v>21822.971020794441</v>
      </c>
      <c r="DM85" s="14"/>
      <c r="DN85" s="14"/>
      <c r="DO85" s="14">
        <f t="shared" ref="DO85" si="3914">(DO89-DO84)/5+DO84</f>
        <v>15312.404400000001</v>
      </c>
      <c r="DP85" s="14">
        <f t="shared" ref="DP85" si="3915">(DP89-DP84)/5+DP84</f>
        <v>23501.864982118179</v>
      </c>
      <c r="DQ85" s="14"/>
      <c r="DR85" s="14"/>
      <c r="DS85" s="14">
        <f t="shared" ref="DS85" si="3916">(DS89-DS84)/5+DS84</f>
        <v>8479.8166720000008</v>
      </c>
      <c r="DT85" s="14">
        <f t="shared" ref="DT85" si="3917">(DT89-DT84)/5+DT84</f>
        <v>15972.709648919043</v>
      </c>
      <c r="DU85" s="4">
        <f t="shared" si="1457"/>
        <v>9176.0358320000014</v>
      </c>
      <c r="DV85" s="4">
        <f t="shared" si="1458"/>
        <v>16984.492940049138</v>
      </c>
      <c r="DW85" s="14">
        <f t="shared" ref="DW85" si="3918">(DW89-DW84)/5+DW84</f>
        <v>9872.2549920000001</v>
      </c>
      <c r="DX85" s="14">
        <f t="shared" ref="DX85" si="3919">(DX89-DX84)/5+DX84</f>
        <v>17996.276231179232</v>
      </c>
      <c r="DY85" s="4">
        <f t="shared" si="1461"/>
        <v>10580.304555999999</v>
      </c>
      <c r="DZ85" s="4">
        <f t="shared" si="1462"/>
        <v>18834.356128942352</v>
      </c>
      <c r="EA85" s="14">
        <f t="shared" ref="EA85" si="3920">(EA89-EA84)/5+EA84</f>
        <v>11288.35412</v>
      </c>
      <c r="EB85" s="14">
        <f t="shared" ref="EB85" si="3921">(EB89-EB84)/5+EB84</f>
        <v>19672.436026705476</v>
      </c>
      <c r="EC85" s="14"/>
      <c r="ED85" s="14"/>
      <c r="EE85" s="14"/>
      <c r="EF85" s="14"/>
      <c r="EG85" s="14"/>
      <c r="EH85" s="14"/>
      <c r="EI85" s="14"/>
      <c r="EJ85" s="14"/>
      <c r="EK85" s="14"/>
      <c r="EL85" s="14"/>
      <c r="EM85" s="14">
        <f t="shared" ref="EM85" si="3922">(EM89-EM84)/5+EM84</f>
        <v>8394.9335840000003</v>
      </c>
      <c r="EN85" s="14">
        <f t="shared" ref="EN85" si="3923">(EN89-EN84)/5+EN84</f>
        <v>15514.545748589886</v>
      </c>
      <c r="EO85" s="4">
        <f t="shared" si="1475"/>
        <v>9078.3567440000006</v>
      </c>
      <c r="EP85" s="4">
        <f t="shared" si="1476"/>
        <v>16499.746623459523</v>
      </c>
      <c r="EQ85" s="14">
        <f t="shared" ref="EQ85" si="3924">(EQ89-EQ84)/5+EQ84</f>
        <v>9761.7799040000009</v>
      </c>
      <c r="ER85" s="14">
        <f t="shared" ref="ER85" si="3925">(ER89-ER84)/5+ER84</f>
        <v>17484.947498329162</v>
      </c>
      <c r="ES85" s="4">
        <f t="shared" si="1479"/>
        <v>10456.235072000001</v>
      </c>
      <c r="ET85" s="4">
        <f t="shared" si="1480"/>
        <v>18302.836825354294</v>
      </c>
      <c r="EU85" s="14">
        <f t="shared" ref="EU85" si="3926">(EU89-EU84)/5+EU84</f>
        <v>11150.690240000002</v>
      </c>
      <c r="EV85" s="14">
        <f t="shared" ref="EV85" si="3927">(EV89-EV84)/5+EV84</f>
        <v>19120.72615237943</v>
      </c>
      <c r="EW85" s="14"/>
      <c r="EX85" s="14"/>
      <c r="EY85" s="14"/>
      <c r="EZ85" s="14"/>
      <c r="FA85" s="14"/>
      <c r="FB85" s="14"/>
      <c r="FC85" s="14"/>
      <c r="FD85" s="14"/>
      <c r="FE85" s="14"/>
      <c r="FF85" s="14"/>
      <c r="FG85" s="14">
        <f t="shared" ref="FG85" si="3928">(FG89-FG84)/5+FG84</f>
        <v>8140.2843199999998</v>
      </c>
      <c r="FH85" s="14">
        <f t="shared" ref="FH85" si="3929">(FH89-FH84)/5+FH84</f>
        <v>14140.054047602418</v>
      </c>
      <c r="FI85" s="4">
        <f t="shared" si="1493"/>
        <v>8785.3194800000001</v>
      </c>
      <c r="FJ85" s="4">
        <f t="shared" si="1494"/>
        <v>15045.507673690689</v>
      </c>
      <c r="FK85" s="14">
        <f t="shared" ref="FK85" si="3930">(FK89-FK84)/5+FK84</f>
        <v>9430.3546399999996</v>
      </c>
      <c r="FL85" s="14">
        <f t="shared" ref="FL85" si="3931">(FL89-FL84)/5+FL84</f>
        <v>15950.961299778959</v>
      </c>
      <c r="FM85" s="4">
        <f t="shared" si="1497"/>
        <v>10084.026620000001</v>
      </c>
      <c r="FN85" s="4">
        <f t="shared" si="1498"/>
        <v>16708.27891459013</v>
      </c>
      <c r="FO85" s="14">
        <f t="shared" ref="FO85" si="3932">(FO89-FO84)/5+FO84</f>
        <v>10737.6986</v>
      </c>
      <c r="FP85" s="14">
        <f t="shared" ref="FP85" si="3933">(FP89-FP84)/5+FP84</f>
        <v>17465.5965294013</v>
      </c>
      <c r="FQ85" s="14"/>
      <c r="FR85" s="14"/>
      <c r="FS85" s="14"/>
      <c r="FT85" s="14"/>
      <c r="FU85" s="14"/>
      <c r="FV85" s="14"/>
      <c r="FW85" s="14"/>
      <c r="FX85" s="14"/>
      <c r="FY85" s="14"/>
      <c r="FZ85" s="14"/>
      <c r="GA85" s="14">
        <f t="shared" ref="GA85" si="3934">(GA89-GA84)/5+GA84</f>
        <v>7751.79036</v>
      </c>
      <c r="GB85" s="14">
        <f t="shared" ref="GB85" si="3935">(GB89-GB84)/5+GB84</f>
        <v>12070.119537772518</v>
      </c>
      <c r="GC85" s="4">
        <f t="shared" si="1511"/>
        <v>8339.8784400000004</v>
      </c>
      <c r="GD85" s="4">
        <f t="shared" si="1512"/>
        <v>12849.969396579208</v>
      </c>
      <c r="GE85" s="14">
        <f t="shared" ref="GE85" si="3936">(GE89-GE84)/5+GE84</f>
        <v>8927.9665199999999</v>
      </c>
      <c r="GF85" s="14">
        <f t="shared" ref="GF85" si="3937">(GF89-GF84)/5+GF84</f>
        <v>13629.819255385899</v>
      </c>
      <c r="GG85" s="4">
        <f t="shared" si="1515"/>
        <v>9521.0462200000002</v>
      </c>
      <c r="GH85" s="4">
        <f t="shared" si="1516"/>
        <v>14289.586835742119</v>
      </c>
      <c r="GI85" s="14">
        <f t="shared" ref="GI85" si="3938">(GI89-GI84)/5+GI84</f>
        <v>10114.12592</v>
      </c>
      <c r="GJ85" s="14">
        <f t="shared" ref="GJ85" si="3939">(GJ89-GJ84)/5+GJ84</f>
        <v>14949.354416098338</v>
      </c>
      <c r="GK85" s="14"/>
      <c r="GL85" s="14"/>
      <c r="GM85" s="14">
        <f t="shared" ref="GM85" si="3940">(GM89-GM84)/5+GM84</f>
        <v>11502.289000000001</v>
      </c>
      <c r="GN85" s="14">
        <f t="shared" ref="GN85" si="3941">(GN89-GN84)/5+GN84</f>
        <v>16208.350172754877</v>
      </c>
      <c r="GO85" s="14"/>
      <c r="GP85" s="14"/>
      <c r="GQ85" s="14"/>
      <c r="GR85" s="14"/>
      <c r="GS85" s="14"/>
      <c r="GT85" s="14"/>
      <c r="GU85" s="14">
        <f t="shared" ref="GU85" si="3942">(GU89-GU84)/5+GU84</f>
        <v>7534.8348999999998</v>
      </c>
      <c r="GV85" s="14">
        <f t="shared" ref="GV85" si="3943">(GV89-GV84)/5+GV84</f>
        <v>10931.484623646998</v>
      </c>
      <c r="GW85" s="4">
        <f t="shared" si="1529"/>
        <v>8091.2921799999995</v>
      </c>
      <c r="GX85" s="4">
        <f t="shared" si="1530"/>
        <v>11640.531083719368</v>
      </c>
      <c r="GY85" s="14">
        <f t="shared" ref="GY85" si="3944">(GY89-GY84)/5+GY84</f>
        <v>8647.7494599999991</v>
      </c>
      <c r="GZ85" s="14">
        <f t="shared" ref="GZ85" si="3945">(GZ89-GZ84)/5+GZ84</f>
        <v>12349.577543791738</v>
      </c>
      <c r="HA85" s="4">
        <f t="shared" si="1533"/>
        <v>9208.0606100000005</v>
      </c>
      <c r="HB85" s="4">
        <f t="shared" si="1534"/>
        <v>12953.338240496218</v>
      </c>
      <c r="HC85" s="14">
        <f t="shared" ref="HC85" si="3946">(HC89-HC84)/5+HC84</f>
        <v>9768.37176</v>
      </c>
      <c r="HD85" s="14">
        <f t="shared" ref="HD85" si="3947">(HD89-HD84)/5+HD84</f>
        <v>13557.098937200699</v>
      </c>
      <c r="HE85" s="14"/>
      <c r="HF85" s="14"/>
      <c r="HG85" s="14">
        <f t="shared" ref="HG85" si="3948">(HG89-HG84)/5+HG84</f>
        <v>11077.487800000001</v>
      </c>
      <c r="HH85" s="14">
        <f t="shared" ref="HH85" si="3949">(HH89-HH84)/5+HH84</f>
        <v>14717.771684376039</v>
      </c>
      <c r="HI85" s="14"/>
      <c r="HJ85" s="14"/>
      <c r="HK85" s="14">
        <f t="shared" ref="HK85" si="3950">(HK89-HK84)/5+HK84</f>
        <v>12757.224399999999</v>
      </c>
      <c r="HL85" s="14">
        <f t="shared" ref="HL85" si="3951">(HL89-HL84)/5+HL84</f>
        <v>15972.12982533196</v>
      </c>
      <c r="HM85" s="14">
        <f t="shared" ref="HM85" si="3952">(HM89-HM84)/5+HM84</f>
        <v>15030.798999999999</v>
      </c>
      <c r="HN85" s="14">
        <f t="shared" ref="HN85" si="3953">(HN89-HN84)/5+HN84</f>
        <v>17449.42187677808</v>
      </c>
      <c r="HO85" s="14">
        <f t="shared" ref="HO85" si="3954">(HO89-HO84)/5+HO84</f>
        <v>7396.5457800000004</v>
      </c>
      <c r="HP85" s="14">
        <f t="shared" ref="HP85" si="3955">(HP89-HP84)/5+HP84</f>
        <v>10216.673953258498</v>
      </c>
      <c r="HQ85" s="14">
        <f t="shared" si="2481"/>
        <v>7933.1105600000001</v>
      </c>
      <c r="HR85" s="14">
        <f t="shared" si="2482"/>
        <v>10880.68614097024</v>
      </c>
      <c r="HS85" s="14">
        <f t="shared" ref="HS85" si="3956">(HS89-HS84)/5+HS84</f>
        <v>8469.6753399999998</v>
      </c>
      <c r="HT85" s="14">
        <f t="shared" ref="HT85" si="3957">(HT89-HT84)/5+HT84</f>
        <v>11544.69832868198</v>
      </c>
      <c r="HU85" s="14">
        <f t="shared" si="2483"/>
        <v>9009.1842499999984</v>
      </c>
      <c r="HV85" s="14">
        <f t="shared" si="2484"/>
        <v>12112.65218453066</v>
      </c>
      <c r="HW85" s="14">
        <f t="shared" ref="HW85" si="3958">(HW89-HW84)/5+HW84</f>
        <v>9548.6931599999989</v>
      </c>
      <c r="HX85" s="14">
        <f t="shared" ref="HX85:ID85" si="3959">(HX89-HX84)/5+HX84</f>
        <v>12680.606040379338</v>
      </c>
      <c r="HY85" s="14">
        <f t="shared" si="3959"/>
        <v>10178.648379999999</v>
      </c>
      <c r="HZ85" s="14">
        <f t="shared" si="3959"/>
        <v>13228.990161446849</v>
      </c>
      <c r="IA85" s="14">
        <f t="shared" si="3959"/>
        <v>10808.6036</v>
      </c>
      <c r="IB85" s="14">
        <f t="shared" si="3959"/>
        <v>13777.37428251436</v>
      </c>
      <c r="IC85" s="14">
        <f t="shared" si="3959"/>
        <v>11616.153600000001</v>
      </c>
      <c r="ID85" s="14">
        <f t="shared" si="3959"/>
        <v>14372.650219188519</v>
      </c>
      <c r="IE85" s="14">
        <f t="shared" ref="IE85" si="3960">(IE89-IE84)/5+IE84</f>
        <v>12423.703600000001</v>
      </c>
      <c r="IF85" s="14">
        <f t="shared" ref="IF85:IH85" si="3961">(IF89-IF84)/5+IF84</f>
        <v>14967.926155862679</v>
      </c>
      <c r="IG85" s="14">
        <f t="shared" si="3961"/>
        <v>14603.722</v>
      </c>
      <c r="IH85" s="14">
        <f t="shared" si="3961"/>
        <v>16373.205186916341</v>
      </c>
      <c r="II85" s="14">
        <f t="shared" ref="II85" si="3962">(II89-II84)/5+II84</f>
        <v>7329.7963199999995</v>
      </c>
      <c r="IJ85" s="14">
        <f t="shared" ref="IJ85" si="3963">(IJ89-IJ84)/5+IJ84</f>
        <v>9870.2390606292211</v>
      </c>
      <c r="IK85" s="14">
        <f t="shared" si="2486"/>
        <v>7856.3159399999995</v>
      </c>
      <c r="IL85" s="14">
        <f t="shared" si="2487"/>
        <v>10512.56568675334</v>
      </c>
      <c r="IM85" s="14">
        <f t="shared" ref="IM85" si="3964">(IM89-IM84)/5+IM84</f>
        <v>8382.8355599999995</v>
      </c>
      <c r="IN85" s="14">
        <f t="shared" ref="IN85" si="3965">(IN89-IN84)/5+IN84</f>
        <v>11154.892312877459</v>
      </c>
      <c r="IO85" s="15">
        <f t="shared" si="1558"/>
        <v>8912.5276999999987</v>
      </c>
      <c r="IP85" s="15">
        <f t="shared" si="1559"/>
        <v>11705.255367240608</v>
      </c>
      <c r="IQ85" s="14">
        <f t="shared" ref="IQ85" si="3966">(IQ89-IQ84)/5+IQ84</f>
        <v>9442.2198399999997</v>
      </c>
      <c r="IR85" s="14">
        <f t="shared" ref="IR85:JB85" si="3967">(IR89-IR84)/5+IR84</f>
        <v>12255.618421603758</v>
      </c>
      <c r="IS85" s="14">
        <f t="shared" si="3967"/>
        <v>9103.2611705287673</v>
      </c>
      <c r="IT85" s="14">
        <f t="shared" si="3967"/>
        <v>12745.920635367991</v>
      </c>
      <c r="IU85" s="14">
        <f t="shared" si="3967"/>
        <v>10677.7284</v>
      </c>
      <c r="IV85" s="14">
        <f t="shared" si="3967"/>
        <v>13320.908248573098</v>
      </c>
      <c r="IW85" s="14">
        <f t="shared" si="3967"/>
        <v>10398.607460647838</v>
      </c>
      <c r="IX85" s="14">
        <f t="shared" si="3967"/>
        <v>13861.270634568753</v>
      </c>
      <c r="IY85" s="14">
        <f t="shared" si="3967"/>
        <v>12262.4504</v>
      </c>
      <c r="IZ85" s="14">
        <f t="shared" si="3967"/>
        <v>14479.769288822459</v>
      </c>
      <c r="JA85" s="14">
        <f t="shared" si="3967"/>
        <v>14401.333000000001</v>
      </c>
      <c r="JB85" s="14">
        <f t="shared" si="3967"/>
        <v>15852.497557555538</v>
      </c>
      <c r="JC85" s="14">
        <f t="shared" ref="JC85" si="3968">(JC89-JC84)/5+JC84</f>
        <v>7264.3208399999994</v>
      </c>
      <c r="JD85" s="14">
        <f t="shared" ref="JD85" si="3969">(JD89-JD84)/5+JD84</f>
        <v>9534.0186922766788</v>
      </c>
      <c r="JE85" s="15">
        <f t="shared" si="2489"/>
        <v>7781.0519100000001</v>
      </c>
      <c r="JF85" s="15">
        <f t="shared" si="2490"/>
        <v>10154.821883745699</v>
      </c>
      <c r="JG85" s="14">
        <f t="shared" ref="JG85" si="3970">(JG89-JG84)/5+JG84</f>
        <v>8297.78298</v>
      </c>
      <c r="JH85" s="14">
        <f t="shared" ref="JH85" si="3971">(JH89-JH84)/5+JH84</f>
        <v>10775.625075214719</v>
      </c>
      <c r="JI85" s="15">
        <f t="shared" si="1570"/>
        <v>8817.6312299999991</v>
      </c>
      <c r="JJ85" s="15">
        <f t="shared" si="1571"/>
        <v>11308.912986692791</v>
      </c>
      <c r="JK85" s="14">
        <f t="shared" ref="JK85" si="3972">(JK89-JK84)/5+JK84</f>
        <v>9337.47948</v>
      </c>
      <c r="JL85" s="14">
        <f t="shared" ref="JL85:JV85" si="3973">(JL89-JL84)/5+JL84</f>
        <v>11842.20089817086</v>
      </c>
      <c r="JM85" s="14">
        <f t="shared" si="3973"/>
        <v>9013.2212405287682</v>
      </c>
      <c r="JN85" s="14">
        <f t="shared" si="3973"/>
        <v>12390.045371634042</v>
      </c>
      <c r="JO85" s="14">
        <f t="shared" si="3973"/>
        <v>10549.5584</v>
      </c>
      <c r="JP85" s="14">
        <f t="shared" si="3973"/>
        <v>12876.769019554718</v>
      </c>
      <c r="JQ85" s="14">
        <f t="shared" si="3973"/>
        <v>10287.150000647838</v>
      </c>
      <c r="JR85" s="14">
        <f t="shared" si="3973"/>
        <v>13478.037910466133</v>
      </c>
      <c r="JS85" s="14">
        <f t="shared" si="3973"/>
        <v>12104.074999999999</v>
      </c>
      <c r="JT85" s="14">
        <f t="shared" si="3973"/>
        <v>14004.373089161558</v>
      </c>
      <c r="JU85" s="14">
        <f t="shared" si="3973"/>
        <v>14189.010200000001</v>
      </c>
      <c r="JV85" s="14">
        <f t="shared" si="3973"/>
        <v>15347.466653019059</v>
      </c>
      <c r="JW85" s="14">
        <f t="shared" ref="JW85" si="3974">(JW89-JW84)/5+JW84</f>
        <v>7200.0362599999999</v>
      </c>
      <c r="JX85" s="14">
        <f t="shared" ref="JX85" si="3975">(JX89-JX84)/5+JX84</f>
        <v>9205.6317041275979</v>
      </c>
      <c r="JY85" s="15">
        <f t="shared" si="2492"/>
        <v>7706.9894999999997</v>
      </c>
      <c r="JZ85" s="15">
        <f t="shared" si="2493"/>
        <v>9805.7337891410098</v>
      </c>
      <c r="KA85" s="14">
        <f t="shared" ref="KA85" si="3976">(KA89-KA84)/5+KA84</f>
        <v>8213.9427400000004</v>
      </c>
      <c r="KB85" s="14">
        <f t="shared" ref="KB85" si="3977">(KB89-KB84)/5+KB84</f>
        <v>10405.83587415442</v>
      </c>
      <c r="KC85" s="15">
        <f t="shared" si="1582"/>
        <v>8724.4796500000011</v>
      </c>
      <c r="KD85" s="15">
        <f t="shared" si="1583"/>
        <v>10922.160449372059</v>
      </c>
      <c r="KE85" s="14">
        <f t="shared" ref="KE85" si="3978">(KE89-KE84)/5+KE84</f>
        <v>9235.01656</v>
      </c>
      <c r="KF85" s="14">
        <f t="shared" ref="KF85:KP85" si="3979">(KF89-KF84)/5+KF84</f>
        <v>11438.4850245897</v>
      </c>
      <c r="KG85" s="14">
        <f t="shared" si="3979"/>
        <v>8923.1813105287656</v>
      </c>
      <c r="KH85" s="14">
        <f t="shared" si="3979"/>
        <v>12034.170107900096</v>
      </c>
      <c r="KI85" s="14">
        <f t="shared" si="3979"/>
        <v>10424.6042</v>
      </c>
      <c r="KJ85" s="14">
        <f t="shared" si="3979"/>
        <v>12442.839332604379</v>
      </c>
      <c r="KK85" s="14">
        <f t="shared" si="3979"/>
        <v>10175.692540647837</v>
      </c>
      <c r="KL85" s="14">
        <f t="shared" si="3979"/>
        <v>13094.805186363514</v>
      </c>
      <c r="KM85" s="14">
        <f t="shared" si="3979"/>
        <v>11948.9328</v>
      </c>
      <c r="KN85" s="14">
        <f t="shared" si="3979"/>
        <v>13539.766126204499</v>
      </c>
      <c r="KO85" s="14">
        <f t="shared" si="3979"/>
        <v>14006.175200000001</v>
      </c>
      <c r="KP85" s="14">
        <f t="shared" si="3979"/>
        <v>14842.97605436254</v>
      </c>
      <c r="KQ85" s="14">
        <f t="shared" ref="KQ85" si="3980">(KQ89-KQ84)/5+KQ84</f>
        <v>7137.4949999999999</v>
      </c>
      <c r="KR85" s="14">
        <f t="shared" ref="KR85" si="3981">(KR89-KR84)/5+KR84</f>
        <v>8885.3779665314996</v>
      </c>
      <c r="KS85" s="15">
        <f t="shared" si="2496"/>
        <v>7634.9690599999994</v>
      </c>
      <c r="KT85" s="15">
        <f t="shared" si="2497"/>
        <v>9465.2152986500896</v>
      </c>
      <c r="KU85" s="14">
        <f t="shared" ref="KU85" si="3982">(KU89-KU84)/5+KU84</f>
        <v>8132.4431199999999</v>
      </c>
      <c r="KV85" s="14">
        <f t="shared" ref="KV85" si="3983">(KV89-KV84)/5+KV84</f>
        <v>10045.05263076868</v>
      </c>
      <c r="KW85" s="15">
        <f t="shared" si="1594"/>
        <v>8633.2287299999989</v>
      </c>
      <c r="KX85" s="15">
        <f t="shared" si="1595"/>
        <v>10544.956402946209</v>
      </c>
      <c r="KY85" s="14">
        <f t="shared" ref="KY85" si="3984">(KY89-KY84)/5+KY84</f>
        <v>9134.0143399999997</v>
      </c>
      <c r="KZ85" s="14">
        <f t="shared" ref="KZ85:LJ85" si="3985">(KZ89-KZ84)/5+KZ84</f>
        <v>11044.86017512374</v>
      </c>
      <c r="LA85" s="14">
        <f t="shared" si="3985"/>
        <v>8833.1413805287666</v>
      </c>
      <c r="LB85" s="14">
        <f t="shared" si="3985"/>
        <v>11678.294844166147</v>
      </c>
      <c r="LC85" s="14">
        <f t="shared" si="3985"/>
        <v>10302.1142</v>
      </c>
      <c r="LD85" s="14">
        <f t="shared" si="3985"/>
        <v>12020.8779660074</v>
      </c>
      <c r="LE85" s="14">
        <f t="shared" si="3985"/>
        <v>10064.235080647837</v>
      </c>
      <c r="LF85" s="14">
        <f t="shared" si="3985"/>
        <v>12711.572462260894</v>
      </c>
      <c r="LG85" s="14">
        <f t="shared" si="3985"/>
        <v>11796.905999999999</v>
      </c>
      <c r="LH85" s="14">
        <f t="shared" si="3985"/>
        <v>13085.8784145726</v>
      </c>
      <c r="LI85" s="14">
        <f t="shared" si="3985"/>
        <v>13817.0592</v>
      </c>
      <c r="LJ85" s="14">
        <f t="shared" si="3985"/>
        <v>14355.540435299419</v>
      </c>
      <c r="LK85" s="14">
        <f t="shared" ref="LK85" si="3986">(LK89-LK84)/5+LK84</f>
        <v>7076.4337999999998</v>
      </c>
      <c r="LL85" s="14">
        <f t="shared" ref="LL85" si="3987">(LL89-LL84)/5+LL84</f>
        <v>8573.1542598469605</v>
      </c>
      <c r="LM85" s="14">
        <f t="shared" si="2499"/>
        <v>7564.5344100000002</v>
      </c>
      <c r="LN85" s="14">
        <f t="shared" si="2500"/>
        <v>9132.37761554797</v>
      </c>
      <c r="LO85" s="14">
        <f t="shared" ref="LO85" si="3988">(LO89-LO84)/5+LO84</f>
        <v>8052.6350199999997</v>
      </c>
      <c r="LP85" s="14">
        <f t="shared" ref="LP85" si="3989">(LP89-LP84)/5+LP84</f>
        <v>9691.6009712489795</v>
      </c>
      <c r="LQ85" s="14">
        <f t="shared" si="1606"/>
        <v>8543.8719000000001</v>
      </c>
      <c r="LR85" s="14">
        <f t="shared" si="1607"/>
        <v>10175.364819728638</v>
      </c>
      <c r="LS85" s="14">
        <f t="shared" ref="LS85" si="3990">(LS89-LS84)/5+LS84</f>
        <v>9035.1087800000005</v>
      </c>
      <c r="LT85" s="14">
        <f t="shared" ref="LT85:LZ85" si="3991">(LT89-LT84)/5+LT84</f>
        <v>10659.128668208299</v>
      </c>
      <c r="LU85" s="14">
        <f t="shared" si="3991"/>
        <v>9608.3936900000008</v>
      </c>
      <c r="LV85" s="14">
        <f t="shared" si="3991"/>
        <v>11131.29935664971</v>
      </c>
      <c r="LW85" s="14">
        <f t="shared" si="3991"/>
        <v>10181.678600000001</v>
      </c>
      <c r="LX85" s="14">
        <f t="shared" si="3991"/>
        <v>11603.470045091119</v>
      </c>
      <c r="LY85" s="14">
        <f t="shared" si="3991"/>
        <v>10915.117499999998</v>
      </c>
      <c r="LZ85" s="14">
        <f t="shared" si="3991"/>
        <v>12121.662245200618</v>
      </c>
      <c r="MA85" s="14">
        <f t="shared" ref="MA85" si="3992">(MA89-MA84)/5+MA84</f>
        <v>11648.556399999999</v>
      </c>
      <c r="MB85" s="14">
        <f t="shared" ref="MB85" si="3993">(MB89-MB84)/5+MB84</f>
        <v>12639.854445310119</v>
      </c>
      <c r="MC85" s="14">
        <f t="shared" ref="MC85" si="3994">(MC89-MC84)/5+MC84</f>
        <v>13629.824400000001</v>
      </c>
      <c r="MD85" s="14">
        <f t="shared" ref="MD85" si="3995">(MD89-MD84)/5+MD84</f>
        <v>13875.854729790479</v>
      </c>
      <c r="ME85" s="14">
        <f t="shared" ref="ME85" si="3996">(ME89-ME84)/5+ME84</f>
        <v>7017.0289999999995</v>
      </c>
      <c r="MF85" s="14">
        <f t="shared" ref="MF85" si="3997">(MF89-MF84)/5+MF84</f>
        <v>8267.1531559860596</v>
      </c>
      <c r="MG85" s="6">
        <f t="shared" si="1616"/>
        <v>7495.7619299999997</v>
      </c>
      <c r="MH85" s="6">
        <f t="shared" si="1617"/>
        <v>8806.9371642382903</v>
      </c>
      <c r="MI85" s="14">
        <f t="shared" ref="MI85" si="3998">(MI89-MI84)/5+MI84</f>
        <v>7974.4948599999998</v>
      </c>
      <c r="MJ85" s="14">
        <f t="shared" ref="MJ85" si="3999">(MJ89-MJ84)/5+MJ84</f>
        <v>9346.7211724905192</v>
      </c>
      <c r="MK85" s="6">
        <f t="shared" si="1620"/>
        <v>8456.4878000000008</v>
      </c>
      <c r="ML85" s="6">
        <f t="shared" si="1621"/>
        <v>9814.608714726759</v>
      </c>
      <c r="MM85" s="14">
        <f t="shared" ref="MM85" si="4000">(MM89-MM84)/5+MM84</f>
        <v>8938.4807400000009</v>
      </c>
      <c r="MN85" s="14">
        <f t="shared" ref="MN85:MT85" si="4001">(MN89-MN84)/5+MN84</f>
        <v>10282.496256962999</v>
      </c>
      <c r="MO85" s="14">
        <f t="shared" si="4001"/>
        <v>8655.4197239999994</v>
      </c>
      <c r="MP85" s="14">
        <f t="shared" si="4001"/>
        <v>10975.771758129555</v>
      </c>
      <c r="MQ85" s="14">
        <f t="shared" si="4001"/>
        <v>10063.633599999999</v>
      </c>
      <c r="MR85" s="14">
        <f t="shared" si="4001"/>
        <v>11198.53212363718</v>
      </c>
      <c r="MS85" s="14">
        <f t="shared" si="4001"/>
        <v>9844.2462999999989</v>
      </c>
      <c r="MT85" s="14">
        <f t="shared" si="4001"/>
        <v>11954.857851033243</v>
      </c>
      <c r="MU85" s="14">
        <f t="shared" ref="MU85" si="4002">(MU89-MU84)/5+MU84</f>
        <v>11504.0556</v>
      </c>
      <c r="MV85" s="14">
        <f t="shared" ref="MV85" si="4003">(MV89-MV84)/5+MV84</f>
        <v>12205.079013779399</v>
      </c>
      <c r="MW85" s="14">
        <f t="shared" ref="MW85" si="4004">(MW89-MW84)/5+MW84</f>
        <v>13446.4776</v>
      </c>
      <c r="MX85" s="14">
        <f t="shared" ref="MX85" si="4005">(MX89-MX84)/5+MX84</f>
        <v>13406.8554516435</v>
      </c>
      <c r="MY85" s="14">
        <f t="shared" ref="MY85" si="4006">(MY89-MY84)/5+MY84</f>
        <v>6959.5864000000001</v>
      </c>
      <c r="MZ85" s="14">
        <f t="shared" ref="MZ85" si="4007">(MZ89-MZ84)/5+MZ84</f>
        <v>7969.1228240602986</v>
      </c>
      <c r="NA85" s="15">
        <f t="shared" si="1632"/>
        <v>7428.8645699999997</v>
      </c>
      <c r="NB85" s="15">
        <f t="shared" si="1633"/>
        <v>8490.1228211504585</v>
      </c>
      <c r="NC85" s="14">
        <f t="shared" ref="NC85" si="4008">(NC89-NC84)/5+NC84</f>
        <v>7898.1427400000002</v>
      </c>
      <c r="ND85" s="14">
        <f t="shared" ref="ND85" si="4009">(ND89-ND84)/5+ND84</f>
        <v>9011.1228182406194</v>
      </c>
      <c r="NE85" s="15">
        <f t="shared" si="1636"/>
        <v>8371.1317099999997</v>
      </c>
      <c r="NF85" s="15">
        <f t="shared" si="1637"/>
        <v>9463.3962942537182</v>
      </c>
      <c r="NG85" s="14">
        <f t="shared" ref="NG85" si="4010">(NG89-NG84)/5+NG84</f>
        <v>8844.12068</v>
      </c>
      <c r="NH85" s="14">
        <f t="shared" ref="NH85:NN85" si="4011">(NH89-NH84)/5+NH84</f>
        <v>9915.6697702668189</v>
      </c>
      <c r="NI85" s="14">
        <f t="shared" si="4011"/>
        <v>8567.7379979999987</v>
      </c>
      <c r="NJ85" s="14">
        <f t="shared" si="4011"/>
        <v>10629.123937623282</v>
      </c>
      <c r="NK85" s="14">
        <f t="shared" si="4011"/>
        <v>9948.1631600000001</v>
      </c>
      <c r="NL85" s="14">
        <f t="shared" si="4011"/>
        <v>10803.304820010639</v>
      </c>
      <c r="NM85" s="14">
        <f t="shared" si="4011"/>
        <v>9735.7149799999988</v>
      </c>
      <c r="NN85" s="14">
        <f t="shared" si="4011"/>
        <v>11581.375965835787</v>
      </c>
      <c r="NO85" s="14">
        <f t="shared" ref="NO85" si="4012">(NO89-NO84)/5+NO84</f>
        <v>11361.7742</v>
      </c>
      <c r="NP85" s="14">
        <f t="shared" ref="NP85" si="4013">(NP89-NP84)/5+NP84</f>
        <v>11780.761648609519</v>
      </c>
      <c r="NQ85" s="14">
        <f t="shared" ref="NQ85" si="4014">(NQ89-NQ84)/5+NQ84</f>
        <v>13267.293600000001</v>
      </c>
      <c r="NR85" s="14">
        <f t="shared" ref="NR85" si="4015">(NR89-NR84)/5+NR84</f>
        <v>12949.457041304699</v>
      </c>
      <c r="NS85" s="14">
        <f t="shared" ref="NS85" si="4016">(NS89-NS84)/5+NS84</f>
        <v>6904.1072199999999</v>
      </c>
      <c r="NT85" s="14">
        <f t="shared" ref="NT85" si="4017">(NT89-NT84)/5+NT84</f>
        <v>7678.934195557239</v>
      </c>
      <c r="NU85" s="15">
        <f t="shared" si="1648"/>
        <v>7363.81747</v>
      </c>
      <c r="NV85" s="15">
        <f t="shared" si="1649"/>
        <v>8181.5955616359988</v>
      </c>
      <c r="NW85" s="14">
        <f t="shared" ref="NW85" si="4018">(NW89-NW84)/5+NW84</f>
        <v>7823.52772</v>
      </c>
      <c r="NX85" s="14">
        <f t="shared" ref="NX85" si="4019">(NX89-NX84)/5+NX84</f>
        <v>8684.2569277147595</v>
      </c>
      <c r="NY85" s="15">
        <f t="shared" si="1652"/>
        <v>8287.6851100000003</v>
      </c>
      <c r="NZ85" s="15">
        <f t="shared" si="1653"/>
        <v>9121.5057327939285</v>
      </c>
      <c r="OA85" s="14">
        <f t="shared" ref="OA85" si="4020">(OA89-OA84)/5+OA84</f>
        <v>8751.8425000000007</v>
      </c>
      <c r="OB85" s="14">
        <f t="shared" ref="OB85:OL85" si="4021">(OB89-OB84)/5+OB84</f>
        <v>9558.7545378730993</v>
      </c>
      <c r="OC85" s="14">
        <f t="shared" si="4021"/>
        <v>8480.0562719999998</v>
      </c>
      <c r="OD85" s="14">
        <f t="shared" si="4021"/>
        <v>10282.476117117007</v>
      </c>
      <c r="OE85" s="14">
        <f t="shared" si="4021"/>
        <v>9834.7720800000006</v>
      </c>
      <c r="OF85" s="14">
        <f t="shared" si="4021"/>
        <v>10418.55633217882</v>
      </c>
      <c r="OG85" s="14">
        <f t="shared" si="4021"/>
        <v>9627.1836599999988</v>
      </c>
      <c r="OH85" s="14">
        <f t="shared" si="4021"/>
        <v>11207.894080638331</v>
      </c>
      <c r="OI85" s="14">
        <f t="shared" si="4021"/>
        <v>11222.8734</v>
      </c>
      <c r="OJ85" s="14">
        <f t="shared" si="4021"/>
        <v>11368.843828609539</v>
      </c>
      <c r="OK85" s="14">
        <f t="shared" si="4021"/>
        <v>13093.165199999999</v>
      </c>
      <c r="OL85" s="14">
        <f t="shared" si="4021"/>
        <v>12502.703149160559</v>
      </c>
      <c r="OM85" s="14">
        <f t="shared" ref="OM85" si="4022">(OM89-OM84)/5+OM84</f>
        <v>6850.4647799999993</v>
      </c>
      <c r="ON85" s="14">
        <f t="shared" ref="ON85" si="4023">(ON89-ON84)/5+ON84</f>
        <v>7396.7358575245798</v>
      </c>
      <c r="OO85" s="15">
        <f t="shared" si="1664"/>
        <v>7300.8575799999999</v>
      </c>
      <c r="OP85" s="15">
        <f t="shared" si="1665"/>
        <v>7881.805923896939</v>
      </c>
      <c r="OQ85" s="14">
        <f t="shared" ref="OQ85" si="4024">(OQ89-OQ84)/5+OQ84</f>
        <v>7751.2503800000004</v>
      </c>
      <c r="OR85" s="14">
        <f t="shared" ref="OR85" si="4025">(OR89-OR84)/5+OR84</f>
        <v>8366.8759902692982</v>
      </c>
      <c r="OS85" s="15">
        <f t="shared" si="1668"/>
        <v>8206.3164199999992</v>
      </c>
      <c r="OT85" s="15">
        <f t="shared" si="1669"/>
        <v>8789.4502271505989</v>
      </c>
      <c r="OU85" s="14">
        <f t="shared" ref="OU85" si="4026">(OU89-OU84)/5+OU84</f>
        <v>8661.3824599999989</v>
      </c>
      <c r="OV85" s="14">
        <f t="shared" ref="OV85:PF85" si="4027">(OV89-OV84)/5+OV84</f>
        <v>9212.0244640318997</v>
      </c>
      <c r="OW85" s="14">
        <f t="shared" si="4027"/>
        <v>8392.3745459999991</v>
      </c>
      <c r="OX85" s="14">
        <f t="shared" si="4027"/>
        <v>9935.8282966107327</v>
      </c>
      <c r="OY85" s="14">
        <f t="shared" si="4027"/>
        <v>9724.6448</v>
      </c>
      <c r="OZ85" s="14">
        <f t="shared" si="4027"/>
        <v>10043.784629347419</v>
      </c>
      <c r="PA85" s="14">
        <f t="shared" si="4027"/>
        <v>9518.6523399999987</v>
      </c>
      <c r="PB85" s="14">
        <f t="shared" si="4027"/>
        <v>10834.412195440877</v>
      </c>
      <c r="PC85" s="14">
        <f t="shared" si="4027"/>
        <v>11086.658600000001</v>
      </c>
      <c r="PD85" s="14">
        <f t="shared" si="4027"/>
        <v>10964.125769094819</v>
      </c>
      <c r="PE85" s="14">
        <f t="shared" si="4027"/>
        <v>12922.596799999999</v>
      </c>
      <c r="PF85" s="14">
        <f t="shared" si="4027"/>
        <v>12067.68775101316</v>
      </c>
      <c r="PG85" s="14">
        <f t="shared" ref="PG85" si="4028">(PG89-PG84)/5+PG84</f>
        <v>6798.5160800000003</v>
      </c>
      <c r="PH85" s="14">
        <f t="shared" ref="PH85" si="4029">(PH89-PH84)/5+PH84</f>
        <v>7121.2539471190594</v>
      </c>
      <c r="PI85" s="15">
        <f t="shared" si="1678"/>
        <v>7239.7802599999995</v>
      </c>
      <c r="PJ85" s="15">
        <f t="shared" si="1679"/>
        <v>7588.9730027799096</v>
      </c>
      <c r="PK85" s="14">
        <f t="shared" ref="PK85" si="4030">(PK89-PK84)/5+PK84</f>
        <v>7681.0444399999997</v>
      </c>
      <c r="PL85" s="14">
        <f t="shared" ref="PL85" si="4031">(PL89-PL84)/5+PL84</f>
        <v>8056.6920584407599</v>
      </c>
      <c r="PM85" s="15">
        <f t="shared" si="1682"/>
        <v>8127.2565199999999</v>
      </c>
      <c r="PN85" s="15">
        <f t="shared" si="1683"/>
        <v>8465.0155665490092</v>
      </c>
      <c r="PO85" s="14">
        <f t="shared" ref="PO85" si="4032">(PO89-PO84)/5+PO84</f>
        <v>8573.4686000000002</v>
      </c>
      <c r="PP85" s="14">
        <f t="shared" ref="PP85:PV85" si="4033">(PP89-PP84)/5+PP84</f>
        <v>8873.3390746572586</v>
      </c>
      <c r="PQ85" s="14">
        <f t="shared" si="4033"/>
        <v>9095.208779999999</v>
      </c>
      <c r="PR85" s="14">
        <f t="shared" si="4033"/>
        <v>9276.4301206532182</v>
      </c>
      <c r="PS85" s="14">
        <f t="shared" si="4033"/>
        <v>9616.9489599999997</v>
      </c>
      <c r="PT85" s="14">
        <f t="shared" si="4033"/>
        <v>9679.5211666491778</v>
      </c>
      <c r="PU85" s="14">
        <f t="shared" si="4033"/>
        <v>10284.88438</v>
      </c>
      <c r="PV85" s="14">
        <f t="shared" si="4033"/>
        <v>10124.729694883017</v>
      </c>
      <c r="PW85" s="14">
        <f t="shared" ref="PW85" si="4034">(PW89-PW84)/5+PW84</f>
        <v>10952.819799999999</v>
      </c>
      <c r="PX85" s="14">
        <f t="shared" ref="PX85:QP85" si="4035">(PX89-PX84)/5+PX84</f>
        <v>10569.938223116858</v>
      </c>
      <c r="PY85" s="14">
        <f t="shared" si="4035"/>
        <v>12755.586599999999</v>
      </c>
      <c r="PZ85" s="14">
        <f t="shared" si="4035"/>
        <v>11642.176472796098</v>
      </c>
      <c r="QA85" s="14">
        <f t="shared" si="4035"/>
        <v>6748.5564999999997</v>
      </c>
      <c r="QB85" s="14">
        <f t="shared" si="4035"/>
        <v>6852.0944595538394</v>
      </c>
      <c r="QC85" s="14">
        <f t="shared" si="4035"/>
        <v>6512.7116439999991</v>
      </c>
      <c r="QD85" s="14">
        <f t="shared" si="4035"/>
        <v>7564.0451956129891</v>
      </c>
      <c r="QE85" s="14">
        <f t="shared" si="4035"/>
        <v>7613.1672400000007</v>
      </c>
      <c r="QF85" s="14">
        <f t="shared" si="4035"/>
        <v>7752.133743605159</v>
      </c>
      <c r="QG85" s="14">
        <f t="shared" si="4035"/>
        <v>7331.4634999999998</v>
      </c>
      <c r="QH85" s="14">
        <f t="shared" si="4035"/>
        <v>8441.1769288181295</v>
      </c>
      <c r="QI85" s="14">
        <f t="shared" si="4035"/>
        <v>8488.04594</v>
      </c>
      <c r="QJ85" s="14">
        <f t="shared" si="4035"/>
        <v>8541.5369875940996</v>
      </c>
      <c r="QK85" s="14">
        <f t="shared" si="4035"/>
        <v>8219.7755419999994</v>
      </c>
      <c r="QL85" s="14">
        <f t="shared" si="4035"/>
        <v>9250.9816257857728</v>
      </c>
      <c r="QM85" s="14">
        <f t="shared" si="4035"/>
        <v>9511.9163200000003</v>
      </c>
      <c r="QN85" s="14">
        <f t="shared" si="4035"/>
        <v>9322.0044937440398</v>
      </c>
      <c r="QO85" s="14">
        <f t="shared" si="4035"/>
        <v>9304.6710440000006</v>
      </c>
      <c r="QP85" s="14">
        <f t="shared" si="4035"/>
        <v>10096.380036443874</v>
      </c>
      <c r="QQ85" s="14">
        <f t="shared" ref="QQ85" si="4036">(QQ89-QQ84)/5+QQ84</f>
        <v>10823.383599999999</v>
      </c>
      <c r="QR85" s="14">
        <f t="shared" ref="QR85" si="4037">(QR89-QR84)/5+QR84</f>
        <v>10186.020122939781</v>
      </c>
      <c r="QS85" s="14">
        <f t="shared" ref="QS85" si="4038">(QS89-QS84)/5+QS84</f>
        <v>12592.418799999999</v>
      </c>
      <c r="QT85" s="14">
        <f t="shared" ref="QT85" si="4039">(QT89-QT84)/5+QT84</f>
        <v>11225.733283326799</v>
      </c>
      <c r="QU85" s="14">
        <f t="shared" ref="QU85" si="4040">(QU89-QU84)/5+QU84</f>
        <v>6700.1486400000003</v>
      </c>
      <c r="QV85" s="14">
        <f t="shared" ref="QV85:RJ85" si="4041">(QV89-QV84)/5+QV84</f>
        <v>6590.7925598649399</v>
      </c>
      <c r="QW85" s="14">
        <f t="shared" si="4041"/>
        <v>6460.7997079999996</v>
      </c>
      <c r="QX85" s="14">
        <f t="shared" si="4041"/>
        <v>7283.9782464621894</v>
      </c>
      <c r="QY85" s="14">
        <f t="shared" si="4041"/>
        <v>7547.6559200000002</v>
      </c>
      <c r="QZ85" s="14">
        <f t="shared" si="4041"/>
        <v>7457.0857031929991</v>
      </c>
      <c r="RA85" s="14">
        <f t="shared" si="4041"/>
        <v>7263.7118399999999</v>
      </c>
      <c r="RB85" s="14">
        <f t="shared" si="4041"/>
        <v>8129.7925191497698</v>
      </c>
      <c r="RC85" s="14">
        <f t="shared" si="4041"/>
        <v>8405.0839999999989</v>
      </c>
      <c r="RD85" s="14">
        <f t="shared" si="4041"/>
        <v>8218.8961858884995</v>
      </c>
      <c r="RE85" s="14">
        <f t="shared" si="4041"/>
        <v>8134.8582639999995</v>
      </c>
      <c r="RF85" s="14">
        <f t="shared" si="4041"/>
        <v>8912.7827754670852</v>
      </c>
      <c r="RG85" s="14">
        <f t="shared" si="4041"/>
        <v>9409.4032399999996</v>
      </c>
      <c r="RH85" s="14">
        <f t="shared" si="4041"/>
        <v>8972.9626164518195</v>
      </c>
      <c r="RI85" s="14">
        <f t="shared" si="4041"/>
        <v>9199.2210680000007</v>
      </c>
      <c r="RJ85" s="14">
        <f t="shared" si="4041"/>
        <v>9731.8297626443309</v>
      </c>
      <c r="RK85" s="14">
        <f t="shared" ref="RK85" si="4042">(RK89-RK84)/5+RK84</f>
        <v>10697.031800000001</v>
      </c>
      <c r="RL85" s="14">
        <f t="shared" ref="RL85" si="4043">(RL89-RL84)/5+RL84</f>
        <v>9811.5015749245576</v>
      </c>
      <c r="RM85" s="14">
        <f t="shared" ref="RM85" si="4044">(RM89-RM84)/5+RM84</f>
        <v>12432.7742</v>
      </c>
      <c r="RN85" s="14">
        <f t="shared" ref="RN85" si="4045">(RN89-RN84)/5+RN84</f>
        <v>10820.599883449158</v>
      </c>
      <c r="RO85" s="14">
        <f t="shared" ref="RO85" si="4046">(RO89-RO84)/5+RO84</f>
        <v>6560.4584199999999</v>
      </c>
      <c r="RP85" s="14">
        <f t="shared" ref="RP85:SD85" si="4047">(RP89-RP84)/5+RP84</f>
        <v>5851.7025314253797</v>
      </c>
      <c r="RQ85" s="14">
        <f t="shared" si="4047"/>
        <v>6962.0646200000001</v>
      </c>
      <c r="RR85" s="14">
        <f t="shared" si="4047"/>
        <v>6236.3190493408692</v>
      </c>
      <c r="RS85" s="14">
        <f t="shared" si="4047"/>
        <v>7363.6708200000003</v>
      </c>
      <c r="RT85" s="14">
        <f t="shared" si="4047"/>
        <v>6620.9355672563597</v>
      </c>
      <c r="RU85" s="14">
        <f t="shared" si="4047"/>
        <v>7767.8512599999995</v>
      </c>
      <c r="RV85" s="14">
        <f t="shared" si="4047"/>
        <v>6961.6283471304496</v>
      </c>
      <c r="RW85" s="14">
        <f t="shared" si="4047"/>
        <v>8172.0316999999995</v>
      </c>
      <c r="RX85" s="14">
        <f t="shared" si="4047"/>
        <v>7302.3211270045394</v>
      </c>
      <c r="RY85" s="14">
        <f t="shared" si="4047"/>
        <v>8645.9269100000001</v>
      </c>
      <c r="RZ85" s="14">
        <f t="shared" si="4047"/>
        <v>7644.0112864461498</v>
      </c>
      <c r="SA85" s="14">
        <f t="shared" si="4047"/>
        <v>9119.8221199999989</v>
      </c>
      <c r="SB85" s="14">
        <f t="shared" si="4047"/>
        <v>7985.7014458877593</v>
      </c>
      <c r="SC85" s="14">
        <f t="shared" si="4047"/>
        <v>9728.2956599999998</v>
      </c>
      <c r="SD85" s="14">
        <f t="shared" si="4047"/>
        <v>8366.7967438438591</v>
      </c>
      <c r="SE85" s="14">
        <f t="shared" ref="SE85" si="4048">(SE89-SE84)/5+SE84</f>
        <v>10336.769200000001</v>
      </c>
      <c r="SF85" s="14">
        <f t="shared" ref="SF85" si="4049">(SF89-SF84)/5+SF84</f>
        <v>8747.8920417999598</v>
      </c>
      <c r="SG85" s="14">
        <f t="shared" ref="SG85" si="4050">(SG89-SG84)/5+SG84</f>
        <v>11978.023000000001</v>
      </c>
      <c r="SH85" s="14">
        <f t="shared" ref="SH85" si="4051">(SH89-SH84)/5+SH84</f>
        <v>9666.6793185751594</v>
      </c>
    </row>
    <row r="86" spans="1:502" s="11" customFormat="1" x14ac:dyDescent="0.25">
      <c r="A86" s="241"/>
      <c r="B86" s="4">
        <v>40</v>
      </c>
      <c r="C86" s="14">
        <f>(C89-C84)/5*2+C84</f>
        <v>9203.8701799999999</v>
      </c>
      <c r="D86" s="14">
        <f t="shared" ref="D86:H86" si="4052">(D89-D84)/5*2+D84</f>
        <v>18768.400378243179</v>
      </c>
      <c r="E86" s="4">
        <f t="shared" si="1373"/>
        <v>9990.6102900000005</v>
      </c>
      <c r="F86" s="4">
        <f t="shared" si="1374"/>
        <v>19930.705003917537</v>
      </c>
      <c r="G86" s="14">
        <f t="shared" si="4052"/>
        <v>10777.350399999999</v>
      </c>
      <c r="H86" s="14">
        <f t="shared" si="4052"/>
        <v>21093.009629591899</v>
      </c>
      <c r="I86" s="15">
        <f t="shared" si="1375"/>
        <v>11580.9069</v>
      </c>
      <c r="J86" s="15">
        <f t="shared" si="1376"/>
        <v>22042.912528818088</v>
      </c>
      <c r="K86" s="14">
        <f>(K89-K84)/5*2+K84</f>
        <v>12384.463400000001</v>
      </c>
      <c r="L86" s="14">
        <f t="shared" ref="L86:V86" si="4053">(L89-L84)/5*2+L84</f>
        <v>22992.81542804428</v>
      </c>
      <c r="M86" s="14">
        <f t="shared" si="4053"/>
        <v>13332.3151</v>
      </c>
      <c r="N86" s="14">
        <f t="shared" si="4053"/>
        <v>23868.890933005019</v>
      </c>
      <c r="O86" s="14">
        <f t="shared" si="4053"/>
        <v>14280.166800000001</v>
      </c>
      <c r="P86" s="14">
        <f t="shared" si="4053"/>
        <v>24744.966437965755</v>
      </c>
      <c r="Q86" s="14">
        <f t="shared" si="4053"/>
        <v>15509.0363</v>
      </c>
      <c r="R86" s="14">
        <f t="shared" si="4053"/>
        <v>25647.418869454479</v>
      </c>
      <c r="S86" s="14">
        <f t="shared" si="4053"/>
        <v>16737.9058</v>
      </c>
      <c r="T86" s="14">
        <f t="shared" si="4053"/>
        <v>26549.871300943199</v>
      </c>
      <c r="U86" s="14">
        <f t="shared" si="4053"/>
        <v>20082.472000000002</v>
      </c>
      <c r="V86" s="14">
        <f t="shared" si="4053"/>
        <v>28609.323536739397</v>
      </c>
      <c r="W86" s="14">
        <f>(W89-W84)/5*2+W84</f>
        <v>9106.5508300000001</v>
      </c>
      <c r="X86" s="14">
        <f t="shared" ref="X86" si="4054">(X89-X84)/5*2+X84</f>
        <v>18260.561061276727</v>
      </c>
      <c r="Y86" s="4">
        <f t="shared" si="1382"/>
        <v>9878.6511150000006</v>
      </c>
      <c r="Z86" s="4">
        <f t="shared" si="1383"/>
        <v>19396.507487666397</v>
      </c>
      <c r="AA86" s="14">
        <f>(AA89-AA84)/5*2+AA84</f>
        <v>10650.751400000001</v>
      </c>
      <c r="AB86" s="14">
        <f t="shared" ref="AB86" si="4055">(AB89-AB84)/5*2+AB84</f>
        <v>20532.453914056066</v>
      </c>
      <c r="AC86" s="4">
        <f t="shared" si="1385"/>
        <v>8873.6473000000005</v>
      </c>
      <c r="AD86" s="4">
        <f t="shared" si="1386"/>
        <v>17109.542530395593</v>
      </c>
      <c r="AE86" s="14">
        <f>(AE89-AE84)/5*2+AE84</f>
        <v>7096.5432000000001</v>
      </c>
      <c r="AF86" s="14">
        <f t="shared" ref="AF86" si="4056">(AF89-AF84)/5*2+AF84</f>
        <v>13686.631146735121</v>
      </c>
      <c r="AG86" s="110">
        <f t="shared" si="2772"/>
        <v>6666.1575499999999</v>
      </c>
      <c r="AH86" s="110">
        <f t="shared" si="2773"/>
        <v>11934.44546650251</v>
      </c>
      <c r="AI86" s="14">
        <f>(AI89-AI84)/5*2+AI84</f>
        <v>8192.4291000000012</v>
      </c>
      <c r="AJ86" s="14">
        <f t="shared" ref="AJ86" si="4057">(AJ89-AJ84)/5*2+AJ84</f>
        <v>14735.885881539059</v>
      </c>
      <c r="AK86" s="14"/>
      <c r="AL86" s="14"/>
      <c r="AM86" s="14"/>
      <c r="AN86" s="14"/>
      <c r="AO86" s="4"/>
      <c r="AP86" s="4"/>
      <c r="AQ86" s="14">
        <f>(AQ89-AQ84)/5*2+AQ84</f>
        <v>9009.2314800000004</v>
      </c>
      <c r="AR86" s="14">
        <f t="shared" ref="AR86" si="4058">(AR89-AR84)/5*2+AR84</f>
        <v>17752.721744310278</v>
      </c>
      <c r="AS86" s="4">
        <f t="shared" si="1392"/>
        <v>9766.6919400000006</v>
      </c>
      <c r="AT86" s="4">
        <f t="shared" si="1393"/>
        <v>18862.309971415256</v>
      </c>
      <c r="AU86" s="14">
        <f>(AU89-AU84)/5*2+AU84</f>
        <v>10524.152399999999</v>
      </c>
      <c r="AV86" s="14">
        <f t="shared" ref="AV86" si="4059">(AV89-AV84)/5*2+AV84</f>
        <v>19971.898198520237</v>
      </c>
      <c r="AW86" s="4"/>
      <c r="AX86" s="4"/>
      <c r="AY86" s="14"/>
      <c r="AZ86" s="14"/>
      <c r="BA86" s="14"/>
      <c r="BB86" s="14"/>
      <c r="BC86" s="14"/>
      <c r="BD86" s="14"/>
      <c r="BE86" s="14"/>
      <c r="BF86" s="14"/>
      <c r="BG86" s="14"/>
      <c r="BH86" s="14"/>
      <c r="BI86" s="14"/>
      <c r="BJ86" s="14"/>
      <c r="BK86" s="14">
        <f t="shared" ref="BK86:EB86" si="4060">(BK89-BK84)/5*2+BK84</f>
        <v>8917.0457266666654</v>
      </c>
      <c r="BL86" s="14">
        <f t="shared" si="4060"/>
        <v>17264.743924174083</v>
      </c>
      <c r="BM86" s="4">
        <f t="shared" si="1407"/>
        <v>9660.8758399999988</v>
      </c>
      <c r="BN86" s="4">
        <f t="shared" si="1408"/>
        <v>18346.854703694436</v>
      </c>
      <c r="BO86" s="14">
        <f t="shared" si="4060"/>
        <v>10404.705953333332</v>
      </c>
      <c r="BP86" s="14">
        <f t="shared" si="4060"/>
        <v>19428.96548321479</v>
      </c>
      <c r="BQ86" s="4">
        <f t="shared" si="1411"/>
        <v>11163.715143333333</v>
      </c>
      <c r="BR86" s="4">
        <f t="shared" si="1412"/>
        <v>20317.910511930429</v>
      </c>
      <c r="BS86" s="14">
        <f t="shared" si="4060"/>
        <v>11922.724333333334</v>
      </c>
      <c r="BT86" s="14">
        <f t="shared" si="4060"/>
        <v>21206.855540646065</v>
      </c>
      <c r="BU86" s="14"/>
      <c r="BV86" s="14"/>
      <c r="BW86" s="14">
        <f t="shared" si="4060"/>
        <v>7965.9306000000006</v>
      </c>
      <c r="BX86" s="14">
        <f t="shared" si="4060"/>
        <v>13967.803325618237</v>
      </c>
      <c r="BY86" s="14"/>
      <c r="BZ86" s="14"/>
      <c r="CA86" s="14">
        <f t="shared" si="4060"/>
        <v>9322.4556000000011</v>
      </c>
      <c r="CB86" s="14">
        <f t="shared" si="4060"/>
        <v>15021.366088363739</v>
      </c>
      <c r="CC86" s="14"/>
      <c r="CD86" s="14"/>
      <c r="CE86" s="14">
        <f t="shared" si="4060"/>
        <v>8824.859973333334</v>
      </c>
      <c r="CF86" s="14">
        <f t="shared" si="4060"/>
        <v>16776.766104037892</v>
      </c>
      <c r="CG86" s="4">
        <f t="shared" si="1423"/>
        <v>9555.0597400000006</v>
      </c>
      <c r="CH86" s="4">
        <f t="shared" si="1424"/>
        <v>17831.399435973617</v>
      </c>
      <c r="CI86" s="14">
        <f t="shared" si="4060"/>
        <v>10285.259506666667</v>
      </c>
      <c r="CJ86" s="14">
        <f t="shared" si="4060"/>
        <v>18886.032767909346</v>
      </c>
      <c r="CK86" s="4">
        <f t="shared" si="1427"/>
        <v>11029.350586666667</v>
      </c>
      <c r="CL86" s="4">
        <f t="shared" si="1428"/>
        <v>19755.252890465399</v>
      </c>
      <c r="CM86" s="14">
        <f t="shared" si="4060"/>
        <v>11773.441666666666</v>
      </c>
      <c r="CN86" s="14">
        <f t="shared" si="4060"/>
        <v>20624.473013021452</v>
      </c>
      <c r="CO86" s="14"/>
      <c r="CP86" s="14"/>
      <c r="CQ86" s="14">
        <f t="shared" si="4060"/>
        <v>7855.6877999999997</v>
      </c>
      <c r="CR86" s="14">
        <f t="shared" si="4060"/>
        <v>13589.65872611116</v>
      </c>
      <c r="CS86" s="14"/>
      <c r="CT86" s="14"/>
      <c r="CU86" s="14">
        <f t="shared" si="4060"/>
        <v>9183.7128000000012</v>
      </c>
      <c r="CV86" s="14">
        <f t="shared" si="4060"/>
        <v>14624.402338469699</v>
      </c>
      <c r="CW86" s="14">
        <f t="shared" si="4060"/>
        <v>0</v>
      </c>
      <c r="CX86" s="14">
        <f t="shared" si="4060"/>
        <v>0</v>
      </c>
      <c r="CY86" s="14">
        <f t="shared" si="4060"/>
        <v>8732.674219999999</v>
      </c>
      <c r="CZ86" s="14">
        <f t="shared" si="4060"/>
        <v>16288.788283901698</v>
      </c>
      <c r="DA86" s="4">
        <f t="shared" si="1439"/>
        <v>9449.2436400000006</v>
      </c>
      <c r="DB86" s="4">
        <f t="shared" si="1440"/>
        <v>17315.944168252798</v>
      </c>
      <c r="DC86" s="14">
        <f t="shared" si="4060"/>
        <v>10165.81306</v>
      </c>
      <c r="DD86" s="14">
        <f t="shared" si="4060"/>
        <v>18343.100052603899</v>
      </c>
      <c r="DE86" s="4">
        <f t="shared" si="1443"/>
        <v>10894.98603</v>
      </c>
      <c r="DF86" s="4">
        <f t="shared" si="1444"/>
        <v>19192.595269000369</v>
      </c>
      <c r="DG86" s="14">
        <f t="shared" si="4060"/>
        <v>11624.159</v>
      </c>
      <c r="DH86" s="14">
        <f t="shared" si="4060"/>
        <v>20042.090485396839</v>
      </c>
      <c r="DI86" s="14"/>
      <c r="DJ86" s="14"/>
      <c r="DK86" s="14">
        <f t="shared" si="4060"/>
        <v>13339.299800000001</v>
      </c>
      <c r="DL86" s="14">
        <f t="shared" si="4060"/>
        <v>21626.751830582078</v>
      </c>
      <c r="DM86" s="14"/>
      <c r="DN86" s="14"/>
      <c r="DO86" s="14">
        <f t="shared" si="4060"/>
        <v>15549.8588</v>
      </c>
      <c r="DP86" s="14">
        <f t="shared" si="4060"/>
        <v>23291.33231661026</v>
      </c>
      <c r="DQ86" s="14"/>
      <c r="DR86" s="14"/>
      <c r="DS86" s="14">
        <f t="shared" si="4060"/>
        <v>8646.8422439999995</v>
      </c>
      <c r="DT86" s="14">
        <f t="shared" si="4060"/>
        <v>15835.514110756227</v>
      </c>
      <c r="DU86" s="4">
        <f t="shared" si="1457"/>
        <v>9350.5591439999989</v>
      </c>
      <c r="DV86" s="4">
        <f t="shared" si="1458"/>
        <v>16836.467322793986</v>
      </c>
      <c r="DW86" s="14">
        <f t="shared" si="4060"/>
        <v>10054.276044</v>
      </c>
      <c r="DX86" s="14">
        <f t="shared" si="4060"/>
        <v>17837.420534831745</v>
      </c>
      <c r="DY86" s="4">
        <f t="shared" si="1461"/>
        <v>10769.797242000001</v>
      </c>
      <c r="DZ86" s="4">
        <f t="shared" si="1462"/>
        <v>18667.01793507344</v>
      </c>
      <c r="EA86" s="14">
        <f t="shared" si="4060"/>
        <v>11485.318440000001</v>
      </c>
      <c r="EB86" s="14">
        <f t="shared" si="4060"/>
        <v>19496.615335315131</v>
      </c>
      <c r="EC86" s="14"/>
      <c r="ED86" s="14"/>
      <c r="EE86" s="14"/>
      <c r="EF86" s="14"/>
      <c r="EG86" s="14"/>
      <c r="EH86" s="14"/>
      <c r="EI86" s="14"/>
      <c r="EJ86" s="14"/>
      <c r="EK86" s="14"/>
      <c r="EL86" s="14"/>
      <c r="EM86" s="14">
        <f t="shared" ref="EM86:HD86" si="4061">(EM89-EM84)/5*2+EM84</f>
        <v>8561.010268</v>
      </c>
      <c r="EN86" s="14">
        <f t="shared" si="4061"/>
        <v>15382.239937610753</v>
      </c>
      <c r="EO86" s="4">
        <f t="shared" si="1475"/>
        <v>9251.8746480000009</v>
      </c>
      <c r="EP86" s="4">
        <f t="shared" si="1476"/>
        <v>16356.99047733517</v>
      </c>
      <c r="EQ86" s="14">
        <f t="shared" si="4061"/>
        <v>9942.739028</v>
      </c>
      <c r="ER86" s="14">
        <f t="shared" si="4061"/>
        <v>17331.741017059587</v>
      </c>
      <c r="ES86" s="4">
        <f t="shared" si="1479"/>
        <v>10644.608454000001</v>
      </c>
      <c r="ET86" s="4">
        <f t="shared" si="1480"/>
        <v>18141.440601146503</v>
      </c>
      <c r="EU86" s="14">
        <f t="shared" si="4061"/>
        <v>11346.47788</v>
      </c>
      <c r="EV86" s="14">
        <f t="shared" si="4061"/>
        <v>18951.14018523342</v>
      </c>
      <c r="EW86" s="14"/>
      <c r="EX86" s="14"/>
      <c r="EY86" s="14"/>
      <c r="EZ86" s="14"/>
      <c r="FA86" s="14"/>
      <c r="FB86" s="14"/>
      <c r="FC86" s="14"/>
      <c r="FD86" s="14"/>
      <c r="FE86" s="14"/>
      <c r="FF86" s="14"/>
      <c r="FG86" s="14">
        <f t="shared" si="4061"/>
        <v>8303.5143399999997</v>
      </c>
      <c r="FH86" s="14">
        <f t="shared" si="4061"/>
        <v>14022.417418174338</v>
      </c>
      <c r="FI86" s="4">
        <f t="shared" si="1493"/>
        <v>8955.8211599999995</v>
      </c>
      <c r="FJ86" s="4">
        <f t="shared" si="1494"/>
        <v>14918.559940958728</v>
      </c>
      <c r="FK86" s="14">
        <f t="shared" si="4061"/>
        <v>9608.1279799999993</v>
      </c>
      <c r="FL86" s="14">
        <f t="shared" si="4061"/>
        <v>15814.702463743119</v>
      </c>
      <c r="FM86" s="4">
        <f t="shared" si="1497"/>
        <v>10269.042089999999</v>
      </c>
      <c r="FN86" s="4">
        <f t="shared" si="1498"/>
        <v>16564.708599365709</v>
      </c>
      <c r="FO86" s="14">
        <f t="shared" si="4061"/>
        <v>10929.956200000001</v>
      </c>
      <c r="FP86" s="14">
        <f t="shared" si="4061"/>
        <v>17314.714734988298</v>
      </c>
      <c r="FQ86" s="14"/>
      <c r="FR86" s="14"/>
      <c r="FS86" s="14"/>
      <c r="FT86" s="14"/>
      <c r="FU86" s="14"/>
      <c r="FV86" s="14"/>
      <c r="FW86" s="14"/>
      <c r="FX86" s="14"/>
      <c r="FY86" s="14"/>
      <c r="FZ86" s="14"/>
      <c r="GA86" s="14">
        <f t="shared" si="4061"/>
        <v>7910.1889199999996</v>
      </c>
      <c r="GB86" s="14">
        <f t="shared" si="4061"/>
        <v>11973.054741137839</v>
      </c>
      <c r="GC86" s="4">
        <f t="shared" si="1511"/>
        <v>8505.2084299999988</v>
      </c>
      <c r="GD86" s="4">
        <f t="shared" si="1512"/>
        <v>12745.215557257819</v>
      </c>
      <c r="GE86" s="14">
        <f t="shared" si="4061"/>
        <v>9100.2279399999989</v>
      </c>
      <c r="GF86" s="14">
        <f t="shared" si="4061"/>
        <v>13517.376373377798</v>
      </c>
      <c r="GG86" s="4">
        <f t="shared" si="1515"/>
        <v>9700.3669399999999</v>
      </c>
      <c r="GH86" s="4">
        <f t="shared" si="1516"/>
        <v>14171.144553860137</v>
      </c>
      <c r="GI86" s="14">
        <f t="shared" si="4061"/>
        <v>10300.505940000001</v>
      </c>
      <c r="GJ86" s="14">
        <f t="shared" si="4061"/>
        <v>14824.912734342477</v>
      </c>
      <c r="GK86" s="14"/>
      <c r="GL86" s="14"/>
      <c r="GM86" s="14">
        <f t="shared" si="4061"/>
        <v>11705.989</v>
      </c>
      <c r="GN86" s="14">
        <f t="shared" si="4061"/>
        <v>16073.636173101359</v>
      </c>
      <c r="GO86" s="14"/>
      <c r="GP86" s="14"/>
      <c r="GQ86" s="14"/>
      <c r="GR86" s="14"/>
      <c r="GS86" s="14"/>
      <c r="GT86" s="14"/>
      <c r="GU86" s="14">
        <f t="shared" si="4061"/>
        <v>7690.4278000000004</v>
      </c>
      <c r="GV86" s="14">
        <f t="shared" si="4061"/>
        <v>10845.152032080099</v>
      </c>
      <c r="GW86" s="4">
        <f t="shared" si="1529"/>
        <v>8253.5817599999991</v>
      </c>
      <c r="GX86" s="4">
        <f t="shared" si="1530"/>
        <v>11547.374243667638</v>
      </c>
      <c r="GY86" s="14">
        <f t="shared" si="4061"/>
        <v>8816.7357199999988</v>
      </c>
      <c r="GZ86" s="14">
        <f t="shared" si="4061"/>
        <v>12249.596455255178</v>
      </c>
      <c r="HA86" s="4">
        <f t="shared" si="1533"/>
        <v>9383.8885200000004</v>
      </c>
      <c r="HB86" s="4">
        <f t="shared" si="1534"/>
        <v>12848.036387524939</v>
      </c>
      <c r="HC86" s="14">
        <f t="shared" si="4061"/>
        <v>9951.0413200000003</v>
      </c>
      <c r="HD86" s="14">
        <f t="shared" si="4061"/>
        <v>13446.476319794698</v>
      </c>
      <c r="HE86" s="14"/>
      <c r="HF86" s="14"/>
      <c r="HG86" s="14">
        <f t="shared" ref="HG86:KF86" si="4062">(HG89-HG84)/5*2+HG84</f>
        <v>11277.275600000001</v>
      </c>
      <c r="HH86" s="14">
        <f t="shared" si="4062"/>
        <v>14597.981040977178</v>
      </c>
      <c r="HI86" s="14"/>
      <c r="HJ86" s="14"/>
      <c r="HK86" s="14">
        <f t="shared" si="4062"/>
        <v>12980.514799999999</v>
      </c>
      <c r="HL86" s="14">
        <f t="shared" si="4062"/>
        <v>15843.46211692832</v>
      </c>
      <c r="HM86" s="14">
        <f t="shared" si="4062"/>
        <v>15287.886</v>
      </c>
      <c r="HN86" s="14">
        <f t="shared" si="4062"/>
        <v>17310.645618607461</v>
      </c>
      <c r="HO86" s="14">
        <f t="shared" si="4062"/>
        <v>7550.2201599999999</v>
      </c>
      <c r="HP86" s="14">
        <f t="shared" si="4062"/>
        <v>10136.839920262999</v>
      </c>
      <c r="HQ86" s="14">
        <f t="shared" si="2481"/>
        <v>8093.3821700000008</v>
      </c>
      <c r="HR86" s="14">
        <f t="shared" si="2482"/>
        <v>10794.56233325498</v>
      </c>
      <c r="HS86" s="14">
        <f t="shared" si="4062"/>
        <v>8636.5441800000008</v>
      </c>
      <c r="HT86" s="14">
        <f t="shared" si="4062"/>
        <v>11452.28474624696</v>
      </c>
      <c r="HU86" s="14">
        <f t="shared" si="2483"/>
        <v>9182.7626500000006</v>
      </c>
      <c r="HV86" s="14">
        <f t="shared" si="2484"/>
        <v>12015.326232238769</v>
      </c>
      <c r="HW86" s="14">
        <f t="shared" si="4062"/>
        <v>9728.9811199999986</v>
      </c>
      <c r="HX86" s="14">
        <f t="shared" si="4062"/>
        <v>12578.367718230578</v>
      </c>
      <c r="HY86" s="14">
        <f t="shared" ref="HY86:ID86" si="4063">(HY89-HY84)/5*2+HY84</f>
        <v>10367.363659999999</v>
      </c>
      <c r="HZ86" s="14">
        <f t="shared" si="4063"/>
        <v>13122.545858713549</v>
      </c>
      <c r="IA86" s="14">
        <f t="shared" si="4063"/>
        <v>11005.7462</v>
      </c>
      <c r="IB86" s="14">
        <f t="shared" si="4063"/>
        <v>13666.72399919652</v>
      </c>
      <c r="IC86" s="14">
        <f t="shared" si="4063"/>
        <v>11824.983200000001</v>
      </c>
      <c r="ID86" s="14">
        <f t="shared" si="4063"/>
        <v>14257.89521135119</v>
      </c>
      <c r="IE86" s="14">
        <f t="shared" si="4062"/>
        <v>12644.2202</v>
      </c>
      <c r="IF86" s="14">
        <f t="shared" si="4062"/>
        <v>14849.066423505859</v>
      </c>
      <c r="IG86" s="14">
        <f t="shared" ref="IG86:IH86" si="4064">(IG89-IG84)/5*2+IG84</f>
        <v>14858.621999999999</v>
      </c>
      <c r="IH86" s="14">
        <f t="shared" si="4064"/>
        <v>16245.377068599981</v>
      </c>
      <c r="II86" s="14">
        <f t="shared" si="4062"/>
        <v>7482.56664</v>
      </c>
      <c r="IJ86" s="14">
        <f t="shared" si="4062"/>
        <v>9793.4899526465397</v>
      </c>
      <c r="IK86" s="14">
        <f t="shared" si="2486"/>
        <v>8015.6280800000004</v>
      </c>
      <c r="IL86" s="14">
        <f t="shared" si="2487"/>
        <v>10429.75753892793</v>
      </c>
      <c r="IM86" s="14">
        <f t="shared" si="4062"/>
        <v>8548.6895199999999</v>
      </c>
      <c r="IN86" s="14">
        <f t="shared" si="4062"/>
        <v>11066.025125209319</v>
      </c>
      <c r="IO86" s="15">
        <f t="shared" si="1558"/>
        <v>9085.0094499999996</v>
      </c>
      <c r="IP86" s="15">
        <f t="shared" si="1559"/>
        <v>11611.724099551519</v>
      </c>
      <c r="IQ86" s="14">
        <f t="shared" si="4062"/>
        <v>9621.3293799999992</v>
      </c>
      <c r="IR86" s="14">
        <f t="shared" si="4062"/>
        <v>12157.423073893719</v>
      </c>
      <c r="IS86" s="14">
        <f t="shared" ref="IS86:JB86" si="4065">(IS89-IS84)/5*2+IS84</f>
        <v>9531.079741057536</v>
      </c>
      <c r="IT86" s="14">
        <f t="shared" si="4065"/>
        <v>12659.196889461713</v>
      </c>
      <c r="IU86" s="14">
        <f t="shared" si="4065"/>
        <v>10873.595800000001</v>
      </c>
      <c r="IV86" s="14">
        <f t="shared" si="4065"/>
        <v>13214.638323144298</v>
      </c>
      <c r="IW86" s="14">
        <f t="shared" si="4065"/>
        <v>10875.382271295677</v>
      </c>
      <c r="IX86" s="14">
        <f t="shared" si="4065"/>
        <v>13765.933376767707</v>
      </c>
      <c r="IY86" s="14">
        <f t="shared" si="4065"/>
        <v>12481.5028</v>
      </c>
      <c r="IZ86" s="14">
        <f t="shared" si="4065"/>
        <v>14366.055533296319</v>
      </c>
      <c r="JA86" s="14">
        <f t="shared" si="4065"/>
        <v>14651.971</v>
      </c>
      <c r="JB86" s="14">
        <f t="shared" si="4065"/>
        <v>15728.927176179979</v>
      </c>
      <c r="JC86" s="14">
        <f t="shared" si="4062"/>
        <v>7416.25468</v>
      </c>
      <c r="JD86" s="14">
        <f t="shared" si="4062"/>
        <v>9460.5061442939586</v>
      </c>
      <c r="JE86" s="15">
        <f t="shared" si="2489"/>
        <v>7939.3827200000005</v>
      </c>
      <c r="JF86" s="15">
        <f t="shared" si="2490"/>
        <v>10075.395512650299</v>
      </c>
      <c r="JG86" s="14">
        <f t="shared" si="4062"/>
        <v>8462.510760000001</v>
      </c>
      <c r="JH86" s="14">
        <f t="shared" si="4062"/>
        <v>10690.284881006639</v>
      </c>
      <c r="JI86" s="15">
        <f t="shared" si="1570"/>
        <v>8988.9693100000004</v>
      </c>
      <c r="JJ86" s="15">
        <f t="shared" si="1571"/>
        <v>11219.056625447931</v>
      </c>
      <c r="JK86" s="14">
        <f t="shared" si="4062"/>
        <v>9515.4278599999998</v>
      </c>
      <c r="JL86" s="14">
        <f t="shared" si="4062"/>
        <v>11747.828369889221</v>
      </c>
      <c r="JM86" s="14">
        <f t="shared" ref="JM86:JV86" si="4066">(JM89-JM84)/5*2+JM84</f>
        <v>9433.8062810575357</v>
      </c>
      <c r="JN86" s="14">
        <f t="shared" si="4066"/>
        <v>12291.243614723096</v>
      </c>
      <c r="JO86" s="14">
        <f t="shared" si="4066"/>
        <v>10744.0548</v>
      </c>
      <c r="JP86" s="14">
        <f t="shared" si="4066"/>
        <v>12774.709998304939</v>
      </c>
      <c r="JQ86" s="14">
        <f t="shared" si="4066"/>
        <v>10755.347851295677</v>
      </c>
      <c r="JR86" s="14">
        <f t="shared" si="4066"/>
        <v>13370.081685162619</v>
      </c>
      <c r="JS86" s="14">
        <f t="shared" si="4066"/>
        <v>12321.732</v>
      </c>
      <c r="JT86" s="14">
        <f t="shared" si="4066"/>
        <v>13895.116651995319</v>
      </c>
      <c r="JU86" s="14">
        <f t="shared" si="4066"/>
        <v>14441.2364</v>
      </c>
      <c r="JV86" s="14">
        <f t="shared" si="4066"/>
        <v>15227.458902549319</v>
      </c>
      <c r="JW86" s="14">
        <f t="shared" si="4062"/>
        <v>7351.2271199999996</v>
      </c>
      <c r="JX86" s="14">
        <f t="shared" si="4062"/>
        <v>9134.6070953269991</v>
      </c>
      <c r="JY86" s="15">
        <f t="shared" si="2492"/>
        <v>7864.4674500000001</v>
      </c>
      <c r="JZ86" s="15">
        <f t="shared" si="2493"/>
        <v>9729.2104631337679</v>
      </c>
      <c r="KA86" s="14">
        <f t="shared" si="4062"/>
        <v>8377.7077800000006</v>
      </c>
      <c r="KB86" s="14">
        <f t="shared" si="4062"/>
        <v>10323.813830940539</v>
      </c>
      <c r="KC86" s="15">
        <f t="shared" si="1582"/>
        <v>8894.7376499999991</v>
      </c>
      <c r="KD86" s="15">
        <f t="shared" si="1583"/>
        <v>10835.828473254469</v>
      </c>
      <c r="KE86" s="14">
        <f t="shared" si="4062"/>
        <v>9411.7675199999994</v>
      </c>
      <c r="KF86" s="14">
        <f t="shared" si="4062"/>
        <v>11347.843115568399</v>
      </c>
      <c r="KG86" s="14">
        <f t="shared" ref="KG86:KP86" si="4067">(KG89-KG84)/5*2+KG84</f>
        <v>9336.5328210575353</v>
      </c>
      <c r="KH86" s="14">
        <f t="shared" si="4067"/>
        <v>11923.290339984482</v>
      </c>
      <c r="KI86" s="14">
        <f t="shared" si="4067"/>
        <v>10617.884400000001</v>
      </c>
      <c r="KJ86" s="14">
        <f t="shared" si="4067"/>
        <v>12344.753945171058</v>
      </c>
      <c r="KK86" s="14">
        <f t="shared" si="4067"/>
        <v>10635.313431295677</v>
      </c>
      <c r="KL86" s="14">
        <f t="shared" si="4067"/>
        <v>12974.229993557528</v>
      </c>
      <c r="KM86" s="14">
        <f t="shared" si="4067"/>
        <v>12165.1486</v>
      </c>
      <c r="KN86" s="14">
        <f t="shared" si="4067"/>
        <v>13434.888874642898</v>
      </c>
      <c r="KO86" s="14">
        <f t="shared" si="4067"/>
        <v>14253.6234</v>
      </c>
      <c r="KP86" s="14">
        <f t="shared" si="4067"/>
        <v>14728.94396500758</v>
      </c>
      <c r="KQ86" s="14">
        <f t="shared" ref="KQ86:NH86" si="4068">(KQ89-KQ84)/5*2+KQ84</f>
        <v>7287.8726999999999</v>
      </c>
      <c r="KR86" s="14">
        <f t="shared" si="4068"/>
        <v>8816.9631558763995</v>
      </c>
      <c r="KS86" s="15">
        <f t="shared" si="2496"/>
        <v>7791.4606700000004</v>
      </c>
      <c r="KT86" s="15">
        <f t="shared" si="2497"/>
        <v>9391.6334686593291</v>
      </c>
      <c r="KU86" s="14">
        <f t="shared" si="4068"/>
        <v>8295.0486400000009</v>
      </c>
      <c r="KV86" s="14">
        <f t="shared" si="4068"/>
        <v>9966.3037814422587</v>
      </c>
      <c r="KW86" s="15">
        <f t="shared" si="1594"/>
        <v>8802.3667600000008</v>
      </c>
      <c r="KX86" s="15">
        <f t="shared" si="1595"/>
        <v>10462.026835764069</v>
      </c>
      <c r="KY86" s="14">
        <f t="shared" si="4068"/>
        <v>9309.6848800000007</v>
      </c>
      <c r="KZ86" s="14">
        <f t="shared" si="4068"/>
        <v>10957.749890085879</v>
      </c>
      <c r="LA86" s="14">
        <f t="shared" ref="LA86:LJ86" si="4069">(LA89-LA84)/5*2+LA84</f>
        <v>9239.259361057535</v>
      </c>
      <c r="LB86" s="14">
        <f t="shared" si="4069"/>
        <v>11555.337065245865</v>
      </c>
      <c r="LC86" s="14">
        <f t="shared" si="4069"/>
        <v>10494.028400000001</v>
      </c>
      <c r="LD86" s="14">
        <f t="shared" si="4069"/>
        <v>11926.288682340199</v>
      </c>
      <c r="LE86" s="14">
        <f t="shared" si="4069"/>
        <v>10515.279011295677</v>
      </c>
      <c r="LF86" s="14">
        <f t="shared" si="4069"/>
        <v>12578.378301952438</v>
      </c>
      <c r="LG86" s="14">
        <f t="shared" si="4069"/>
        <v>12011.619999999999</v>
      </c>
      <c r="LH86" s="14">
        <f t="shared" si="4069"/>
        <v>12985.2383849748</v>
      </c>
      <c r="LI86" s="14">
        <f t="shared" si="4069"/>
        <v>14064.365400000001</v>
      </c>
      <c r="LJ86" s="14">
        <f t="shared" si="4069"/>
        <v>14246.56054002314</v>
      </c>
      <c r="LK86" s="14">
        <f t="shared" si="4068"/>
        <v>7226.1347999999998</v>
      </c>
      <c r="LL86" s="14">
        <f t="shared" si="4068"/>
        <v>8507.2031807011208</v>
      </c>
      <c r="LM86" s="14">
        <f t="shared" si="2499"/>
        <v>7720.2231199999997</v>
      </c>
      <c r="LN86" s="14">
        <f t="shared" si="2500"/>
        <v>9061.5681795489909</v>
      </c>
      <c r="LO86" s="14">
        <f t="shared" si="4068"/>
        <v>8214.3114399999995</v>
      </c>
      <c r="LP86" s="14">
        <f t="shared" si="4068"/>
        <v>9615.9331783968591</v>
      </c>
      <c r="LQ86" s="14">
        <f t="shared" si="1606"/>
        <v>8711.9776999999995</v>
      </c>
      <c r="LR86" s="14">
        <f t="shared" si="1607"/>
        <v>10095.717736787828</v>
      </c>
      <c r="LS86" s="14">
        <f t="shared" si="4068"/>
        <v>9209.6439599999994</v>
      </c>
      <c r="LT86" s="14">
        <f t="shared" si="4068"/>
        <v>10575.5022951788</v>
      </c>
      <c r="LU86" s="14">
        <f t="shared" ref="LU86:LZ86" si="4070">(LU89-LU84)/5*2+LU84</f>
        <v>9790.9550799999997</v>
      </c>
      <c r="LV86" s="14">
        <f t="shared" si="4070"/>
        <v>11044.04362042492</v>
      </c>
      <c r="LW86" s="14">
        <f t="shared" si="4070"/>
        <v>10372.2662</v>
      </c>
      <c r="LX86" s="14">
        <f t="shared" si="4070"/>
        <v>11512.584945671038</v>
      </c>
      <c r="LY86" s="14">
        <f t="shared" si="4070"/>
        <v>11116.9995</v>
      </c>
      <c r="LZ86" s="14">
        <f t="shared" si="4070"/>
        <v>12027.518488219639</v>
      </c>
      <c r="MA86" s="14">
        <f t="shared" si="4068"/>
        <v>11861.7328</v>
      </c>
      <c r="MB86" s="14">
        <f t="shared" si="4068"/>
        <v>12542.45203076824</v>
      </c>
      <c r="MC86" s="14">
        <f t="shared" si="4068"/>
        <v>13875.5118</v>
      </c>
      <c r="MD86" s="14">
        <f t="shared" si="4068"/>
        <v>13771.254957946358</v>
      </c>
      <c r="ME86" s="14">
        <f t="shared" si="4068"/>
        <v>7166.1197999999995</v>
      </c>
      <c r="MF86" s="14">
        <f t="shared" si="4068"/>
        <v>8203.6923019769183</v>
      </c>
      <c r="MG86" s="6">
        <f t="shared" si="1616"/>
        <v>7650.6947099999998</v>
      </c>
      <c r="MH86" s="6">
        <f t="shared" si="1617"/>
        <v>8738.848658945928</v>
      </c>
      <c r="MI86" s="14">
        <f t="shared" si="4068"/>
        <v>8135.26962</v>
      </c>
      <c r="MJ86" s="14">
        <f t="shared" si="4068"/>
        <v>9274.0050159149396</v>
      </c>
      <c r="MK86" s="6">
        <f t="shared" si="1620"/>
        <v>8623.5280000000002</v>
      </c>
      <c r="ML86" s="6">
        <f t="shared" si="1621"/>
        <v>9738.123487962519</v>
      </c>
      <c r="MM86" s="14">
        <f t="shared" si="4068"/>
        <v>9111.7863799999996</v>
      </c>
      <c r="MN86" s="14">
        <f t="shared" si="4068"/>
        <v>10202.241960010098</v>
      </c>
      <c r="MO86" s="14">
        <f t="shared" ref="MO86:MT86" si="4071">(MO89-MO84)/5*2+MO84</f>
        <v>9049.4288479999996</v>
      </c>
      <c r="MP86" s="14">
        <f t="shared" si="4071"/>
        <v>10837.885398631241</v>
      </c>
      <c r="MQ86" s="14">
        <f t="shared" si="4071"/>
        <v>10253.0882</v>
      </c>
      <c r="MR86" s="14">
        <f t="shared" si="4071"/>
        <v>11111.74316175336</v>
      </c>
      <c r="MS86" s="14">
        <f t="shared" si="4071"/>
        <v>10281.062449999999</v>
      </c>
      <c r="MT86" s="14">
        <f t="shared" si="4071"/>
        <v>11806.176592697437</v>
      </c>
      <c r="MU86" s="14">
        <f t="shared" si="4068"/>
        <v>11715.8922</v>
      </c>
      <c r="MV86" s="14">
        <f t="shared" si="4068"/>
        <v>12112.365678223299</v>
      </c>
      <c r="MW86" s="14">
        <f t="shared" si="4068"/>
        <v>13690.4462</v>
      </c>
      <c r="MX86" s="14">
        <f t="shared" si="4068"/>
        <v>13306.5260774117</v>
      </c>
      <c r="MY86" s="14">
        <f t="shared" si="4068"/>
        <v>7108.0889999999999</v>
      </c>
      <c r="MZ86" s="14">
        <f t="shared" si="4068"/>
        <v>7908.0520821000991</v>
      </c>
      <c r="NA86" s="15">
        <f t="shared" si="1632"/>
        <v>7583.0638400000007</v>
      </c>
      <c r="NB86" s="15">
        <f t="shared" si="1633"/>
        <v>8424.77913185937</v>
      </c>
      <c r="NC86" s="14">
        <f t="shared" si="4068"/>
        <v>8058.0386800000006</v>
      </c>
      <c r="ND86" s="14">
        <f t="shared" si="4068"/>
        <v>8941.5061816186389</v>
      </c>
      <c r="NE86" s="15">
        <f t="shared" si="1636"/>
        <v>8537.1643700000004</v>
      </c>
      <c r="NF86" s="15">
        <f t="shared" si="1637"/>
        <v>9390.0683517568887</v>
      </c>
      <c r="NG86" s="14">
        <f t="shared" si="4068"/>
        <v>9016.2900599999994</v>
      </c>
      <c r="NH86" s="14">
        <f t="shared" si="4068"/>
        <v>9838.6305218951384</v>
      </c>
      <c r="NI86" s="14">
        <f t="shared" ref="NI86:NN86" si="4072">(NI89-NI84)/5*2+NI84</f>
        <v>8956.8717959999994</v>
      </c>
      <c r="NJ86" s="14">
        <f t="shared" si="4072"/>
        <v>10488.387010347973</v>
      </c>
      <c r="NK86" s="14">
        <f t="shared" si="4072"/>
        <v>10136.31962</v>
      </c>
      <c r="NL86" s="14">
        <f t="shared" si="4072"/>
        <v>10720.055160573078</v>
      </c>
      <c r="NM86" s="14">
        <f t="shared" si="4072"/>
        <v>10166.880309999999</v>
      </c>
      <c r="NN86" s="14">
        <f t="shared" si="4072"/>
        <v>11429.826578902675</v>
      </c>
      <c r="NO86" s="14">
        <f t="shared" ref="NO86:OL86" si="4073">(NO89-NO84)/5*2+NO84</f>
        <v>11572.295400000001</v>
      </c>
      <c r="NP86" s="14">
        <f t="shared" si="4073"/>
        <v>11691.75073887394</v>
      </c>
      <c r="NQ86" s="14">
        <f t="shared" si="4073"/>
        <v>13509.700200000001</v>
      </c>
      <c r="NR86" s="14">
        <f t="shared" si="4073"/>
        <v>12853.217181202299</v>
      </c>
      <c r="NS86" s="14">
        <f t="shared" si="4073"/>
        <v>7051.9684399999996</v>
      </c>
      <c r="NT86" s="14">
        <f t="shared" si="4073"/>
        <v>7620.1545076141792</v>
      </c>
      <c r="NU86" s="15">
        <f t="shared" si="1648"/>
        <v>7517.2890900000002</v>
      </c>
      <c r="NV86" s="15">
        <f t="shared" si="1649"/>
        <v>8118.7520325918995</v>
      </c>
      <c r="NW86" s="14">
        <f t="shared" si="4073"/>
        <v>7982.6097399999999</v>
      </c>
      <c r="NX86" s="14">
        <f t="shared" si="4073"/>
        <v>8617.3495575696197</v>
      </c>
      <c r="NY86" s="15">
        <f t="shared" si="1652"/>
        <v>8452.7986200000014</v>
      </c>
      <c r="NZ86" s="15">
        <f t="shared" si="1653"/>
        <v>9051.2001153229594</v>
      </c>
      <c r="OA86" s="14">
        <f t="shared" si="4073"/>
        <v>8922.9875000000011</v>
      </c>
      <c r="OB86" s="14">
        <f t="shared" si="4073"/>
        <v>9485.0506730762991</v>
      </c>
      <c r="OC86" s="14">
        <f t="shared" si="4073"/>
        <v>8864.3147439999993</v>
      </c>
      <c r="OD86" s="14">
        <f t="shared" si="4073"/>
        <v>10138.888622064705</v>
      </c>
      <c r="OE86" s="14">
        <f t="shared" si="4073"/>
        <v>10021.72856</v>
      </c>
      <c r="OF86" s="14">
        <f t="shared" si="4073"/>
        <v>10338.653779160139</v>
      </c>
      <c r="OG86" s="14">
        <f t="shared" si="4073"/>
        <v>10052.69817</v>
      </c>
      <c r="OH86" s="14">
        <f t="shared" si="4073"/>
        <v>11053.476565107912</v>
      </c>
      <c r="OI86" s="14">
        <f t="shared" si="4073"/>
        <v>11431.942800000001</v>
      </c>
      <c r="OJ86" s="14">
        <f t="shared" si="4073"/>
        <v>11283.026280193779</v>
      </c>
      <c r="OK86" s="14">
        <f t="shared" si="4073"/>
        <v>13333.982399999999</v>
      </c>
      <c r="OL86" s="14">
        <f t="shared" si="4073"/>
        <v>12410.413770257719</v>
      </c>
      <c r="OM86" s="14">
        <f t="shared" ref="OM86:OR86" si="4074">(OM89-OM84)/5*2+OM84</f>
        <v>6997.7201599999999</v>
      </c>
      <c r="ON86" s="14">
        <f t="shared" si="4074"/>
        <v>7340.4107572724597</v>
      </c>
      <c r="OO86" s="15">
        <f t="shared" si="1664"/>
        <v>7453.6414100000002</v>
      </c>
      <c r="OP86" s="15">
        <f t="shared" si="1665"/>
        <v>7821.2282447553789</v>
      </c>
      <c r="OQ86" s="14">
        <f t="shared" si="4074"/>
        <v>7909.5626600000005</v>
      </c>
      <c r="OR86" s="14">
        <f t="shared" si="4074"/>
        <v>8302.045732238299</v>
      </c>
      <c r="OS86" s="15">
        <f t="shared" si="1668"/>
        <v>8370.5679400000008</v>
      </c>
      <c r="OT86" s="15">
        <f t="shared" si="1669"/>
        <v>8721.375672042599</v>
      </c>
      <c r="OU86" s="14">
        <f t="shared" ref="OU86:OV86" si="4075">(OU89-OU84)/5*2+OU84</f>
        <v>8831.5732200000002</v>
      </c>
      <c r="OV86" s="14">
        <f t="shared" si="4075"/>
        <v>9140.705611846899</v>
      </c>
      <c r="OW86" s="14">
        <f t="shared" ref="OW86:PF86" si="4076">(OW89-OW84)/5*2+OW84</f>
        <v>8771.7576919999992</v>
      </c>
      <c r="OX86" s="14">
        <f t="shared" si="4076"/>
        <v>9789.3902337814361</v>
      </c>
      <c r="OY86" s="14">
        <f t="shared" si="4076"/>
        <v>9910.2741000000005</v>
      </c>
      <c r="OZ86" s="14">
        <f t="shared" si="4076"/>
        <v>9967.1369239653395</v>
      </c>
      <c r="PA86" s="14">
        <f t="shared" si="4076"/>
        <v>9938.5160299999989</v>
      </c>
      <c r="PB86" s="14">
        <f t="shared" si="4076"/>
        <v>10677.126551313151</v>
      </c>
      <c r="PC86" s="14">
        <f t="shared" si="4076"/>
        <v>11294.386200000001</v>
      </c>
      <c r="PD86" s="14">
        <f t="shared" si="4076"/>
        <v>10882.265794199238</v>
      </c>
      <c r="PE86" s="14">
        <f t="shared" si="4076"/>
        <v>13161.821599999999</v>
      </c>
      <c r="PF86" s="14">
        <f t="shared" si="4076"/>
        <v>11979.116272084919</v>
      </c>
      <c r="PG86" s="14">
        <f t="shared" ref="PG86:PL86" si="4077">(PG89-PG84)/5*2+PG84</f>
        <v>6945.1800599999997</v>
      </c>
      <c r="PH86" s="14">
        <f t="shared" si="4077"/>
        <v>7067.0957559661192</v>
      </c>
      <c r="PI86" s="15">
        <f t="shared" si="1678"/>
        <v>7391.91147</v>
      </c>
      <c r="PJ86" s="15">
        <f t="shared" si="1679"/>
        <v>7530.8495596439698</v>
      </c>
      <c r="PK86" s="14">
        <f t="shared" si="4077"/>
        <v>7838.6428800000003</v>
      </c>
      <c r="PL86" s="14">
        <f t="shared" si="4077"/>
        <v>7994.6033633218194</v>
      </c>
      <c r="PM86" s="15">
        <f t="shared" si="1682"/>
        <v>8290.6719400000002</v>
      </c>
      <c r="PN86" s="15">
        <f t="shared" si="1683"/>
        <v>8399.833945576218</v>
      </c>
      <c r="PO86" s="14">
        <f t="shared" ref="PO86:PX86" si="4078">(PO89-PO84)/5*2+PO84</f>
        <v>8742.7009999999991</v>
      </c>
      <c r="PP86" s="14">
        <f t="shared" si="4078"/>
        <v>8805.0645278306183</v>
      </c>
      <c r="PQ86" s="14">
        <f t="shared" ref="PQ86:PV86" si="4079">(PQ89-PQ84)/5*2+PQ84</f>
        <v>9272.0876099999987</v>
      </c>
      <c r="PR86" s="14">
        <f t="shared" si="4079"/>
        <v>9205.3290789097391</v>
      </c>
      <c r="PS86" s="14">
        <f t="shared" si="4079"/>
        <v>9801.4742200000001</v>
      </c>
      <c r="PT86" s="14">
        <f t="shared" si="4079"/>
        <v>9605.5936299888581</v>
      </c>
      <c r="PU86" s="14">
        <f t="shared" si="4079"/>
        <v>10480.40641</v>
      </c>
      <c r="PV86" s="14">
        <f t="shared" si="4079"/>
        <v>10048.626075998087</v>
      </c>
      <c r="PW86" s="14">
        <f t="shared" si="4078"/>
        <v>11159.338599999999</v>
      </c>
      <c r="PX86" s="14">
        <f t="shared" si="4078"/>
        <v>10491.658522007319</v>
      </c>
      <c r="PY86" s="14">
        <f t="shared" ref="PY86:QP86" si="4080">(PY89-PY84)/5*2+PY84</f>
        <v>12993.2922</v>
      </c>
      <c r="PZ86" s="14">
        <f t="shared" si="4080"/>
        <v>11557.322131857598</v>
      </c>
      <c r="QA86" s="14">
        <f t="shared" si="4080"/>
        <v>6894.5586999999996</v>
      </c>
      <c r="QB86" s="14">
        <f t="shared" si="4080"/>
        <v>6800.0401672135795</v>
      </c>
      <c r="QC86" s="14">
        <f t="shared" si="4080"/>
        <v>6831.9786379999996</v>
      </c>
      <c r="QD86" s="14">
        <f t="shared" si="4080"/>
        <v>7446.654189073819</v>
      </c>
      <c r="QE86" s="14">
        <f t="shared" si="4080"/>
        <v>7770.0964800000002</v>
      </c>
      <c r="QF86" s="14">
        <f t="shared" si="4080"/>
        <v>7692.6847398839191</v>
      </c>
      <c r="QG86" s="14">
        <f t="shared" si="4080"/>
        <v>7675.09494</v>
      </c>
      <c r="QH86" s="14">
        <f t="shared" si="4080"/>
        <v>8309.1893403007998</v>
      </c>
      <c r="QI86" s="14">
        <f t="shared" si="4080"/>
        <v>8656.3893800000005</v>
      </c>
      <c r="QJ86" s="14">
        <f t="shared" si="4080"/>
        <v>8475.9889984391993</v>
      </c>
      <c r="QK86" s="14">
        <f t="shared" si="4080"/>
        <v>8592.1724839999988</v>
      </c>
      <c r="QL86" s="14">
        <f t="shared" si="4080"/>
        <v>9107.2913975900774</v>
      </c>
      <c r="QM86" s="14">
        <f t="shared" si="4080"/>
        <v>9695.35124</v>
      </c>
      <c r="QN86" s="14">
        <f t="shared" si="4080"/>
        <v>9251.3615807440801</v>
      </c>
      <c r="QO86" s="14">
        <f t="shared" si="4080"/>
        <v>9716.3144379999994</v>
      </c>
      <c r="QP86" s="14">
        <f t="shared" si="4080"/>
        <v>9942.289746519451</v>
      </c>
      <c r="QQ86" s="14">
        <f t="shared" ref="QQ86:QR86" si="4081">(QQ89-QQ84)/5*2+QQ84</f>
        <v>11028.349199999999</v>
      </c>
      <c r="QR86" s="14">
        <f t="shared" si="4081"/>
        <v>10110.718962033759</v>
      </c>
      <c r="QS86" s="14">
        <f t="shared" ref="QS86:QT86" si="4082">(QS89-QS84)/5*2+QS84</f>
        <v>12828.562599999999</v>
      </c>
      <c r="QT86" s="14">
        <f t="shared" si="4082"/>
        <v>11144.327216950898</v>
      </c>
      <c r="QU86" s="14">
        <f t="shared" ref="QU86:QV86" si="4083">(QU89-QU84)/5*2+QU84</f>
        <v>6845.4249799999998</v>
      </c>
      <c r="QV86" s="14">
        <f t="shared" si="4083"/>
        <v>6540.8011949975798</v>
      </c>
      <c r="QW86" s="14">
        <f t="shared" ref="QW86:RJ86" si="4084">(QW89-QW84)/5*2+QW84</f>
        <v>6778.4133160000001</v>
      </c>
      <c r="QX86" s="14">
        <f t="shared" si="4084"/>
        <v>7171.1044620157591</v>
      </c>
      <c r="QY86" s="14">
        <f t="shared" si="4084"/>
        <v>7703.85934</v>
      </c>
      <c r="QZ86" s="14">
        <f t="shared" si="4084"/>
        <v>7399.9561813855989</v>
      </c>
      <c r="RA86" s="14">
        <f t="shared" si="4084"/>
        <v>7605.5489600000001</v>
      </c>
      <c r="RB86" s="14">
        <f t="shared" si="4084"/>
        <v>8002.8854060722697</v>
      </c>
      <c r="RC86" s="14">
        <f t="shared" si="4084"/>
        <v>8572.6489000000001</v>
      </c>
      <c r="RD86" s="14">
        <f t="shared" si="4084"/>
        <v>8155.6766466230993</v>
      </c>
      <c r="RE86" s="14">
        <f t="shared" si="4084"/>
        <v>8505.1443280000003</v>
      </c>
      <c r="RF86" s="14">
        <f t="shared" si="4084"/>
        <v>8774.6909496819844</v>
      </c>
      <c r="RG86" s="14">
        <f t="shared" si="4084"/>
        <v>9591.8326799999995</v>
      </c>
      <c r="RH86" s="14">
        <f t="shared" si="4084"/>
        <v>8905.4546263943394</v>
      </c>
      <c r="RI86" s="14">
        <f t="shared" si="4084"/>
        <v>9608.2949860000008</v>
      </c>
      <c r="RJ86" s="14">
        <f t="shared" si="4084"/>
        <v>9583.8029555205139</v>
      </c>
      <c r="RK86" s="14">
        <f t="shared" ref="RK86:RL86" si="4085">(RK89-RK84)/5*2+RK84</f>
        <v>10900.723600000001</v>
      </c>
      <c r="RL86" s="14">
        <f t="shared" si="4085"/>
        <v>9739.2981169313189</v>
      </c>
      <c r="RM86" s="14">
        <f t="shared" ref="RM86:RN86" si="4086">(RM89-RM84)/5*2+RM84</f>
        <v>12667.3904</v>
      </c>
      <c r="RN86" s="14">
        <f t="shared" si="4086"/>
        <v>10742.562845210419</v>
      </c>
      <c r="RO86" s="14">
        <f t="shared" ref="RO86:RP86" si="4087">(RO89-RO84)/5*2+RO84</f>
        <v>6703.2919400000001</v>
      </c>
      <c r="RP86" s="14">
        <f t="shared" si="4087"/>
        <v>5807.5686027910597</v>
      </c>
      <c r="RQ86" s="14">
        <f t="shared" ref="RQ86:SD86" si="4088">(RQ89-RQ84)/5*2+RQ84</f>
        <v>7110.4678899999999</v>
      </c>
      <c r="RR86" s="14">
        <f t="shared" si="4088"/>
        <v>6188.8615185898898</v>
      </c>
      <c r="RS86" s="14">
        <f t="shared" si="4088"/>
        <v>7517.6438399999997</v>
      </c>
      <c r="RT86" s="14">
        <f t="shared" si="4088"/>
        <v>6570.1544343887199</v>
      </c>
      <c r="RU86" s="14">
        <f t="shared" si="4088"/>
        <v>7927.4568199999994</v>
      </c>
      <c r="RV86" s="14">
        <f t="shared" si="4088"/>
        <v>6908.4653961259992</v>
      </c>
      <c r="RW86" s="14">
        <f t="shared" si="4088"/>
        <v>8337.2698</v>
      </c>
      <c r="RX86" s="14">
        <f t="shared" si="4088"/>
        <v>7246.7763578632794</v>
      </c>
      <c r="RY86" s="14">
        <f t="shared" si="4088"/>
        <v>8818.4252199999992</v>
      </c>
      <c r="RZ86" s="14">
        <f t="shared" si="4088"/>
        <v>7586.2584024090493</v>
      </c>
      <c r="SA86" s="14">
        <f t="shared" si="4088"/>
        <v>9299.5806400000001</v>
      </c>
      <c r="SB86" s="14">
        <f t="shared" si="4088"/>
        <v>7925.7404469548192</v>
      </c>
      <c r="SC86" s="14">
        <f t="shared" si="4088"/>
        <v>9918.3050199999998</v>
      </c>
      <c r="SD86" s="14">
        <f t="shared" si="4088"/>
        <v>8304.8059344723188</v>
      </c>
      <c r="SE86" s="14">
        <f t="shared" ref="SE86:SF86" si="4089">(SE89-SE84)/5*2+SE84</f>
        <v>10537.029399999999</v>
      </c>
      <c r="SF86" s="14">
        <f t="shared" si="4089"/>
        <v>8683.8714219898193</v>
      </c>
      <c r="SG86" s="14">
        <f t="shared" ref="SG86:SH86" si="4090">(SG89-SG84)/5*2+SG84</f>
        <v>12208.16</v>
      </c>
      <c r="SH86" s="14">
        <f t="shared" si="4090"/>
        <v>9598.0085396213199</v>
      </c>
    </row>
    <row r="87" spans="1:502" s="11" customFormat="1" x14ac:dyDescent="0.25">
      <c r="A87" s="241"/>
      <c r="B87" s="4">
        <v>41</v>
      </c>
      <c r="C87" s="14">
        <f>(C89-C84)/5*3+C84</f>
        <v>9376.6690199999994</v>
      </c>
      <c r="D87" s="14">
        <f t="shared" ref="D87:H87" si="4091">(D89-D84)/5*3+D84</f>
        <v>18597.37064907582</v>
      </c>
      <c r="E87" s="4">
        <f t="shared" si="1373"/>
        <v>10170.54781</v>
      </c>
      <c r="F87" s="4">
        <f t="shared" si="1374"/>
        <v>19746.546803140358</v>
      </c>
      <c r="G87" s="14">
        <f t="shared" si="4091"/>
        <v>10964.426600000001</v>
      </c>
      <c r="H87" s="14">
        <f t="shared" si="4091"/>
        <v>20895.722957204896</v>
      </c>
      <c r="I87" s="15">
        <f t="shared" si="1375"/>
        <v>11774.740600000001</v>
      </c>
      <c r="J87" s="15">
        <f t="shared" si="1376"/>
        <v>21835.511152171006</v>
      </c>
      <c r="K87" s="14">
        <f>(K89-K84)/5*3+K84</f>
        <v>12585.054599999999</v>
      </c>
      <c r="L87" s="14">
        <f t="shared" ref="L87:V87" si="4092">(L89-L84)/5*3+L84</f>
        <v>22775.299347137119</v>
      </c>
      <c r="M87" s="14">
        <f t="shared" si="4092"/>
        <v>13540.7004</v>
      </c>
      <c r="N87" s="14">
        <f t="shared" si="4092"/>
        <v>23643.947902895878</v>
      </c>
      <c r="O87" s="14">
        <f t="shared" si="4092"/>
        <v>14496.3462</v>
      </c>
      <c r="P87" s="14">
        <f t="shared" si="4092"/>
        <v>24512.596458654636</v>
      </c>
      <c r="Q87" s="14">
        <f t="shared" si="4092"/>
        <v>15736.944199999998</v>
      </c>
      <c r="R87" s="14">
        <f t="shared" si="4092"/>
        <v>25405.146633123666</v>
      </c>
      <c r="S87" s="14">
        <f t="shared" si="4092"/>
        <v>16977.5422</v>
      </c>
      <c r="T87" s="14">
        <f t="shared" si="4092"/>
        <v>26297.6968075927</v>
      </c>
      <c r="U87" s="14">
        <f t="shared" si="4092"/>
        <v>20355.047999999999</v>
      </c>
      <c r="V87" s="14">
        <f t="shared" si="4092"/>
        <v>28338.006518350197</v>
      </c>
      <c r="W87" s="14">
        <f>(W89-W84)/5*3+W84</f>
        <v>9278.35347</v>
      </c>
      <c r="X87" s="14">
        <f t="shared" ref="X87" si="4093">(X89-X84)/5*3+X84</f>
        <v>18095.61270396992</v>
      </c>
      <c r="Y87" s="4">
        <f t="shared" si="1382"/>
        <v>10057.624035000001</v>
      </c>
      <c r="Z87" s="4">
        <f t="shared" si="1383"/>
        <v>19219.180056206023</v>
      </c>
      <c r="AA87" s="14">
        <f>(AA89-AA84)/5*3+AA84</f>
        <v>10836.8946</v>
      </c>
      <c r="AB87" s="14">
        <f t="shared" ref="AB87" si="4094">(AB89-AB84)/5*3+AB84</f>
        <v>20342.747408442126</v>
      </c>
      <c r="AC87" s="4">
        <f t="shared" si="1385"/>
        <v>7783.9616999999998</v>
      </c>
      <c r="AD87" s="4">
        <f t="shared" si="1386"/>
        <v>14733.584086466104</v>
      </c>
      <c r="AE87" s="14">
        <f>(AE89-AE84)/5*3+AE84</f>
        <v>4731.0288</v>
      </c>
      <c r="AF87" s="14">
        <f t="shared" ref="AF87" si="4095">(AF89-AF84)/5*3+AF84</f>
        <v>9124.4207644900816</v>
      </c>
      <c r="AG87" s="110">
        <f t="shared" si="2772"/>
        <v>6770.3501999999999</v>
      </c>
      <c r="AH87" s="110">
        <f t="shared" si="2773"/>
        <v>11821.973951447939</v>
      </c>
      <c r="AI87" s="14">
        <f>(AI89-AI84)/5*3+AI84</f>
        <v>5461.6193999999996</v>
      </c>
      <c r="AJ87" s="14">
        <f t="shared" ref="AJ87" si="4096">(AJ89-AJ84)/5*3+AJ84</f>
        <v>9823.9239210260403</v>
      </c>
      <c r="AK87" s="14"/>
      <c r="AL87" s="14"/>
      <c r="AM87" s="14"/>
      <c r="AN87" s="14"/>
      <c r="AO87" s="4"/>
      <c r="AP87" s="4"/>
      <c r="AQ87" s="14">
        <f>(AQ89-AQ84)/5*3+AQ84</f>
        <v>9180.0379199999988</v>
      </c>
      <c r="AR87" s="14">
        <f t="shared" ref="AR87" si="4097">(AR89-AR84)/5*3+AR84</f>
        <v>17593.854758864021</v>
      </c>
      <c r="AS87" s="4">
        <f t="shared" si="1392"/>
        <v>9944.7002599999996</v>
      </c>
      <c r="AT87" s="4">
        <f t="shared" si="1393"/>
        <v>18691.813309271689</v>
      </c>
      <c r="AU87" s="14">
        <f>(AU89-AU84)/5*3+AU84</f>
        <v>10709.3626</v>
      </c>
      <c r="AV87" s="14">
        <f t="shared" ref="AV87" si="4098">(AV89-AV84)/5*3+AV84</f>
        <v>19789.771859679357</v>
      </c>
      <c r="AW87" s="4"/>
      <c r="AX87" s="4"/>
      <c r="AY87" s="14"/>
      <c r="AZ87" s="14"/>
      <c r="BA87" s="14"/>
      <c r="BB87" s="14"/>
      <c r="BC87" s="14"/>
      <c r="BD87" s="14"/>
      <c r="BE87" s="14"/>
      <c r="BF87" s="14"/>
      <c r="BG87" s="14"/>
      <c r="BH87" s="14"/>
      <c r="BI87" s="14"/>
      <c r="BJ87" s="14"/>
      <c r="BK87" s="14">
        <f t="shared" ref="BK87:EB87" si="4099">(BK89-BK84)/5*3+BK84</f>
        <v>9086.9081733333333</v>
      </c>
      <c r="BL87" s="14">
        <f t="shared" si="4099"/>
        <v>17111.470845427746</v>
      </c>
      <c r="BM87" s="4">
        <f t="shared" si="1407"/>
        <v>9838.0576266666667</v>
      </c>
      <c r="BN87" s="4">
        <f t="shared" si="1408"/>
        <v>18182.091899470077</v>
      </c>
      <c r="BO87" s="14">
        <f t="shared" si="4099"/>
        <v>10589.20708</v>
      </c>
      <c r="BP87" s="14">
        <f t="shared" si="4099"/>
        <v>19252.712953512404</v>
      </c>
      <c r="BQ87" s="4">
        <f t="shared" si="1411"/>
        <v>11355.679873333334</v>
      </c>
      <c r="BR87" s="4">
        <f t="shared" si="1412"/>
        <v>20131.938650419936</v>
      </c>
      <c r="BS87" s="14">
        <f t="shared" si="4099"/>
        <v>12122.152666666667</v>
      </c>
      <c r="BT87" s="14">
        <f t="shared" si="4099"/>
        <v>21011.164347327463</v>
      </c>
      <c r="BU87" s="14"/>
      <c r="BV87" s="14"/>
      <c r="BW87" s="14">
        <f t="shared" si="4099"/>
        <v>5310.6203999999998</v>
      </c>
      <c r="BX87" s="14">
        <f t="shared" si="4099"/>
        <v>9311.8688837454902</v>
      </c>
      <c r="BY87" s="14"/>
      <c r="BZ87" s="14"/>
      <c r="CA87" s="14">
        <f t="shared" si="4099"/>
        <v>6214.9704000000002</v>
      </c>
      <c r="CB87" s="14">
        <f t="shared" si="4099"/>
        <v>10014.244058909158</v>
      </c>
      <c r="CC87" s="14"/>
      <c r="CD87" s="14"/>
      <c r="CE87" s="14">
        <f t="shared" si="4099"/>
        <v>8993.7784266666658</v>
      </c>
      <c r="CF87" s="14">
        <f t="shared" si="4099"/>
        <v>16629.086931991471</v>
      </c>
      <c r="CG87" s="4">
        <f t="shared" si="1423"/>
        <v>9731.4149933333319</v>
      </c>
      <c r="CH87" s="4">
        <f t="shared" si="1424"/>
        <v>17672.370489668461</v>
      </c>
      <c r="CI87" s="14">
        <f t="shared" si="4099"/>
        <v>10469.05156</v>
      </c>
      <c r="CJ87" s="14">
        <f t="shared" si="4099"/>
        <v>18715.654047345452</v>
      </c>
      <c r="CK87" s="4">
        <f t="shared" si="1427"/>
        <v>11220.638946666666</v>
      </c>
      <c r="CL87" s="4">
        <f t="shared" si="1428"/>
        <v>19575.626877945131</v>
      </c>
      <c r="CM87" s="14">
        <f t="shared" si="4099"/>
        <v>11972.226333333334</v>
      </c>
      <c r="CN87" s="14">
        <f t="shared" si="4099"/>
        <v>20435.599708544811</v>
      </c>
      <c r="CO87" s="14"/>
      <c r="CP87" s="14"/>
      <c r="CQ87" s="14">
        <f t="shared" si="4099"/>
        <v>5237.1251999999995</v>
      </c>
      <c r="CR87" s="14">
        <f t="shared" si="4099"/>
        <v>9059.7724840741066</v>
      </c>
      <c r="CS87" s="14"/>
      <c r="CT87" s="14"/>
      <c r="CU87" s="14">
        <f t="shared" si="4099"/>
        <v>6122.4752000000008</v>
      </c>
      <c r="CV87" s="14">
        <f t="shared" si="4099"/>
        <v>9749.6015589797989</v>
      </c>
      <c r="CW87" s="14">
        <f t="shared" si="4099"/>
        <v>0</v>
      </c>
      <c r="CX87" s="14">
        <f t="shared" si="4099"/>
        <v>0</v>
      </c>
      <c r="CY87" s="14">
        <f t="shared" si="4099"/>
        <v>8900.6486800000002</v>
      </c>
      <c r="CZ87" s="14">
        <f t="shared" si="4099"/>
        <v>16146.703018555198</v>
      </c>
      <c r="DA87" s="4">
        <f t="shared" si="1439"/>
        <v>9624.772359999999</v>
      </c>
      <c r="DB87" s="4">
        <f t="shared" si="1440"/>
        <v>17162.649079866849</v>
      </c>
      <c r="DC87" s="14">
        <f t="shared" si="4099"/>
        <v>10348.89604</v>
      </c>
      <c r="DD87" s="14">
        <f t="shared" si="4099"/>
        <v>18178.595141178499</v>
      </c>
      <c r="DE87" s="4">
        <f t="shared" si="1443"/>
        <v>11085.598020000001</v>
      </c>
      <c r="DF87" s="4">
        <f t="shared" si="1444"/>
        <v>19019.315105470327</v>
      </c>
      <c r="DG87" s="14">
        <f t="shared" si="4099"/>
        <v>11822.300000000001</v>
      </c>
      <c r="DH87" s="14">
        <f t="shared" si="4099"/>
        <v>19860.035069762158</v>
      </c>
      <c r="DI87" s="14"/>
      <c r="DJ87" s="14"/>
      <c r="DK87" s="14">
        <f t="shared" si="4099"/>
        <v>13554.412200000001</v>
      </c>
      <c r="DL87" s="14">
        <f t="shared" si="4099"/>
        <v>21430.532640369718</v>
      </c>
      <c r="DM87" s="14"/>
      <c r="DN87" s="14"/>
      <c r="DO87" s="14">
        <f t="shared" si="4099"/>
        <v>15787.313200000001</v>
      </c>
      <c r="DP87" s="14">
        <f t="shared" si="4099"/>
        <v>23080.799651102338</v>
      </c>
      <c r="DQ87" s="14"/>
      <c r="DR87" s="14"/>
      <c r="DS87" s="14">
        <f t="shared" si="4099"/>
        <v>8813.8678159999999</v>
      </c>
      <c r="DT87" s="14">
        <f t="shared" si="4099"/>
        <v>15698.318572593409</v>
      </c>
      <c r="DU87" s="4">
        <f t="shared" si="1457"/>
        <v>9525.0824560000001</v>
      </c>
      <c r="DV87" s="4">
        <f t="shared" si="1458"/>
        <v>16688.441705538833</v>
      </c>
      <c r="DW87" s="14">
        <f t="shared" si="4099"/>
        <v>10236.297096</v>
      </c>
      <c r="DX87" s="14">
        <f t="shared" si="4099"/>
        <v>17678.564838484253</v>
      </c>
      <c r="DY87" s="4">
        <f t="shared" si="1461"/>
        <v>10959.289928</v>
      </c>
      <c r="DZ87" s="4">
        <f t="shared" si="1462"/>
        <v>18499.67974120452</v>
      </c>
      <c r="EA87" s="14">
        <f t="shared" si="4099"/>
        <v>11682.28276</v>
      </c>
      <c r="EB87" s="14">
        <f t="shared" si="4099"/>
        <v>19320.794643924786</v>
      </c>
      <c r="EC87" s="14"/>
      <c r="ED87" s="14"/>
      <c r="EE87" s="14"/>
      <c r="EF87" s="14"/>
      <c r="EG87" s="14"/>
      <c r="EH87" s="14"/>
      <c r="EI87" s="14"/>
      <c r="EJ87" s="14"/>
      <c r="EK87" s="14"/>
      <c r="EL87" s="14"/>
      <c r="EM87" s="14">
        <f t="shared" ref="EM87:HD87" si="4100">(EM89-EM84)/5*3+EM84</f>
        <v>8727.0869519999997</v>
      </c>
      <c r="EN87" s="14">
        <f t="shared" si="4100"/>
        <v>15249.934126631622</v>
      </c>
      <c r="EO87" s="4">
        <f t="shared" si="1475"/>
        <v>9425.3925520000012</v>
      </c>
      <c r="EP87" s="4">
        <f t="shared" si="1476"/>
        <v>16214.234331210817</v>
      </c>
      <c r="EQ87" s="14">
        <f t="shared" si="4100"/>
        <v>10123.698152000001</v>
      </c>
      <c r="ER87" s="14">
        <f t="shared" si="4100"/>
        <v>17178.534535790011</v>
      </c>
      <c r="ES87" s="4">
        <f t="shared" si="1479"/>
        <v>10832.981836000001</v>
      </c>
      <c r="ET87" s="4">
        <f t="shared" si="1480"/>
        <v>17980.044376938713</v>
      </c>
      <c r="EU87" s="14">
        <f t="shared" si="4100"/>
        <v>11542.265520000001</v>
      </c>
      <c r="EV87" s="14">
        <f t="shared" si="4100"/>
        <v>18781.554218087414</v>
      </c>
      <c r="EW87" s="14"/>
      <c r="EX87" s="14"/>
      <c r="EY87" s="14"/>
      <c r="EZ87" s="14"/>
      <c r="FA87" s="14"/>
      <c r="FB87" s="14"/>
      <c r="FC87" s="14"/>
      <c r="FD87" s="14"/>
      <c r="FE87" s="14"/>
      <c r="FF87" s="14"/>
      <c r="FG87" s="14">
        <f t="shared" si="4100"/>
        <v>8466.7443600000006</v>
      </c>
      <c r="FH87" s="14">
        <f t="shared" si="4100"/>
        <v>13904.780788746257</v>
      </c>
      <c r="FI87" s="4">
        <f t="shared" si="1493"/>
        <v>9126.3228400000007</v>
      </c>
      <c r="FJ87" s="4">
        <f t="shared" si="1494"/>
        <v>14791.612208226768</v>
      </c>
      <c r="FK87" s="14">
        <f t="shared" si="4100"/>
        <v>9785.9013200000009</v>
      </c>
      <c r="FL87" s="14">
        <f t="shared" si="4100"/>
        <v>15678.44362770728</v>
      </c>
      <c r="FM87" s="4">
        <f t="shared" si="1497"/>
        <v>10454.057560000001</v>
      </c>
      <c r="FN87" s="4">
        <f t="shared" si="1498"/>
        <v>16421.138284141289</v>
      </c>
      <c r="FO87" s="14">
        <f t="shared" si="4100"/>
        <v>11122.2138</v>
      </c>
      <c r="FP87" s="14">
        <f t="shared" si="4100"/>
        <v>17163.832940575299</v>
      </c>
      <c r="FQ87" s="14"/>
      <c r="FR87" s="14"/>
      <c r="FS87" s="14"/>
      <c r="FT87" s="14"/>
      <c r="FU87" s="14"/>
      <c r="FV87" s="14"/>
      <c r="FW87" s="14"/>
      <c r="FX87" s="14"/>
      <c r="FY87" s="14"/>
      <c r="FZ87" s="14"/>
      <c r="GA87" s="14">
        <f t="shared" si="4100"/>
        <v>8068.5874800000001</v>
      </c>
      <c r="GB87" s="14">
        <f t="shared" si="4100"/>
        <v>11875.989944503159</v>
      </c>
      <c r="GC87" s="4">
        <f t="shared" si="1511"/>
        <v>8670.5384200000008</v>
      </c>
      <c r="GD87" s="4">
        <f t="shared" si="1512"/>
        <v>12640.461717936429</v>
      </c>
      <c r="GE87" s="14">
        <f t="shared" si="4100"/>
        <v>9272.4893599999996</v>
      </c>
      <c r="GF87" s="14">
        <f t="shared" si="4100"/>
        <v>13404.933491369698</v>
      </c>
      <c r="GG87" s="4">
        <f t="shared" si="1515"/>
        <v>9879.6876599999996</v>
      </c>
      <c r="GH87" s="4">
        <f t="shared" si="1516"/>
        <v>14052.702271978158</v>
      </c>
      <c r="GI87" s="14">
        <f t="shared" si="4100"/>
        <v>10486.88596</v>
      </c>
      <c r="GJ87" s="14">
        <f t="shared" si="4100"/>
        <v>14700.471052586618</v>
      </c>
      <c r="GK87" s="14"/>
      <c r="GL87" s="14"/>
      <c r="GM87" s="14">
        <f t="shared" si="4100"/>
        <v>11909.689</v>
      </c>
      <c r="GN87" s="14">
        <f t="shared" si="4100"/>
        <v>15938.922173447838</v>
      </c>
      <c r="GO87" s="14"/>
      <c r="GP87" s="14"/>
      <c r="GQ87" s="14"/>
      <c r="GR87" s="14"/>
      <c r="GS87" s="14"/>
      <c r="GT87" s="14"/>
      <c r="GU87" s="14">
        <f t="shared" si="4100"/>
        <v>7846.0207</v>
      </c>
      <c r="GV87" s="14">
        <f t="shared" si="4100"/>
        <v>10758.819440513198</v>
      </c>
      <c r="GW87" s="4">
        <f t="shared" si="1529"/>
        <v>8415.8713399999997</v>
      </c>
      <c r="GX87" s="4">
        <f t="shared" si="1530"/>
        <v>11454.217403615909</v>
      </c>
      <c r="GY87" s="14">
        <f t="shared" si="4100"/>
        <v>8985.7219800000003</v>
      </c>
      <c r="GZ87" s="14">
        <f t="shared" si="4100"/>
        <v>12149.615366718619</v>
      </c>
      <c r="HA87" s="4">
        <f t="shared" si="1533"/>
        <v>9559.7164300000004</v>
      </c>
      <c r="HB87" s="4">
        <f t="shared" si="1534"/>
        <v>12742.73453455366</v>
      </c>
      <c r="HC87" s="14">
        <f t="shared" si="4100"/>
        <v>10133.710879999999</v>
      </c>
      <c r="HD87" s="14">
        <f t="shared" si="4100"/>
        <v>13335.853702388698</v>
      </c>
      <c r="HE87" s="14"/>
      <c r="HF87" s="14"/>
      <c r="HG87" s="14">
        <f t="shared" ref="HG87:KF87" si="4101">(HG89-HG84)/5*3+HG84</f>
        <v>11477.063399999999</v>
      </c>
      <c r="HH87" s="14">
        <f t="shared" si="4101"/>
        <v>14478.190397578319</v>
      </c>
      <c r="HI87" s="14"/>
      <c r="HJ87" s="14"/>
      <c r="HK87" s="14">
        <f t="shared" si="4101"/>
        <v>13203.805200000001</v>
      </c>
      <c r="HL87" s="14">
        <f t="shared" si="4101"/>
        <v>15714.794408524678</v>
      </c>
      <c r="HM87" s="14">
        <f t="shared" si="4101"/>
        <v>15544.973</v>
      </c>
      <c r="HN87" s="14">
        <f t="shared" si="4101"/>
        <v>17171.869360436838</v>
      </c>
      <c r="HO87" s="14">
        <f t="shared" si="4101"/>
        <v>7703.8945400000002</v>
      </c>
      <c r="HP87" s="14">
        <f t="shared" si="4101"/>
        <v>10057.005887267498</v>
      </c>
      <c r="HQ87" s="14">
        <f t="shared" si="2481"/>
        <v>8253.6537800000006</v>
      </c>
      <c r="HR87" s="14">
        <f t="shared" si="2482"/>
        <v>10708.438525539717</v>
      </c>
      <c r="HS87" s="14">
        <f t="shared" si="4101"/>
        <v>8803.41302</v>
      </c>
      <c r="HT87" s="14">
        <f t="shared" si="4101"/>
        <v>11359.871163811938</v>
      </c>
      <c r="HU87" s="14">
        <f t="shared" si="2483"/>
        <v>9356.3410499999991</v>
      </c>
      <c r="HV87" s="14">
        <f t="shared" si="2484"/>
        <v>11918.000279946878</v>
      </c>
      <c r="HW87" s="14">
        <f t="shared" si="4101"/>
        <v>9909.26908</v>
      </c>
      <c r="HX87" s="14">
        <f t="shared" si="4101"/>
        <v>12476.129396081818</v>
      </c>
      <c r="HY87" s="14">
        <f t="shared" ref="HY87:ID87" si="4102">(HY89-HY84)/5*3+HY84</f>
        <v>10556.078939999999</v>
      </c>
      <c r="HZ87" s="14">
        <f t="shared" si="4102"/>
        <v>13016.101555980247</v>
      </c>
      <c r="IA87" s="14">
        <f t="shared" si="4102"/>
        <v>11202.888800000001</v>
      </c>
      <c r="IB87" s="14">
        <f t="shared" si="4102"/>
        <v>13556.073715878678</v>
      </c>
      <c r="IC87" s="14">
        <f t="shared" si="4102"/>
        <v>12033.812800000002</v>
      </c>
      <c r="ID87" s="14">
        <f t="shared" si="4102"/>
        <v>14143.140203513858</v>
      </c>
      <c r="IE87" s="14">
        <f t="shared" si="4101"/>
        <v>12864.736800000001</v>
      </c>
      <c r="IF87" s="14">
        <f t="shared" si="4101"/>
        <v>14730.206691149038</v>
      </c>
      <c r="IG87" s="14">
        <f t="shared" ref="IG87:IH87" si="4103">(IG89-IG84)/5*3+IG84</f>
        <v>15113.522000000001</v>
      </c>
      <c r="IH87" s="14">
        <f t="shared" si="4103"/>
        <v>16117.548950283619</v>
      </c>
      <c r="II87" s="14">
        <f t="shared" si="4101"/>
        <v>7635.3369599999996</v>
      </c>
      <c r="IJ87" s="14">
        <f t="shared" si="4101"/>
        <v>9716.7408446638601</v>
      </c>
      <c r="IK87" s="14">
        <f t="shared" si="2486"/>
        <v>8174.9402199999986</v>
      </c>
      <c r="IL87" s="14">
        <f t="shared" si="2487"/>
        <v>10346.94939110252</v>
      </c>
      <c r="IM87" s="14">
        <f t="shared" si="4101"/>
        <v>8714.5434799999985</v>
      </c>
      <c r="IN87" s="14">
        <f t="shared" si="4101"/>
        <v>10977.157937541178</v>
      </c>
      <c r="IO87" s="15">
        <f t="shared" si="1558"/>
        <v>9257.4912000000004</v>
      </c>
      <c r="IP87" s="15">
        <f t="shared" si="1559"/>
        <v>11518.192831862429</v>
      </c>
      <c r="IQ87" s="14">
        <f t="shared" si="4101"/>
        <v>9800.4389200000005</v>
      </c>
      <c r="IR87" s="14">
        <f t="shared" si="4101"/>
        <v>12059.227726183679</v>
      </c>
      <c r="IS87" s="14">
        <f t="shared" ref="IS87:JB87" si="4104">(IS89-IS84)/5*3+IS84</f>
        <v>9958.8983115863048</v>
      </c>
      <c r="IT87" s="14">
        <f t="shared" si="4104"/>
        <v>12572.473143555435</v>
      </c>
      <c r="IU87" s="14">
        <f t="shared" si="4104"/>
        <v>11069.4632</v>
      </c>
      <c r="IV87" s="14">
        <f t="shared" si="4104"/>
        <v>13108.3683977155</v>
      </c>
      <c r="IW87" s="14">
        <f t="shared" si="4104"/>
        <v>11352.157081943518</v>
      </c>
      <c r="IX87" s="14">
        <f t="shared" si="4104"/>
        <v>13670.596118966661</v>
      </c>
      <c r="IY87" s="14">
        <f t="shared" si="4104"/>
        <v>12700.555199999999</v>
      </c>
      <c r="IZ87" s="14">
        <f t="shared" si="4104"/>
        <v>14252.341777770178</v>
      </c>
      <c r="JA87" s="14">
        <f t="shared" si="4104"/>
        <v>14902.609</v>
      </c>
      <c r="JB87" s="14">
        <f t="shared" si="4104"/>
        <v>15605.356794804418</v>
      </c>
      <c r="JC87" s="14">
        <f t="shared" si="4101"/>
        <v>7568.1885199999997</v>
      </c>
      <c r="JD87" s="14">
        <f t="shared" si="4101"/>
        <v>9386.9935963112403</v>
      </c>
      <c r="JE87" s="15">
        <f t="shared" si="2489"/>
        <v>8097.71353</v>
      </c>
      <c r="JF87" s="15">
        <f t="shared" si="2490"/>
        <v>9995.9691415548987</v>
      </c>
      <c r="JG87" s="14">
        <f t="shared" si="4101"/>
        <v>8627.2385400000003</v>
      </c>
      <c r="JH87" s="14">
        <f t="shared" si="4101"/>
        <v>10604.944686798559</v>
      </c>
      <c r="JI87" s="15">
        <f t="shared" si="1570"/>
        <v>9160.3073899999999</v>
      </c>
      <c r="JJ87" s="15">
        <f t="shared" si="1571"/>
        <v>11129.200264203069</v>
      </c>
      <c r="JK87" s="14">
        <f t="shared" si="4101"/>
        <v>9693.3762399999996</v>
      </c>
      <c r="JL87" s="14">
        <f t="shared" si="4101"/>
        <v>11653.45584160758</v>
      </c>
      <c r="JM87" s="14">
        <f t="shared" ref="JM87:JV87" si="4105">(JM89-JM84)/5*3+JM84</f>
        <v>9854.3913215863049</v>
      </c>
      <c r="JN87" s="14">
        <f t="shared" si="4105"/>
        <v>12192.441857812149</v>
      </c>
      <c r="JO87" s="14">
        <f t="shared" si="4105"/>
        <v>10938.5512</v>
      </c>
      <c r="JP87" s="14">
        <f t="shared" si="4105"/>
        <v>12672.650977055158</v>
      </c>
      <c r="JQ87" s="14">
        <f t="shared" si="4105"/>
        <v>11223.545701943518</v>
      </c>
      <c r="JR87" s="14">
        <f t="shared" si="4105"/>
        <v>13262.125459859102</v>
      </c>
      <c r="JS87" s="14">
        <f t="shared" si="4105"/>
        <v>12539.388999999999</v>
      </c>
      <c r="JT87" s="14">
        <f t="shared" si="4105"/>
        <v>13785.860214829077</v>
      </c>
      <c r="JU87" s="14">
        <f t="shared" si="4105"/>
        <v>14693.462600000001</v>
      </c>
      <c r="JV87" s="14">
        <f t="shared" si="4105"/>
        <v>15107.451152079579</v>
      </c>
      <c r="JW87" s="14">
        <f t="shared" si="4101"/>
        <v>7502.4179800000002</v>
      </c>
      <c r="JX87" s="14">
        <f t="shared" si="4101"/>
        <v>9063.5824865263985</v>
      </c>
      <c r="JY87" s="15">
        <f t="shared" si="2492"/>
        <v>8021.9453999999996</v>
      </c>
      <c r="JZ87" s="15">
        <f t="shared" si="2493"/>
        <v>9652.6871371265297</v>
      </c>
      <c r="KA87" s="14">
        <f t="shared" si="4101"/>
        <v>8541.472819999999</v>
      </c>
      <c r="KB87" s="14">
        <f t="shared" si="4101"/>
        <v>10241.791787726659</v>
      </c>
      <c r="KC87" s="15">
        <f t="shared" si="1582"/>
        <v>9064.9956500000008</v>
      </c>
      <c r="KD87" s="15">
        <f t="shared" si="1583"/>
        <v>10749.496497136879</v>
      </c>
      <c r="KE87" s="14">
        <f t="shared" si="4101"/>
        <v>9588.5184800000006</v>
      </c>
      <c r="KF87" s="14">
        <f t="shared" si="4101"/>
        <v>11257.201206547101</v>
      </c>
      <c r="KG87" s="14">
        <f t="shared" ref="KG87:KP87" si="4106">(KG89-KG84)/5*3+KG84</f>
        <v>9749.8843315863032</v>
      </c>
      <c r="KH87" s="14">
        <f t="shared" si="4106"/>
        <v>11812.410572068868</v>
      </c>
      <c r="KI87" s="14">
        <f t="shared" si="4106"/>
        <v>10811.1646</v>
      </c>
      <c r="KJ87" s="14">
        <f t="shared" si="4106"/>
        <v>12246.668557737739</v>
      </c>
      <c r="KK87" s="14">
        <f t="shared" si="4106"/>
        <v>11094.934321943518</v>
      </c>
      <c r="KL87" s="14">
        <f t="shared" si="4106"/>
        <v>12853.654800751541</v>
      </c>
      <c r="KM87" s="14">
        <f t="shared" si="4106"/>
        <v>12381.3644</v>
      </c>
      <c r="KN87" s="14">
        <f t="shared" si="4106"/>
        <v>13330.0116230813</v>
      </c>
      <c r="KO87" s="14">
        <f t="shared" si="4106"/>
        <v>14501.071600000001</v>
      </c>
      <c r="KP87" s="14">
        <f t="shared" si="4106"/>
        <v>14614.911875652619</v>
      </c>
      <c r="KQ87" s="14">
        <f t="shared" ref="KQ87:NH87" si="4107">(KQ89-KQ84)/5*3+KQ84</f>
        <v>7438.2503999999999</v>
      </c>
      <c r="KR87" s="14">
        <f t="shared" si="4107"/>
        <v>8748.5483452212993</v>
      </c>
      <c r="KS87" s="15">
        <f t="shared" si="2496"/>
        <v>7947.9522799999995</v>
      </c>
      <c r="KT87" s="15">
        <f t="shared" si="2497"/>
        <v>9318.0516386685704</v>
      </c>
      <c r="KU87" s="14">
        <f t="shared" si="4107"/>
        <v>8457.65416</v>
      </c>
      <c r="KV87" s="14">
        <f t="shared" si="4107"/>
        <v>9887.5549321158396</v>
      </c>
      <c r="KW87" s="15">
        <f t="shared" si="1594"/>
        <v>8971.504789999999</v>
      </c>
      <c r="KX87" s="15">
        <f t="shared" si="1595"/>
        <v>10379.097268581929</v>
      </c>
      <c r="KY87" s="14">
        <f t="shared" si="4107"/>
        <v>9485.3554199999999</v>
      </c>
      <c r="KZ87" s="14">
        <f t="shared" si="4107"/>
        <v>10870.63960504802</v>
      </c>
      <c r="LA87" s="14">
        <f t="shared" ref="LA87:LJ87" si="4108">(LA89-LA84)/5*3+LA84</f>
        <v>9645.3773415863034</v>
      </c>
      <c r="LB87" s="14">
        <f t="shared" si="4108"/>
        <v>11432.379286325582</v>
      </c>
      <c r="LC87" s="14">
        <f t="shared" si="4108"/>
        <v>10685.9426</v>
      </c>
      <c r="LD87" s="14">
        <f t="shared" si="4108"/>
        <v>11831.699398672999</v>
      </c>
      <c r="LE87" s="14">
        <f t="shared" si="4108"/>
        <v>10966.322941943517</v>
      </c>
      <c r="LF87" s="14">
        <f t="shared" si="4108"/>
        <v>12445.184141643984</v>
      </c>
      <c r="LG87" s="14">
        <f t="shared" si="4108"/>
        <v>12226.334000000001</v>
      </c>
      <c r="LH87" s="14">
        <f t="shared" si="4108"/>
        <v>12884.598355376998</v>
      </c>
      <c r="LI87" s="14">
        <f t="shared" si="4108"/>
        <v>14311.6716</v>
      </c>
      <c r="LJ87" s="14">
        <f t="shared" si="4108"/>
        <v>14137.580644746859</v>
      </c>
      <c r="LK87" s="14">
        <f t="shared" si="4107"/>
        <v>7375.8357999999998</v>
      </c>
      <c r="LL87" s="14">
        <f t="shared" si="4107"/>
        <v>8441.2521015552793</v>
      </c>
      <c r="LM87" s="14">
        <f t="shared" si="2499"/>
        <v>7875.9118300000009</v>
      </c>
      <c r="LN87" s="14">
        <f t="shared" si="2500"/>
        <v>8990.75874355001</v>
      </c>
      <c r="LO87" s="14">
        <f t="shared" si="4107"/>
        <v>8375.9878600000011</v>
      </c>
      <c r="LP87" s="14">
        <f t="shared" si="4107"/>
        <v>9540.2653855447388</v>
      </c>
      <c r="LQ87" s="14">
        <f t="shared" si="1606"/>
        <v>8880.0835000000006</v>
      </c>
      <c r="LR87" s="14">
        <f t="shared" si="1607"/>
        <v>10016.070653847019</v>
      </c>
      <c r="LS87" s="14">
        <f t="shared" si="4107"/>
        <v>9384.1791400000002</v>
      </c>
      <c r="LT87" s="14">
        <f t="shared" si="4107"/>
        <v>10491.875922149298</v>
      </c>
      <c r="LU87" s="14">
        <f t="shared" ref="LU87:LZ87" si="4109">(LU89-LU84)/5*3+LU84</f>
        <v>9973.5164700000005</v>
      </c>
      <c r="LV87" s="14">
        <f t="shared" si="4109"/>
        <v>10956.787884200128</v>
      </c>
      <c r="LW87" s="14">
        <f t="shared" si="4109"/>
        <v>10562.853800000001</v>
      </c>
      <c r="LX87" s="14">
        <f t="shared" si="4109"/>
        <v>11421.69984625096</v>
      </c>
      <c r="LY87" s="14">
        <f t="shared" si="4109"/>
        <v>11318.8815</v>
      </c>
      <c r="LZ87" s="14">
        <f t="shared" si="4109"/>
        <v>11933.374731238659</v>
      </c>
      <c r="MA87" s="14">
        <f t="shared" si="4107"/>
        <v>12074.9092</v>
      </c>
      <c r="MB87" s="14">
        <f t="shared" si="4107"/>
        <v>12445.049616226359</v>
      </c>
      <c r="MC87" s="14">
        <f t="shared" si="4107"/>
        <v>14121.199200000001</v>
      </c>
      <c r="MD87" s="14">
        <f t="shared" si="4107"/>
        <v>13666.655186102238</v>
      </c>
      <c r="ME87" s="14">
        <f t="shared" si="4107"/>
        <v>7315.2106000000003</v>
      </c>
      <c r="MF87" s="14">
        <f t="shared" si="4107"/>
        <v>8140.2314479677789</v>
      </c>
      <c r="MG87" s="6">
        <f t="shared" si="1616"/>
        <v>7805.6274899999999</v>
      </c>
      <c r="MH87" s="6">
        <f t="shared" si="1617"/>
        <v>8670.7601536535694</v>
      </c>
      <c r="MI87" s="14">
        <f t="shared" si="4107"/>
        <v>8296.0443799999994</v>
      </c>
      <c r="MJ87" s="14">
        <f t="shared" si="4107"/>
        <v>9201.2888593393582</v>
      </c>
      <c r="MK87" s="6">
        <f t="shared" si="1620"/>
        <v>8790.5681999999997</v>
      </c>
      <c r="ML87" s="6">
        <f t="shared" si="1621"/>
        <v>9661.638261198279</v>
      </c>
      <c r="MM87" s="14">
        <f t="shared" si="4107"/>
        <v>9285.09202</v>
      </c>
      <c r="MN87" s="14">
        <f t="shared" si="4107"/>
        <v>10121.9876630572</v>
      </c>
      <c r="MO87" s="14">
        <f t="shared" ref="MO87:MT87" si="4110">(MO89-MO84)/5*3+MO84</f>
        <v>9443.4379719999997</v>
      </c>
      <c r="MP87" s="14">
        <f t="shared" si="4110"/>
        <v>10699.999039132927</v>
      </c>
      <c r="MQ87" s="14">
        <f t="shared" si="4110"/>
        <v>10442.542799999999</v>
      </c>
      <c r="MR87" s="14">
        <f t="shared" si="4110"/>
        <v>11024.954199869539</v>
      </c>
      <c r="MS87" s="14">
        <f t="shared" si="4110"/>
        <v>10717.8786</v>
      </c>
      <c r="MT87" s="14">
        <f t="shared" si="4110"/>
        <v>11657.495334361631</v>
      </c>
      <c r="MU87" s="14">
        <f t="shared" si="4107"/>
        <v>11927.728799999999</v>
      </c>
      <c r="MV87" s="14">
        <f t="shared" si="4107"/>
        <v>12019.652342667199</v>
      </c>
      <c r="MW87" s="14">
        <f t="shared" si="4107"/>
        <v>13934.4148</v>
      </c>
      <c r="MX87" s="14">
        <f t="shared" si="4107"/>
        <v>13206.196703179899</v>
      </c>
      <c r="MY87" s="14">
        <f t="shared" si="4107"/>
        <v>7256.5916000000007</v>
      </c>
      <c r="MZ87" s="14">
        <f t="shared" si="4107"/>
        <v>7846.9813401398987</v>
      </c>
      <c r="NA87" s="15">
        <f t="shared" si="1632"/>
        <v>7737.2631099999999</v>
      </c>
      <c r="NB87" s="15">
        <f t="shared" si="1633"/>
        <v>8359.4354425682795</v>
      </c>
      <c r="NC87" s="14">
        <f t="shared" si="4107"/>
        <v>8217.93462</v>
      </c>
      <c r="ND87" s="14">
        <f t="shared" si="4107"/>
        <v>8871.8895449966603</v>
      </c>
      <c r="NE87" s="15">
        <f t="shared" si="1636"/>
        <v>8703.1970299999994</v>
      </c>
      <c r="NF87" s="15">
        <f t="shared" si="1637"/>
        <v>9316.7404092600591</v>
      </c>
      <c r="NG87" s="14">
        <f t="shared" si="4107"/>
        <v>9188.4594400000005</v>
      </c>
      <c r="NH87" s="14">
        <f t="shared" si="4107"/>
        <v>9761.5912735234597</v>
      </c>
      <c r="NI87" s="14">
        <f t="shared" ref="NI87:NN87" si="4111">(NI89-NI84)/5*3+NI84</f>
        <v>9346.0055939999984</v>
      </c>
      <c r="NJ87" s="14">
        <f t="shared" si="4111"/>
        <v>10347.650083072665</v>
      </c>
      <c r="NK87" s="14">
        <f t="shared" si="4111"/>
        <v>10324.47608</v>
      </c>
      <c r="NL87" s="14">
        <f t="shared" si="4111"/>
        <v>10636.805501135519</v>
      </c>
      <c r="NM87" s="14">
        <f t="shared" si="4111"/>
        <v>10598.04564</v>
      </c>
      <c r="NN87" s="14">
        <f t="shared" si="4111"/>
        <v>11278.277191969562</v>
      </c>
      <c r="NO87" s="14">
        <f t="shared" ref="NO87:OL87" si="4112">(NO89-NO84)/5*3+NO84</f>
        <v>11782.8166</v>
      </c>
      <c r="NP87" s="14">
        <f t="shared" si="4112"/>
        <v>11602.739829138358</v>
      </c>
      <c r="NQ87" s="14">
        <f t="shared" si="4112"/>
        <v>13752.1068</v>
      </c>
      <c r="NR87" s="14">
        <f t="shared" si="4112"/>
        <v>12756.977321099899</v>
      </c>
      <c r="NS87" s="14">
        <f t="shared" si="4112"/>
        <v>7199.8296600000003</v>
      </c>
      <c r="NT87" s="14">
        <f t="shared" si="4112"/>
        <v>7561.3748196711185</v>
      </c>
      <c r="NU87" s="15">
        <f t="shared" si="1648"/>
        <v>7670.7607100000005</v>
      </c>
      <c r="NV87" s="15">
        <f t="shared" si="1649"/>
        <v>8055.9085035477992</v>
      </c>
      <c r="NW87" s="14">
        <f t="shared" si="4112"/>
        <v>8141.6917599999997</v>
      </c>
      <c r="NX87" s="14">
        <f t="shared" si="4112"/>
        <v>8550.4421874244799</v>
      </c>
      <c r="NY87" s="15">
        <f t="shared" si="1652"/>
        <v>8617.9121300000006</v>
      </c>
      <c r="NZ87" s="15">
        <f t="shared" si="1653"/>
        <v>8980.8944978519903</v>
      </c>
      <c r="OA87" s="14">
        <f t="shared" si="4112"/>
        <v>9094.1324999999997</v>
      </c>
      <c r="OB87" s="14">
        <f t="shared" si="4112"/>
        <v>9411.3468082794989</v>
      </c>
      <c r="OC87" s="14">
        <f t="shared" si="4112"/>
        <v>9248.5732160000007</v>
      </c>
      <c r="OD87" s="14">
        <f t="shared" si="4112"/>
        <v>9995.3011270124025</v>
      </c>
      <c r="OE87" s="14">
        <f t="shared" si="4112"/>
        <v>10208.68504</v>
      </c>
      <c r="OF87" s="14">
        <f t="shared" si="4112"/>
        <v>10258.751226141459</v>
      </c>
      <c r="OG87" s="14">
        <f t="shared" si="4112"/>
        <v>10478.212680000001</v>
      </c>
      <c r="OH87" s="14">
        <f t="shared" si="4112"/>
        <v>10899.059049577496</v>
      </c>
      <c r="OI87" s="14">
        <f t="shared" si="4112"/>
        <v>11641.012199999999</v>
      </c>
      <c r="OJ87" s="14">
        <f t="shared" si="4112"/>
        <v>11197.208731778021</v>
      </c>
      <c r="OK87" s="14">
        <f t="shared" si="4112"/>
        <v>13574.7996</v>
      </c>
      <c r="OL87" s="14">
        <f t="shared" si="4112"/>
        <v>12318.124391354881</v>
      </c>
      <c r="OM87" s="14">
        <f t="shared" ref="OM87:OR87" si="4113">(OM89-OM84)/5*3+OM84</f>
        <v>7144.9755399999995</v>
      </c>
      <c r="ON87" s="14">
        <f t="shared" si="4113"/>
        <v>7284.0856570203396</v>
      </c>
      <c r="OO87" s="15">
        <f t="shared" si="1664"/>
        <v>7606.4252399999996</v>
      </c>
      <c r="OP87" s="15">
        <f t="shared" si="1665"/>
        <v>7760.6505656138197</v>
      </c>
      <c r="OQ87" s="14">
        <f t="shared" si="4113"/>
        <v>8067.8749399999997</v>
      </c>
      <c r="OR87" s="14">
        <f t="shared" si="4113"/>
        <v>8237.2154742072998</v>
      </c>
      <c r="OS87" s="15">
        <f t="shared" si="1668"/>
        <v>8534.8194599999988</v>
      </c>
      <c r="OT87" s="15">
        <f t="shared" si="1669"/>
        <v>8653.3011169345991</v>
      </c>
      <c r="OU87" s="14">
        <f t="shared" ref="OU87:OV87" si="4114">(OU89-OU84)/5*3+OU84</f>
        <v>9001.7639799999997</v>
      </c>
      <c r="OV87" s="14">
        <f t="shared" si="4114"/>
        <v>9069.3867596619002</v>
      </c>
      <c r="OW87" s="14">
        <f t="shared" ref="OW87:PF87" si="4115">(OW89-OW84)/5*3+OW84</f>
        <v>9151.1408379999993</v>
      </c>
      <c r="OX87" s="14">
        <f t="shared" si="4115"/>
        <v>9642.9521709521414</v>
      </c>
      <c r="OY87" s="14">
        <f t="shared" si="4115"/>
        <v>10095.903399999999</v>
      </c>
      <c r="OZ87" s="14">
        <f t="shared" si="4115"/>
        <v>9890.4892185832578</v>
      </c>
      <c r="PA87" s="14">
        <f t="shared" si="4115"/>
        <v>10358.379719999999</v>
      </c>
      <c r="PB87" s="14">
        <f t="shared" si="4115"/>
        <v>10519.840907185428</v>
      </c>
      <c r="PC87" s="14">
        <f t="shared" si="4115"/>
        <v>11502.113799999999</v>
      </c>
      <c r="PD87" s="14">
        <f t="shared" si="4115"/>
        <v>10800.40581930366</v>
      </c>
      <c r="PE87" s="14">
        <f t="shared" si="4115"/>
        <v>13401.046399999999</v>
      </c>
      <c r="PF87" s="14">
        <f t="shared" si="4115"/>
        <v>11890.54479315668</v>
      </c>
      <c r="PG87" s="14">
        <f t="shared" ref="PG87:PL87" si="4116">(PG89-PG84)/5*3+PG84</f>
        <v>7091.8440399999999</v>
      </c>
      <c r="PH87" s="14">
        <f t="shared" si="4116"/>
        <v>7012.93756481318</v>
      </c>
      <c r="PI87" s="15">
        <f t="shared" si="1678"/>
        <v>7544.0426800000005</v>
      </c>
      <c r="PJ87" s="15">
        <f t="shared" si="1679"/>
        <v>7472.7261165080299</v>
      </c>
      <c r="PK87" s="14">
        <f t="shared" si="4116"/>
        <v>7996.2413200000001</v>
      </c>
      <c r="PL87" s="14">
        <f t="shared" si="4116"/>
        <v>7932.5146682028799</v>
      </c>
      <c r="PM87" s="15">
        <f t="shared" si="1682"/>
        <v>8454.0873599999995</v>
      </c>
      <c r="PN87" s="15">
        <f t="shared" si="1683"/>
        <v>8334.6523246034303</v>
      </c>
      <c r="PO87" s="14">
        <f t="shared" ref="PO87:PX87" si="4117">(PO89-PO84)/5*3+PO84</f>
        <v>8911.9333999999999</v>
      </c>
      <c r="PP87" s="14">
        <f t="shared" si="4117"/>
        <v>8736.7899810039798</v>
      </c>
      <c r="PQ87" s="14">
        <f t="shared" ref="PQ87:PV87" si="4118">(PQ89-PQ84)/5*3+PQ84</f>
        <v>9448.9664400000001</v>
      </c>
      <c r="PR87" s="14">
        <f t="shared" si="4118"/>
        <v>9134.2280371662582</v>
      </c>
      <c r="PS87" s="14">
        <f t="shared" si="4118"/>
        <v>9985.9994799999986</v>
      </c>
      <c r="PT87" s="14">
        <f t="shared" si="4118"/>
        <v>9531.6660933285384</v>
      </c>
      <c r="PU87" s="14">
        <f t="shared" si="4118"/>
        <v>10675.92844</v>
      </c>
      <c r="PV87" s="14">
        <f t="shared" si="4118"/>
        <v>9972.5224571131585</v>
      </c>
      <c r="PW87" s="14">
        <f t="shared" si="4117"/>
        <v>11365.857400000001</v>
      </c>
      <c r="PX87" s="14">
        <f t="shared" si="4117"/>
        <v>10413.378820897778</v>
      </c>
      <c r="PY87" s="14">
        <f t="shared" ref="PY87:QP87" si="4119">(PY89-PY84)/5*3+PY84</f>
        <v>13230.997799999999</v>
      </c>
      <c r="PZ87" s="14">
        <f t="shared" si="4119"/>
        <v>11472.467790919098</v>
      </c>
      <c r="QA87" s="14">
        <f t="shared" si="4119"/>
        <v>7040.5609000000004</v>
      </c>
      <c r="QB87" s="14">
        <f t="shared" si="4119"/>
        <v>6747.9858748733195</v>
      </c>
      <c r="QC87" s="14">
        <f t="shared" si="4119"/>
        <v>7151.2456319999992</v>
      </c>
      <c r="QD87" s="14">
        <f t="shared" si="4119"/>
        <v>7329.2631825346498</v>
      </c>
      <c r="QE87" s="14">
        <f t="shared" si="4119"/>
        <v>7927.0257200000005</v>
      </c>
      <c r="QF87" s="14">
        <f t="shared" si="4119"/>
        <v>7633.2357361626791</v>
      </c>
      <c r="QG87" s="14">
        <f t="shared" si="4119"/>
        <v>8018.7263800000001</v>
      </c>
      <c r="QH87" s="14">
        <f t="shared" si="4119"/>
        <v>8177.2017517834693</v>
      </c>
      <c r="QI87" s="14">
        <f t="shared" si="4119"/>
        <v>8824.7328199999993</v>
      </c>
      <c r="QJ87" s="14">
        <f t="shared" si="4119"/>
        <v>8410.4410092842991</v>
      </c>
      <c r="QK87" s="14">
        <f t="shared" si="4119"/>
        <v>8964.5694259999982</v>
      </c>
      <c r="QL87" s="14">
        <f t="shared" si="4119"/>
        <v>8963.6011693943801</v>
      </c>
      <c r="QM87" s="14">
        <f t="shared" si="4119"/>
        <v>9878.7861600000015</v>
      </c>
      <c r="QN87" s="14">
        <f t="shared" si="4119"/>
        <v>9180.7186677441186</v>
      </c>
      <c r="QO87" s="14">
        <f t="shared" si="4119"/>
        <v>10127.957832</v>
      </c>
      <c r="QP87" s="14">
        <f t="shared" si="4119"/>
        <v>9788.1994565950263</v>
      </c>
      <c r="QQ87" s="14">
        <f t="shared" ref="QQ87:QR87" si="4120">(QQ89-QQ84)/5*3+QQ84</f>
        <v>11233.3148</v>
      </c>
      <c r="QR87" s="14">
        <f t="shared" si="4120"/>
        <v>10035.41780112774</v>
      </c>
      <c r="QS87" s="14">
        <f t="shared" ref="QS87:QT87" si="4121">(QS89-QS84)/5*3+QS84</f>
        <v>13064.706400000001</v>
      </c>
      <c r="QT87" s="14">
        <f t="shared" si="4121"/>
        <v>11062.921150574999</v>
      </c>
      <c r="QU87" s="14">
        <f t="shared" ref="QU87:QV87" si="4122">(QU89-QU84)/5*3+QU84</f>
        <v>6990.7013200000001</v>
      </c>
      <c r="QV87" s="14">
        <f t="shared" si="4122"/>
        <v>6490.8098301302189</v>
      </c>
      <c r="QW87" s="14">
        <f t="shared" ref="QW87:RJ87" si="4123">(QW89-QW84)/5*3+QW84</f>
        <v>7096.0269239999998</v>
      </c>
      <c r="QX87" s="14">
        <f t="shared" si="4123"/>
        <v>7058.2306775693296</v>
      </c>
      <c r="QY87" s="14">
        <f t="shared" si="4123"/>
        <v>7860.0627600000007</v>
      </c>
      <c r="QZ87" s="14">
        <f t="shared" si="4123"/>
        <v>7342.8266595781997</v>
      </c>
      <c r="RA87" s="14">
        <f t="shared" si="4123"/>
        <v>7947.3860800000002</v>
      </c>
      <c r="RB87" s="14">
        <f t="shared" si="4123"/>
        <v>7875.9782929947696</v>
      </c>
      <c r="RC87" s="14">
        <f t="shared" si="4123"/>
        <v>8740.2137999999995</v>
      </c>
      <c r="RD87" s="14">
        <f t="shared" si="4123"/>
        <v>8092.457107357699</v>
      </c>
      <c r="RE87" s="14">
        <f t="shared" si="4123"/>
        <v>8875.4303920000002</v>
      </c>
      <c r="RF87" s="14">
        <f t="shared" si="4123"/>
        <v>8636.5991238968818</v>
      </c>
      <c r="RG87" s="14">
        <f t="shared" si="4123"/>
        <v>9774.2621199999994</v>
      </c>
      <c r="RH87" s="14">
        <f t="shared" si="4123"/>
        <v>8837.9466363368592</v>
      </c>
      <c r="RI87" s="14">
        <f t="shared" si="4123"/>
        <v>10017.368903999999</v>
      </c>
      <c r="RJ87" s="14">
        <f t="shared" si="4123"/>
        <v>9435.7761483966951</v>
      </c>
      <c r="RK87" s="14">
        <f t="shared" ref="RK87:RL87" si="4124">(RK89-RK84)/5*3+RK84</f>
        <v>11104.4154</v>
      </c>
      <c r="RL87" s="14">
        <f t="shared" si="4124"/>
        <v>9667.0946589380783</v>
      </c>
      <c r="RM87" s="14">
        <f t="shared" ref="RM87:RN87" si="4125">(RM89-RM84)/5*3+RM84</f>
        <v>12902.006599999999</v>
      </c>
      <c r="RN87" s="14">
        <f t="shared" si="4125"/>
        <v>10664.525806971678</v>
      </c>
      <c r="RO87" s="14">
        <f t="shared" ref="RO87:RP87" si="4126">(RO89-RO84)/5*3+RO84</f>
        <v>6846.1254599999993</v>
      </c>
      <c r="RP87" s="14">
        <f t="shared" si="4126"/>
        <v>5763.4346741567397</v>
      </c>
      <c r="RQ87" s="14">
        <f t="shared" ref="RQ87:SD87" si="4127">(RQ89-RQ84)/5*3+RQ84</f>
        <v>7258.8711600000006</v>
      </c>
      <c r="RR87" s="14">
        <f t="shared" si="4127"/>
        <v>6141.4039878389094</v>
      </c>
      <c r="RS87" s="14">
        <f t="shared" si="4127"/>
        <v>7671.6168600000001</v>
      </c>
      <c r="RT87" s="14">
        <f t="shared" si="4127"/>
        <v>6519.3733015210792</v>
      </c>
      <c r="RU87" s="14">
        <f t="shared" si="4127"/>
        <v>8087.0623799999994</v>
      </c>
      <c r="RV87" s="14">
        <f t="shared" si="4127"/>
        <v>6855.3024451215497</v>
      </c>
      <c r="RW87" s="14">
        <f t="shared" si="4127"/>
        <v>8502.5079000000005</v>
      </c>
      <c r="RX87" s="14">
        <f t="shared" si="4127"/>
        <v>7191.2315887220193</v>
      </c>
      <c r="RY87" s="14">
        <f t="shared" si="4127"/>
        <v>8990.92353</v>
      </c>
      <c r="RZ87" s="14">
        <f t="shared" si="4127"/>
        <v>7528.5055183719496</v>
      </c>
      <c r="SA87" s="14">
        <f t="shared" si="4127"/>
        <v>9479.3391599999995</v>
      </c>
      <c r="SB87" s="14">
        <f t="shared" si="4127"/>
        <v>7865.779448021879</v>
      </c>
      <c r="SC87" s="14">
        <f t="shared" si="4127"/>
        <v>10108.31438</v>
      </c>
      <c r="SD87" s="14">
        <f t="shared" si="4127"/>
        <v>8242.8151251007803</v>
      </c>
      <c r="SE87" s="14">
        <f t="shared" ref="SE87:SF87" si="4128">(SE89-SE84)/5*3+SE84</f>
        <v>10737.2896</v>
      </c>
      <c r="SF87" s="14">
        <f t="shared" si="4128"/>
        <v>8619.8508021796806</v>
      </c>
      <c r="SG87" s="14">
        <f t="shared" ref="SG87:SH87" si="4129">(SG89-SG84)/5*3+SG84</f>
        <v>12438.297</v>
      </c>
      <c r="SH87" s="14">
        <f t="shared" si="4129"/>
        <v>9529.3377606674785</v>
      </c>
    </row>
    <row r="88" spans="1:502" s="11" customFormat="1" x14ac:dyDescent="0.25">
      <c r="A88" s="241"/>
      <c r="B88" s="4">
        <v>42</v>
      </c>
      <c r="C88" s="14">
        <f>(C89-C84)/5*4+C84</f>
        <v>9549.4678600000007</v>
      </c>
      <c r="D88" s="14">
        <f t="shared" ref="D88" si="4130">(D89-D84)/5*4+D84</f>
        <v>18426.34091990846</v>
      </c>
      <c r="E88" s="4">
        <f t="shared" si="1373"/>
        <v>10350.48533</v>
      </c>
      <c r="F88" s="4">
        <f t="shared" si="1374"/>
        <v>19562.388602363179</v>
      </c>
      <c r="G88" s="14">
        <f t="shared" ref="G88" si="4131">(G89-G84)/5*4+G84</f>
        <v>11151.5028</v>
      </c>
      <c r="H88" s="14">
        <f t="shared" ref="H88" si="4132">(H89-H84)/5*4+H84</f>
        <v>20698.436284817897</v>
      </c>
      <c r="I88" s="15">
        <f t="shared" si="1375"/>
        <v>11968.5743</v>
      </c>
      <c r="J88" s="15">
        <f t="shared" si="1376"/>
        <v>21628.109775523928</v>
      </c>
      <c r="K88" s="14">
        <f>(K89-K84)/5*4+K84</f>
        <v>12785.6458</v>
      </c>
      <c r="L88" s="14">
        <f t="shared" ref="L88:V88" si="4133">(L89-L84)/5*4+L84</f>
        <v>22557.783266229959</v>
      </c>
      <c r="M88" s="14">
        <f t="shared" si="4133"/>
        <v>13749.0857</v>
      </c>
      <c r="N88" s="14">
        <f t="shared" si="4133"/>
        <v>23419.00487278674</v>
      </c>
      <c r="O88" s="14">
        <f t="shared" si="4133"/>
        <v>14712.525600000001</v>
      </c>
      <c r="P88" s="14">
        <f t="shared" si="4133"/>
        <v>24280.226479343513</v>
      </c>
      <c r="Q88" s="14">
        <f t="shared" si="4133"/>
        <v>15964.852099999998</v>
      </c>
      <c r="R88" s="14">
        <f t="shared" si="4133"/>
        <v>25162.874396792857</v>
      </c>
      <c r="S88" s="14">
        <f t="shared" si="4133"/>
        <v>17217.178599999999</v>
      </c>
      <c r="T88" s="14">
        <f t="shared" si="4133"/>
        <v>26045.5223142422</v>
      </c>
      <c r="U88" s="14">
        <f t="shared" si="4133"/>
        <v>20627.624</v>
      </c>
      <c r="V88" s="14">
        <f t="shared" si="4133"/>
        <v>28066.689499960998</v>
      </c>
      <c r="W88" s="14">
        <f>(W89-W84)/5*4+W84</f>
        <v>9450.1561099999999</v>
      </c>
      <c r="X88" s="14">
        <f t="shared" ref="X88" si="4134">(X89-X84)/5*4+X84</f>
        <v>17930.66434666311</v>
      </c>
      <c r="Y88" s="4">
        <f t="shared" si="1382"/>
        <v>10236.596955000001</v>
      </c>
      <c r="Z88" s="4">
        <f t="shared" si="1383"/>
        <v>19041.852624745647</v>
      </c>
      <c r="AA88" s="14">
        <f>(AA89-AA84)/5*4+AA84</f>
        <v>11023.0378</v>
      </c>
      <c r="AB88" s="14">
        <f t="shared" ref="AB88" si="4135">(AB89-AB84)/5*4+AB84</f>
        <v>20153.040902828187</v>
      </c>
      <c r="AC88" s="4">
        <f t="shared" si="1385"/>
        <v>6694.2761</v>
      </c>
      <c r="AD88" s="4">
        <f t="shared" si="1386"/>
        <v>12357.625642536614</v>
      </c>
      <c r="AE88" s="14">
        <f>(AE89-AE84)/5*4+AE84</f>
        <v>2365.5144</v>
      </c>
      <c r="AF88" s="14">
        <f t="shared" ref="AF88" si="4136">(AF89-AF84)/5*4+AF84</f>
        <v>4562.2103822450408</v>
      </c>
      <c r="AG88" s="110">
        <f t="shared" si="2772"/>
        <v>6874.5428499999998</v>
      </c>
      <c r="AH88" s="110">
        <f t="shared" si="2773"/>
        <v>11709.50243639337</v>
      </c>
      <c r="AI88" s="14">
        <f>(AI89-AI84)/5*4+AI84</f>
        <v>2730.8096999999998</v>
      </c>
      <c r="AJ88" s="14">
        <f t="shared" ref="AJ88" si="4137">(AJ89-AJ84)/5*4+AJ84</f>
        <v>4911.961960513021</v>
      </c>
      <c r="AK88" s="14"/>
      <c r="AL88" s="14"/>
      <c r="AM88" s="14"/>
      <c r="AN88" s="14"/>
      <c r="AO88" s="4"/>
      <c r="AP88" s="4"/>
      <c r="AQ88" s="14">
        <f>(AQ89-AQ84)/5*4+AQ84</f>
        <v>9350.8443599999991</v>
      </c>
      <c r="AR88" s="14">
        <f t="shared" ref="AR88" si="4138">(AR89-AR84)/5*4+AR84</f>
        <v>17434.987773417761</v>
      </c>
      <c r="AS88" s="4">
        <f t="shared" si="1392"/>
        <v>10122.708579999999</v>
      </c>
      <c r="AT88" s="4">
        <f t="shared" si="1393"/>
        <v>18521.316647128118</v>
      </c>
      <c r="AU88" s="14">
        <f>(AU89-AU84)/5*4+AU84</f>
        <v>10894.5728</v>
      </c>
      <c r="AV88" s="14">
        <f t="shared" ref="AV88" si="4139">(AV89-AV84)/5*4+AV84</f>
        <v>19607.645520838476</v>
      </c>
      <c r="AW88" s="4"/>
      <c r="AX88" s="4"/>
      <c r="AY88" s="14"/>
      <c r="AZ88" s="14"/>
      <c r="BA88" s="14"/>
      <c r="BB88" s="14"/>
      <c r="BC88" s="14"/>
      <c r="BD88" s="14"/>
      <c r="BE88" s="14"/>
      <c r="BF88" s="14"/>
      <c r="BG88" s="14"/>
      <c r="BH88" s="14"/>
      <c r="BI88" s="14"/>
      <c r="BJ88" s="14"/>
      <c r="BK88" s="14">
        <f t="shared" ref="BK88" si="4140">(BK89-BK84)/5*4+BK84</f>
        <v>9256.7706199999993</v>
      </c>
      <c r="BL88" s="14">
        <f t="shared" ref="BL88" si="4141">(BL89-BL84)/5*4+BL84</f>
        <v>16958.197766681405</v>
      </c>
      <c r="BM88" s="4">
        <f t="shared" si="1407"/>
        <v>10015.239413333333</v>
      </c>
      <c r="BN88" s="4">
        <f t="shared" si="1408"/>
        <v>18017.32909524571</v>
      </c>
      <c r="BO88" s="14">
        <f t="shared" ref="BO88" si="4142">(BO89-BO84)/5*4+BO84</f>
        <v>10773.708206666666</v>
      </c>
      <c r="BP88" s="14">
        <f t="shared" ref="BP88" si="4143">(BP89-BP84)/5*4+BP84</f>
        <v>19076.460423810015</v>
      </c>
      <c r="BQ88" s="4">
        <f t="shared" si="1411"/>
        <v>11547.644603333334</v>
      </c>
      <c r="BR88" s="4">
        <f t="shared" si="1412"/>
        <v>19945.966788909442</v>
      </c>
      <c r="BS88" s="14">
        <f t="shared" ref="BS88" si="4144">(BS89-BS84)/5*4+BS84</f>
        <v>12321.581</v>
      </c>
      <c r="BT88" s="14">
        <f t="shared" ref="BT88" si="4145">(BT89-BT84)/5*4+BT84</f>
        <v>20815.473154008865</v>
      </c>
      <c r="BU88" s="14"/>
      <c r="BV88" s="14"/>
      <c r="BW88" s="14">
        <f t="shared" ref="BW88" si="4146">(BW89-BW84)/5*4+BW84</f>
        <v>2655.3101999999999</v>
      </c>
      <c r="BX88" s="14">
        <f t="shared" ref="BX88" si="4147">(BX89-BX84)/5*4+BX84</f>
        <v>4655.9344418727451</v>
      </c>
      <c r="BY88" s="14"/>
      <c r="BZ88" s="14"/>
      <c r="CA88" s="14">
        <f t="shared" ref="CA88" si="4148">(CA89-CA84)/5*4+CA84</f>
        <v>3107.485200000001</v>
      </c>
      <c r="CB88" s="14">
        <f t="shared" ref="CB88" si="4149">(CB89-CB84)/5*4+CB84</f>
        <v>5007.1220294545783</v>
      </c>
      <c r="CC88" s="14"/>
      <c r="CD88" s="14"/>
      <c r="CE88" s="14">
        <f t="shared" ref="CE88" si="4150">(CE89-CE84)/5*4+CE84</f>
        <v>9162.6968799999995</v>
      </c>
      <c r="CF88" s="14">
        <f t="shared" ref="CF88" si="4151">(CF89-CF84)/5*4+CF84</f>
        <v>16481.40775994505</v>
      </c>
      <c r="CG88" s="4">
        <f t="shared" si="1423"/>
        <v>9907.7702466666669</v>
      </c>
      <c r="CH88" s="4">
        <f t="shared" si="1424"/>
        <v>17513.341543363305</v>
      </c>
      <c r="CI88" s="14">
        <f t="shared" ref="CI88" si="4152">(CI89-CI84)/5*4+CI84</f>
        <v>10652.843613333334</v>
      </c>
      <c r="CJ88" s="14">
        <f t="shared" ref="CJ88" si="4153">(CJ89-CJ84)/5*4+CJ84</f>
        <v>18545.275326781561</v>
      </c>
      <c r="CK88" s="4">
        <f t="shared" si="1427"/>
        <v>11411.927306666668</v>
      </c>
      <c r="CL88" s="4">
        <f t="shared" si="1428"/>
        <v>19396.000865424867</v>
      </c>
      <c r="CM88" s="14">
        <f t="shared" ref="CM88" si="4154">(CM89-CM84)/5*4+CM84</f>
        <v>12171.011</v>
      </c>
      <c r="CN88" s="14">
        <f t="shared" ref="CN88" si="4155">(CN89-CN84)/5*4+CN84</f>
        <v>20246.726404068173</v>
      </c>
      <c r="CO88" s="14"/>
      <c r="CP88" s="14"/>
      <c r="CQ88" s="14">
        <f t="shared" ref="CQ88" si="4156">(CQ89-CQ84)/5*4+CQ84</f>
        <v>2618.5625999999993</v>
      </c>
      <c r="CR88" s="14">
        <f t="shared" ref="CR88" si="4157">(CR89-CR84)/5*4+CR84</f>
        <v>4529.8862420370533</v>
      </c>
      <c r="CS88" s="14"/>
      <c r="CT88" s="14"/>
      <c r="CU88" s="14">
        <f t="shared" ref="CU88" si="4158">(CU89-CU84)/5*4+CU84</f>
        <v>3061.2376000000004</v>
      </c>
      <c r="CV88" s="14">
        <f t="shared" ref="CV88" si="4159">(CV89-CV84)/5*4+CV84</f>
        <v>4874.8007794898986</v>
      </c>
      <c r="CW88" s="14">
        <f t="shared" ref="CW88" si="4160">(CW89-CW84)/5*4+CW84</f>
        <v>0</v>
      </c>
      <c r="CX88" s="14">
        <f t="shared" ref="CX88" si="4161">(CX89-CX84)/5*4+CX84</f>
        <v>0</v>
      </c>
      <c r="CY88" s="14">
        <f t="shared" ref="CY88" si="4162">(CY89-CY84)/5*4+CY84</f>
        <v>9068.6231399999997</v>
      </c>
      <c r="CZ88" s="14">
        <f t="shared" ref="CZ88" si="4163">(CZ89-CZ84)/5*4+CZ84</f>
        <v>16004.617753208699</v>
      </c>
      <c r="DA88" s="4">
        <f t="shared" si="1439"/>
        <v>9800.3010800000011</v>
      </c>
      <c r="DB88" s="4">
        <f t="shared" si="1440"/>
        <v>17009.353991480901</v>
      </c>
      <c r="DC88" s="14">
        <f t="shared" ref="DC88" si="4164">(DC89-DC84)/5*4+DC84</f>
        <v>10531.979020000001</v>
      </c>
      <c r="DD88" s="14">
        <f t="shared" ref="DD88" si="4165">(DD89-DD84)/5*4+DD84</f>
        <v>18014.090229753099</v>
      </c>
      <c r="DE88" s="4">
        <f t="shared" si="1443"/>
        <v>11276.210010000001</v>
      </c>
      <c r="DF88" s="4">
        <f t="shared" si="1444"/>
        <v>18846.034941940288</v>
      </c>
      <c r="DG88" s="14">
        <f t="shared" ref="DG88" si="4166">(DG89-DG84)/5*4+DG84</f>
        <v>12020.441000000001</v>
      </c>
      <c r="DH88" s="14">
        <f t="shared" ref="DH88" si="4167">(DH89-DH84)/5*4+DH84</f>
        <v>19677.979654127477</v>
      </c>
      <c r="DI88" s="14"/>
      <c r="DJ88" s="14"/>
      <c r="DK88" s="14">
        <f t="shared" ref="DK88" si="4168">(DK89-DK84)/5*4+DK84</f>
        <v>13769.524600000001</v>
      </c>
      <c r="DL88" s="14">
        <f t="shared" ref="DL88" si="4169">(DL89-DL84)/5*4+DL84</f>
        <v>21234.313450157355</v>
      </c>
      <c r="DM88" s="14"/>
      <c r="DN88" s="14"/>
      <c r="DO88" s="14">
        <f t="shared" ref="DO88" si="4170">(DO89-DO84)/5*4+DO84</f>
        <v>16024.767599999999</v>
      </c>
      <c r="DP88" s="14">
        <f t="shared" ref="DP88" si="4171">(DP89-DP84)/5*4+DP84</f>
        <v>22870.266985594419</v>
      </c>
      <c r="DQ88" s="14"/>
      <c r="DR88" s="14"/>
      <c r="DS88" s="14">
        <f t="shared" ref="DS88" si="4172">(DS89-DS84)/5*4+DS84</f>
        <v>8980.8933879999986</v>
      </c>
      <c r="DT88" s="14">
        <f t="shared" ref="DT88" si="4173">(DT89-DT84)/5*4+DT84</f>
        <v>15561.123034430593</v>
      </c>
      <c r="DU88" s="4">
        <f t="shared" si="1457"/>
        <v>9699.6057679999994</v>
      </c>
      <c r="DV88" s="4">
        <f t="shared" si="1458"/>
        <v>16540.41608828368</v>
      </c>
      <c r="DW88" s="14">
        <f t="shared" ref="DW88" si="4174">(DW89-DW84)/5*4+DW84</f>
        <v>10418.318148</v>
      </c>
      <c r="DX88" s="14">
        <f t="shared" ref="DX88" si="4175">(DX89-DX84)/5*4+DX84</f>
        <v>17519.709142136766</v>
      </c>
      <c r="DY88" s="4">
        <f t="shared" si="1461"/>
        <v>11148.782614</v>
      </c>
      <c r="DZ88" s="4">
        <f t="shared" si="1462"/>
        <v>18332.341547335604</v>
      </c>
      <c r="EA88" s="14">
        <f t="shared" ref="EA88" si="4176">(EA89-EA84)/5*4+EA84</f>
        <v>11879.247080000001</v>
      </c>
      <c r="EB88" s="14">
        <f t="shared" ref="EB88" si="4177">(EB89-EB84)/5*4+EB84</f>
        <v>19144.973952534441</v>
      </c>
      <c r="EC88" s="14"/>
      <c r="ED88" s="14"/>
      <c r="EE88" s="14"/>
      <c r="EF88" s="14"/>
      <c r="EG88" s="14"/>
      <c r="EH88" s="14"/>
      <c r="EI88" s="14"/>
      <c r="EJ88" s="14"/>
      <c r="EK88" s="14"/>
      <c r="EL88" s="14"/>
      <c r="EM88" s="14">
        <f t="shared" ref="EM88" si="4178">(EM89-EM84)/5*4+EM84</f>
        <v>8893.1636359999993</v>
      </c>
      <c r="EN88" s="14">
        <f t="shared" ref="EN88" si="4179">(EN89-EN84)/5*4+EN84</f>
        <v>15117.62831565249</v>
      </c>
      <c r="EO88" s="4">
        <f t="shared" si="1475"/>
        <v>9598.9104559999996</v>
      </c>
      <c r="EP88" s="4">
        <f t="shared" si="1476"/>
        <v>16071.478185086464</v>
      </c>
      <c r="EQ88" s="14">
        <f t="shared" ref="EQ88" si="4180">(EQ89-EQ84)/5*4+EQ84</f>
        <v>10304.657276</v>
      </c>
      <c r="ER88" s="14">
        <f t="shared" ref="ER88" si="4181">(ER89-ER84)/5*4+ER84</f>
        <v>17025.328054520436</v>
      </c>
      <c r="ES88" s="4">
        <f t="shared" si="1479"/>
        <v>11021.355218000001</v>
      </c>
      <c r="ET88" s="4">
        <f t="shared" si="1480"/>
        <v>17818.648152730922</v>
      </c>
      <c r="EU88" s="14">
        <f t="shared" ref="EU88" si="4182">(EU89-EU84)/5*4+EU84</f>
        <v>11738.053159999999</v>
      </c>
      <c r="EV88" s="14">
        <f t="shared" ref="EV88" si="4183">(EV89-EV84)/5*4+EV84</f>
        <v>18611.968250941405</v>
      </c>
      <c r="EW88" s="14"/>
      <c r="EX88" s="14"/>
      <c r="EY88" s="14"/>
      <c r="EZ88" s="14"/>
      <c r="FA88" s="14"/>
      <c r="FB88" s="14"/>
      <c r="FC88" s="14"/>
      <c r="FD88" s="14"/>
      <c r="FE88" s="14"/>
      <c r="FF88" s="14"/>
      <c r="FG88" s="14">
        <f t="shared" ref="FG88" si="4184">(FG89-FG84)/5*4+FG84</f>
        <v>8629.9743799999997</v>
      </c>
      <c r="FH88" s="14">
        <f t="shared" ref="FH88" si="4185">(FH89-FH84)/5*4+FH84</f>
        <v>13787.144159318177</v>
      </c>
      <c r="FI88" s="4">
        <f t="shared" si="1493"/>
        <v>9296.8245200000001</v>
      </c>
      <c r="FJ88" s="4">
        <f t="shared" si="1494"/>
        <v>14664.664475494808</v>
      </c>
      <c r="FK88" s="14">
        <f t="shared" ref="FK88" si="4186">(FK89-FK84)/5*4+FK84</f>
        <v>9963.6746600000006</v>
      </c>
      <c r="FL88" s="14">
        <f t="shared" ref="FL88" si="4187">(FL89-FL84)/5*4+FL84</f>
        <v>15542.18479167144</v>
      </c>
      <c r="FM88" s="4">
        <f t="shared" si="1497"/>
        <v>10639.07303</v>
      </c>
      <c r="FN88" s="4">
        <f t="shared" si="1498"/>
        <v>16277.567968916868</v>
      </c>
      <c r="FO88" s="14">
        <f t="shared" ref="FO88" si="4188">(FO89-FO84)/5*4+FO84</f>
        <v>11314.4714</v>
      </c>
      <c r="FP88" s="14">
        <f t="shared" ref="FP88" si="4189">(FP89-FP84)/5*4+FP84</f>
        <v>17012.951146162297</v>
      </c>
      <c r="FQ88" s="14"/>
      <c r="FR88" s="14"/>
      <c r="FS88" s="14"/>
      <c r="FT88" s="14"/>
      <c r="FU88" s="14"/>
      <c r="FV88" s="14"/>
      <c r="FW88" s="14"/>
      <c r="FX88" s="14"/>
      <c r="FY88" s="14"/>
      <c r="FZ88" s="14"/>
      <c r="GA88" s="14">
        <f t="shared" ref="GA88" si="4190">(GA89-GA84)/5*4+GA84</f>
        <v>8226.9860399999998</v>
      </c>
      <c r="GB88" s="14">
        <f t="shared" ref="GB88" si="4191">(GB89-GB84)/5*4+GB84</f>
        <v>11778.92514786848</v>
      </c>
      <c r="GC88" s="4">
        <f t="shared" si="1511"/>
        <v>8835.8684099999991</v>
      </c>
      <c r="GD88" s="4">
        <f t="shared" si="1512"/>
        <v>12535.707878615038</v>
      </c>
      <c r="GE88" s="14">
        <f t="shared" ref="GE88" si="4192">(GE89-GE84)/5*4+GE84</f>
        <v>9444.7507799999985</v>
      </c>
      <c r="GF88" s="14">
        <f t="shared" ref="GF88" si="4193">(GF89-GF84)/5*4+GF84</f>
        <v>13292.490609361597</v>
      </c>
      <c r="GG88" s="4">
        <f t="shared" si="1515"/>
        <v>10059.008379999999</v>
      </c>
      <c r="GH88" s="4">
        <f t="shared" si="1516"/>
        <v>13934.259990096176</v>
      </c>
      <c r="GI88" s="14">
        <f t="shared" ref="GI88" si="4194">(GI89-GI84)/5*4+GI84</f>
        <v>10673.26598</v>
      </c>
      <c r="GJ88" s="14">
        <f t="shared" ref="GJ88" si="4195">(GJ89-GJ84)/5*4+GJ84</f>
        <v>14576.029370830756</v>
      </c>
      <c r="GK88" s="14"/>
      <c r="GL88" s="14"/>
      <c r="GM88" s="14">
        <f t="shared" ref="GM88" si="4196">(GM89-GM84)/5*4+GM84</f>
        <v>12113.388999999999</v>
      </c>
      <c r="GN88" s="14">
        <f t="shared" ref="GN88" si="4197">(GN89-GN84)/5*4+GN84</f>
        <v>15804.208173794319</v>
      </c>
      <c r="GO88" s="14"/>
      <c r="GP88" s="14"/>
      <c r="GQ88" s="14"/>
      <c r="GR88" s="14"/>
      <c r="GS88" s="14"/>
      <c r="GT88" s="14"/>
      <c r="GU88" s="14">
        <f t="shared" ref="GU88" si="4198">(GU89-GU84)/5*4+GU84</f>
        <v>8001.6136000000006</v>
      </c>
      <c r="GV88" s="14">
        <f t="shared" ref="GV88" si="4199">(GV89-GV84)/5*4+GV84</f>
        <v>10672.486848946299</v>
      </c>
      <c r="GW88" s="4">
        <f t="shared" si="1529"/>
        <v>8578.1609200000003</v>
      </c>
      <c r="GX88" s="4">
        <f t="shared" si="1530"/>
        <v>11361.060563564179</v>
      </c>
      <c r="GY88" s="14">
        <f t="shared" ref="GY88" si="4200">(GY89-GY84)/5*4+GY84</f>
        <v>9154.7082399999999</v>
      </c>
      <c r="GZ88" s="14">
        <f t="shared" ref="GZ88" si="4201">(GZ89-GZ84)/5*4+GZ84</f>
        <v>12049.634278182059</v>
      </c>
      <c r="HA88" s="4">
        <f t="shared" si="1533"/>
        <v>9735.5443400000004</v>
      </c>
      <c r="HB88" s="4">
        <f t="shared" si="1534"/>
        <v>12637.432681582377</v>
      </c>
      <c r="HC88" s="14">
        <f t="shared" ref="HC88" si="4202">(HC89-HC84)/5*4+HC84</f>
        <v>10316.380439999999</v>
      </c>
      <c r="HD88" s="14">
        <f t="shared" ref="HD88" si="4203">(HD89-HD84)/5*4+HD84</f>
        <v>13225.231084982697</v>
      </c>
      <c r="HE88" s="14"/>
      <c r="HF88" s="14"/>
      <c r="HG88" s="14">
        <f t="shared" ref="HG88" si="4204">(HG89-HG84)/5*4+HG84</f>
        <v>11676.851199999999</v>
      </c>
      <c r="HH88" s="14">
        <f t="shared" ref="HH88" si="4205">(HH89-HH84)/5*4+HH84</f>
        <v>14358.399754179458</v>
      </c>
      <c r="HI88" s="14"/>
      <c r="HJ88" s="14"/>
      <c r="HK88" s="14">
        <f t="shared" ref="HK88" si="4206">(HK89-HK84)/5*4+HK84</f>
        <v>13427.095600000001</v>
      </c>
      <c r="HL88" s="14">
        <f t="shared" ref="HL88" si="4207">(HL89-HL84)/5*4+HL84</f>
        <v>15586.126700121038</v>
      </c>
      <c r="HM88" s="14">
        <f t="shared" ref="HM88" si="4208">(HM89-HM84)/5*4+HM84</f>
        <v>15802.060000000001</v>
      </c>
      <c r="HN88" s="14">
        <f t="shared" ref="HN88" si="4209">(HN89-HN84)/5*4+HN84</f>
        <v>17033.093102266219</v>
      </c>
      <c r="HO88" s="14">
        <f t="shared" ref="HO88" si="4210">(HO89-HO84)/5*4+HO84</f>
        <v>7857.5689199999997</v>
      </c>
      <c r="HP88" s="14">
        <f t="shared" ref="HP88" si="4211">(HP89-HP84)/5*4+HP84</f>
        <v>9977.1718542719991</v>
      </c>
      <c r="HQ88" s="14">
        <f t="shared" si="2481"/>
        <v>8413.9253900000003</v>
      </c>
      <c r="HR88" s="14">
        <f t="shared" si="2482"/>
        <v>10622.314717824458</v>
      </c>
      <c r="HS88" s="14">
        <f t="shared" ref="HS88" si="4212">(HS89-HS84)/5*4+HS84</f>
        <v>8970.281860000001</v>
      </c>
      <c r="HT88" s="14">
        <f t="shared" ref="HT88" si="4213">(HT89-HT84)/5*4+HT84</f>
        <v>11267.457581376919</v>
      </c>
      <c r="HU88" s="14">
        <f t="shared" si="2483"/>
        <v>9529.9194500000012</v>
      </c>
      <c r="HV88" s="14">
        <f t="shared" si="2484"/>
        <v>11820.67432765499</v>
      </c>
      <c r="HW88" s="14">
        <f t="shared" ref="HW88" si="4214">(HW89-HW84)/5*4+HW84</f>
        <v>10089.55704</v>
      </c>
      <c r="HX88" s="14">
        <f t="shared" ref="HX88:ID88" si="4215">(HX89-HX84)/5*4+HX84</f>
        <v>12373.891073933059</v>
      </c>
      <c r="HY88" s="14">
        <f t="shared" si="4215"/>
        <v>10744.79422</v>
      </c>
      <c r="HZ88" s="14">
        <f t="shared" si="4215"/>
        <v>12909.657253246947</v>
      </c>
      <c r="IA88" s="14">
        <f t="shared" si="4215"/>
        <v>11400.0314</v>
      </c>
      <c r="IB88" s="14">
        <f t="shared" si="4215"/>
        <v>13445.423432560838</v>
      </c>
      <c r="IC88" s="14">
        <f t="shared" si="4215"/>
        <v>12242.642400000001</v>
      </c>
      <c r="ID88" s="14">
        <f t="shared" si="4215"/>
        <v>14028.385195676528</v>
      </c>
      <c r="IE88" s="14">
        <f t="shared" ref="IE88" si="4216">(IE89-IE84)/5*4+IE84</f>
        <v>13085.2534</v>
      </c>
      <c r="IF88" s="14">
        <f t="shared" ref="IF88:IH88" si="4217">(IF89-IF84)/5*4+IF84</f>
        <v>14611.346958792219</v>
      </c>
      <c r="IG88" s="14">
        <f t="shared" si="4217"/>
        <v>15368.422</v>
      </c>
      <c r="IH88" s="14">
        <f t="shared" si="4217"/>
        <v>15989.720831967259</v>
      </c>
      <c r="II88" s="14">
        <f t="shared" ref="II88" si="4218">(II89-II84)/5*4+II84</f>
        <v>7788.1072800000002</v>
      </c>
      <c r="IJ88" s="14">
        <f t="shared" ref="IJ88" si="4219">(IJ89-IJ84)/5*4+IJ84</f>
        <v>9639.9917366811787</v>
      </c>
      <c r="IK88" s="14">
        <f t="shared" si="2486"/>
        <v>8334.2523599999986</v>
      </c>
      <c r="IL88" s="14">
        <f t="shared" si="2487"/>
        <v>10264.141243277109</v>
      </c>
      <c r="IM88" s="14">
        <f t="shared" ref="IM88" si="4220">(IM89-IM84)/5*4+IM84</f>
        <v>8880.3974399999988</v>
      </c>
      <c r="IN88" s="14">
        <f t="shared" ref="IN88" si="4221">(IN89-IN84)/5*4+IN84</f>
        <v>10888.290749873038</v>
      </c>
      <c r="IO88" s="15">
        <f t="shared" si="1558"/>
        <v>9429.9729499999994</v>
      </c>
      <c r="IP88" s="15">
        <f t="shared" si="1559"/>
        <v>11424.661564173339</v>
      </c>
      <c r="IQ88" s="14">
        <f t="shared" ref="IQ88" si="4222">(IQ89-IQ84)/5*4+IQ84</f>
        <v>9979.54846</v>
      </c>
      <c r="IR88" s="14">
        <f t="shared" ref="IR88:JB88" si="4223">(IR89-IR84)/5*4+IR84</f>
        <v>11961.032378473639</v>
      </c>
      <c r="IS88" s="14">
        <f t="shared" si="4223"/>
        <v>10386.716882115074</v>
      </c>
      <c r="IT88" s="14">
        <f t="shared" si="4223"/>
        <v>12485.749397649157</v>
      </c>
      <c r="IU88" s="14">
        <f t="shared" si="4223"/>
        <v>11265.330600000001</v>
      </c>
      <c r="IV88" s="14">
        <f t="shared" si="4223"/>
        <v>13002.0984722867</v>
      </c>
      <c r="IW88" s="14">
        <f t="shared" si="4223"/>
        <v>11828.931892591358</v>
      </c>
      <c r="IX88" s="14">
        <f t="shared" si="4223"/>
        <v>13575.258861165616</v>
      </c>
      <c r="IY88" s="14">
        <f t="shared" si="4223"/>
        <v>12919.607599999999</v>
      </c>
      <c r="IZ88" s="14">
        <f t="shared" si="4223"/>
        <v>14138.628022244038</v>
      </c>
      <c r="JA88" s="14">
        <f t="shared" si="4223"/>
        <v>15153.246999999999</v>
      </c>
      <c r="JB88" s="14">
        <f t="shared" si="4223"/>
        <v>15481.786413428859</v>
      </c>
      <c r="JC88" s="14">
        <f t="shared" ref="JC88" si="4224">(JC89-JC84)/5*4+JC84</f>
        <v>7720.1223600000003</v>
      </c>
      <c r="JD88" s="14">
        <f t="shared" ref="JD88" si="4225">(JD89-JD84)/5*4+JD84</f>
        <v>9313.48104832852</v>
      </c>
      <c r="JE88" s="15">
        <f t="shared" si="2489"/>
        <v>8256.0443400000004</v>
      </c>
      <c r="JF88" s="15">
        <f t="shared" si="2490"/>
        <v>9916.5427704594986</v>
      </c>
      <c r="JG88" s="14">
        <f t="shared" ref="JG88" si="4226">(JG89-JG84)/5*4+JG84</f>
        <v>8791.9663199999995</v>
      </c>
      <c r="JH88" s="14">
        <f t="shared" ref="JH88" si="4227">(JH89-JH84)/5*4+JH84</f>
        <v>10519.604492590479</v>
      </c>
      <c r="JI88" s="15">
        <f t="shared" si="1570"/>
        <v>9331.6454699999995</v>
      </c>
      <c r="JJ88" s="15">
        <f t="shared" si="1571"/>
        <v>11039.34390295821</v>
      </c>
      <c r="JK88" s="14">
        <f t="shared" ref="JK88" si="4228">(JK89-JK84)/5*4+JK84</f>
        <v>9871.3246199999994</v>
      </c>
      <c r="JL88" s="14">
        <f t="shared" ref="JL88:JV88" si="4229">(JL89-JL84)/5*4+JL84</f>
        <v>11559.08331332594</v>
      </c>
      <c r="JM88" s="14">
        <f t="shared" si="4229"/>
        <v>10274.976362115072</v>
      </c>
      <c r="JN88" s="14">
        <f t="shared" si="4229"/>
        <v>12093.640100901204</v>
      </c>
      <c r="JO88" s="14">
        <f t="shared" si="4229"/>
        <v>11133.0476</v>
      </c>
      <c r="JP88" s="14">
        <f t="shared" si="4229"/>
        <v>12570.591955805379</v>
      </c>
      <c r="JQ88" s="14">
        <f t="shared" si="4229"/>
        <v>11691.743552591357</v>
      </c>
      <c r="JR88" s="14">
        <f t="shared" si="4229"/>
        <v>13154.169234555588</v>
      </c>
      <c r="JS88" s="14">
        <f t="shared" si="4229"/>
        <v>12757.046</v>
      </c>
      <c r="JT88" s="14">
        <f t="shared" si="4229"/>
        <v>13676.603777662838</v>
      </c>
      <c r="JU88" s="14">
        <f t="shared" si="4229"/>
        <v>14945.6888</v>
      </c>
      <c r="JV88" s="14">
        <f t="shared" si="4229"/>
        <v>14987.443401609838</v>
      </c>
      <c r="JW88" s="14">
        <f t="shared" ref="JW88" si="4230">(JW89-JW84)/5*4+JW84</f>
        <v>7653.6088399999999</v>
      </c>
      <c r="JX88" s="14">
        <f t="shared" ref="JX88" si="4231">(JX89-JX84)/5*4+JX84</f>
        <v>8992.5578777257997</v>
      </c>
      <c r="JY88" s="15">
        <f t="shared" si="2492"/>
        <v>8179.4233499999991</v>
      </c>
      <c r="JZ88" s="15">
        <f t="shared" si="2493"/>
        <v>9576.1638111192879</v>
      </c>
      <c r="KA88" s="14">
        <f t="shared" ref="KA88" si="4232">(KA89-KA84)/5*4+KA84</f>
        <v>8705.2378599999993</v>
      </c>
      <c r="KB88" s="14">
        <f t="shared" ref="KB88" si="4233">(KB89-KB84)/5*4+KB84</f>
        <v>10159.769744512778</v>
      </c>
      <c r="KC88" s="15">
        <f t="shared" si="1582"/>
        <v>9235.2536499999987</v>
      </c>
      <c r="KD88" s="15">
        <f t="shared" si="1583"/>
        <v>10663.164521019289</v>
      </c>
      <c r="KE88" s="14">
        <f t="shared" ref="KE88" si="4234">(KE89-KE84)/5*4+KE84</f>
        <v>9765.26944</v>
      </c>
      <c r="KF88" s="14">
        <f t="shared" ref="KF88:KP88" si="4235">(KF89-KF84)/5*4+KF84</f>
        <v>11166.559297525801</v>
      </c>
      <c r="KG88" s="14">
        <f t="shared" si="4235"/>
        <v>10163.235842115073</v>
      </c>
      <c r="KH88" s="14">
        <f t="shared" si="4235"/>
        <v>11701.530804153253</v>
      </c>
      <c r="KI88" s="14">
        <f t="shared" si="4235"/>
        <v>11004.444800000001</v>
      </c>
      <c r="KJ88" s="14">
        <f t="shared" si="4235"/>
        <v>12148.583170304419</v>
      </c>
      <c r="KK88" s="14">
        <f t="shared" si="4235"/>
        <v>11554.555212591356</v>
      </c>
      <c r="KL88" s="14">
        <f t="shared" si="4235"/>
        <v>12733.079607945556</v>
      </c>
      <c r="KM88" s="14">
        <f t="shared" si="4235"/>
        <v>12597.5802</v>
      </c>
      <c r="KN88" s="14">
        <f t="shared" si="4235"/>
        <v>13225.1343715197</v>
      </c>
      <c r="KO88" s="14">
        <f t="shared" si="4235"/>
        <v>14748.5198</v>
      </c>
      <c r="KP88" s="14">
        <f t="shared" si="4235"/>
        <v>14500.879786297659</v>
      </c>
      <c r="KQ88" s="14">
        <f t="shared" ref="KQ88" si="4236">(KQ89-KQ84)/5*4+KQ84</f>
        <v>7588.6280999999999</v>
      </c>
      <c r="KR88" s="14">
        <f t="shared" ref="KR88" si="4237">(KR89-KR84)/5*4+KR84</f>
        <v>8680.1335345661992</v>
      </c>
      <c r="KS88" s="15">
        <f t="shared" si="2496"/>
        <v>8104.4438899999996</v>
      </c>
      <c r="KT88" s="15">
        <f t="shared" si="2497"/>
        <v>9244.469808677808</v>
      </c>
      <c r="KU88" s="14">
        <f t="shared" ref="KU88" si="4238">(KU89-KU84)/5*4+KU84</f>
        <v>8620.2596799999992</v>
      </c>
      <c r="KV88" s="14">
        <f t="shared" ref="KV88" si="4239">(KV89-KV84)/5*4+KV84</f>
        <v>9808.8060827894187</v>
      </c>
      <c r="KW88" s="15">
        <f t="shared" si="1594"/>
        <v>9140.6428200000009</v>
      </c>
      <c r="KX88" s="15">
        <f t="shared" si="1595"/>
        <v>10296.167701399789</v>
      </c>
      <c r="KY88" s="14">
        <f t="shared" ref="KY88" si="4240">(KY89-KY84)/5*4+KY84</f>
        <v>9661.0259600000009</v>
      </c>
      <c r="KZ88" s="14">
        <f t="shared" ref="KZ88:LJ88" si="4241">(KZ89-KZ84)/5*4+KZ84</f>
        <v>10783.529320010159</v>
      </c>
      <c r="LA88" s="14">
        <f t="shared" si="4241"/>
        <v>10051.495322115074</v>
      </c>
      <c r="LB88" s="14">
        <f t="shared" si="4241"/>
        <v>11309.421507405301</v>
      </c>
      <c r="LC88" s="14">
        <f t="shared" si="4241"/>
        <v>10877.856800000001</v>
      </c>
      <c r="LD88" s="14">
        <f t="shared" si="4241"/>
        <v>11737.110115005798</v>
      </c>
      <c r="LE88" s="14">
        <f t="shared" si="4241"/>
        <v>11417.366872591358</v>
      </c>
      <c r="LF88" s="14">
        <f t="shared" si="4241"/>
        <v>12311.989981335528</v>
      </c>
      <c r="LG88" s="14">
        <f t="shared" si="4241"/>
        <v>12441.048000000001</v>
      </c>
      <c r="LH88" s="14">
        <f t="shared" si="4241"/>
        <v>12783.958325779198</v>
      </c>
      <c r="LI88" s="14">
        <f t="shared" si="4241"/>
        <v>14558.977800000001</v>
      </c>
      <c r="LJ88" s="14">
        <f t="shared" si="4241"/>
        <v>14028.600749470579</v>
      </c>
      <c r="LK88" s="14">
        <f t="shared" ref="LK88" si="4242">(LK89-LK84)/5*4+LK84</f>
        <v>7525.5367999999999</v>
      </c>
      <c r="LL88" s="14">
        <f t="shared" ref="LL88" si="4243">(LL89-LL84)/5*4+LL84</f>
        <v>8375.3010224094396</v>
      </c>
      <c r="LM88" s="14">
        <f t="shared" si="2499"/>
        <v>8031.6005400000004</v>
      </c>
      <c r="LN88" s="14">
        <f t="shared" si="2500"/>
        <v>8919.9493075510291</v>
      </c>
      <c r="LO88" s="14">
        <f t="shared" ref="LO88" si="4244">(LO89-LO84)/5*4+LO84</f>
        <v>8537.6642800000009</v>
      </c>
      <c r="LP88" s="14">
        <f t="shared" ref="LP88" si="4245">(LP89-LP84)/5*4+LP84</f>
        <v>9464.5975926926185</v>
      </c>
      <c r="LQ88" s="14">
        <f t="shared" si="1606"/>
        <v>9048.1893</v>
      </c>
      <c r="LR88" s="14">
        <f t="shared" si="1607"/>
        <v>9936.4235709062086</v>
      </c>
      <c r="LS88" s="14">
        <f t="shared" ref="LS88" si="4246">(LS89-LS84)/5*4+LS84</f>
        <v>9558.7143199999991</v>
      </c>
      <c r="LT88" s="14">
        <f t="shared" ref="LT88:LZ88" si="4247">(LT89-LT84)/5*4+LT84</f>
        <v>10408.249549119799</v>
      </c>
      <c r="LU88" s="14">
        <f t="shared" si="4247"/>
        <v>10156.077859999999</v>
      </c>
      <c r="LV88" s="14">
        <f t="shared" si="4247"/>
        <v>10869.532147975338</v>
      </c>
      <c r="LW88" s="14">
        <f t="shared" si="4247"/>
        <v>10753.4414</v>
      </c>
      <c r="LX88" s="14">
        <f t="shared" si="4247"/>
        <v>11330.81474683088</v>
      </c>
      <c r="LY88" s="14">
        <f t="shared" si="4247"/>
        <v>11520.763500000001</v>
      </c>
      <c r="LZ88" s="14">
        <f t="shared" si="4247"/>
        <v>11839.23097425768</v>
      </c>
      <c r="MA88" s="14">
        <f t="shared" ref="MA88" si="4248">(MA89-MA84)/5*4+MA84</f>
        <v>12288.0856</v>
      </c>
      <c r="MB88" s="14">
        <f t="shared" ref="MB88" si="4249">(MB89-MB84)/5*4+MB84</f>
        <v>12347.64720168448</v>
      </c>
      <c r="MC88" s="14">
        <f t="shared" ref="MC88" si="4250">(MC89-MC84)/5*4+MC84</f>
        <v>14366.8866</v>
      </c>
      <c r="MD88" s="14">
        <f t="shared" ref="MD88" si="4251">(MD89-MD84)/5*4+MD84</f>
        <v>13562.055414258117</v>
      </c>
      <c r="ME88" s="14">
        <f t="shared" ref="ME88" si="4252">(ME89-ME84)/5*4+ME84</f>
        <v>7464.3014000000003</v>
      </c>
      <c r="MF88" s="14">
        <f t="shared" ref="MF88" si="4253">(MF89-MF84)/5*4+MF84</f>
        <v>8076.7705939586394</v>
      </c>
      <c r="MG88" s="6">
        <f t="shared" si="1616"/>
        <v>7960.5602699999999</v>
      </c>
      <c r="MH88" s="6">
        <f t="shared" si="1617"/>
        <v>8602.671648361209</v>
      </c>
      <c r="MI88" s="14">
        <f t="shared" ref="MI88" si="4254">(MI89-MI84)/5*4+MI84</f>
        <v>8456.8191399999996</v>
      </c>
      <c r="MJ88" s="14">
        <f t="shared" ref="MJ88" si="4255">(MJ89-MJ84)/5*4+MJ84</f>
        <v>9128.5727027637786</v>
      </c>
      <c r="MK88" s="6">
        <f t="shared" si="1620"/>
        <v>8957.6083999999992</v>
      </c>
      <c r="ML88" s="6">
        <f t="shared" si="1621"/>
        <v>9585.153034434039</v>
      </c>
      <c r="MM88" s="14">
        <f t="shared" ref="MM88" si="4256">(MM89-MM84)/5*4+MM84</f>
        <v>9458.3976599999987</v>
      </c>
      <c r="MN88" s="14">
        <f t="shared" ref="MN88:MT88" si="4257">(MN89-MN84)/5*4+MN84</f>
        <v>10041.733366104299</v>
      </c>
      <c r="MO88" s="14">
        <f t="shared" si="4257"/>
        <v>9837.4470959999999</v>
      </c>
      <c r="MP88" s="14">
        <f t="shared" si="4257"/>
        <v>10562.112679634613</v>
      </c>
      <c r="MQ88" s="14">
        <f t="shared" si="4257"/>
        <v>10631.9974</v>
      </c>
      <c r="MR88" s="14">
        <f t="shared" si="4257"/>
        <v>10938.165237985719</v>
      </c>
      <c r="MS88" s="14">
        <f t="shared" si="4257"/>
        <v>11154.694750000001</v>
      </c>
      <c r="MT88" s="14">
        <f t="shared" si="4257"/>
        <v>11508.814076025825</v>
      </c>
      <c r="MU88" s="14">
        <f t="shared" ref="MU88" si="4258">(MU89-MU84)/5*4+MU84</f>
        <v>12139.565399999999</v>
      </c>
      <c r="MV88" s="14">
        <f t="shared" ref="MV88" si="4259">(MV89-MV84)/5*4+MV84</f>
        <v>11926.939007111099</v>
      </c>
      <c r="MW88" s="14">
        <f t="shared" ref="MW88" si="4260">(MW89-MW84)/5*4+MW84</f>
        <v>14178.383400000001</v>
      </c>
      <c r="MX88" s="14">
        <f t="shared" ref="MX88" si="4261">(MX89-MX84)/5*4+MX84</f>
        <v>13105.867328948099</v>
      </c>
      <c r="MY88" s="14">
        <f t="shared" ref="MY88" si="4262">(MY89-MY84)/5*4+MY84</f>
        <v>7405.0942000000005</v>
      </c>
      <c r="MZ88" s="14">
        <f t="shared" ref="MZ88" si="4263">(MZ89-MZ84)/5*4+MZ84</f>
        <v>7785.9105981796993</v>
      </c>
      <c r="NA88" s="15">
        <f t="shared" si="1632"/>
        <v>7891.4623800000008</v>
      </c>
      <c r="NB88" s="15">
        <f t="shared" si="1633"/>
        <v>8294.0917532771891</v>
      </c>
      <c r="NC88" s="14">
        <f t="shared" ref="NC88" si="4264">(NC89-NC84)/5*4+NC84</f>
        <v>8377.8305600000003</v>
      </c>
      <c r="ND88" s="14">
        <f t="shared" ref="ND88" si="4265">(ND89-ND84)/5*4+ND84</f>
        <v>8802.2729083746799</v>
      </c>
      <c r="NE88" s="15">
        <f t="shared" si="1636"/>
        <v>8869.2296900000001</v>
      </c>
      <c r="NF88" s="15">
        <f t="shared" si="1637"/>
        <v>9243.4124667632295</v>
      </c>
      <c r="NG88" s="14">
        <f t="shared" ref="NG88" si="4266">(NG89-NG84)/5*4+NG84</f>
        <v>9360.6288199999999</v>
      </c>
      <c r="NH88" s="14">
        <f t="shared" ref="NH88:NN88" si="4267">(NH89-NH84)/5*4+NH84</f>
        <v>9684.5520251517792</v>
      </c>
      <c r="NI88" s="14">
        <f t="shared" si="4267"/>
        <v>9735.1393919999991</v>
      </c>
      <c r="NJ88" s="14">
        <f t="shared" si="4267"/>
        <v>10206.913155797356</v>
      </c>
      <c r="NK88" s="14">
        <f t="shared" si="4267"/>
        <v>10512.632540000001</v>
      </c>
      <c r="NL88" s="14">
        <f t="shared" si="4267"/>
        <v>10553.555841697958</v>
      </c>
      <c r="NM88" s="14">
        <f t="shared" si="4267"/>
        <v>11029.21097</v>
      </c>
      <c r="NN88" s="14">
        <f t="shared" si="4267"/>
        <v>11126.727805036451</v>
      </c>
      <c r="NO88" s="14">
        <f t="shared" ref="NO88" si="4268">(NO89-NO84)/5*4+NO84</f>
        <v>11993.337800000001</v>
      </c>
      <c r="NP88" s="14">
        <f t="shared" ref="NP88" si="4269">(NP89-NP84)/5*4+NP84</f>
        <v>11513.728919402778</v>
      </c>
      <c r="NQ88" s="14">
        <f t="shared" ref="NQ88" si="4270">(NQ89-NQ84)/5*4+NQ84</f>
        <v>13994.5134</v>
      </c>
      <c r="NR88" s="14">
        <f t="shared" ref="NR88" si="4271">(NR89-NR84)/5*4+NR84</f>
        <v>12660.7374609975</v>
      </c>
      <c r="NS88" s="14">
        <f t="shared" ref="NS88" si="4272">(NS89-NS84)/5*4+NS84</f>
        <v>7347.6908800000001</v>
      </c>
      <c r="NT88" s="14">
        <f t="shared" ref="NT88" si="4273">(NT89-NT84)/5*4+NT84</f>
        <v>7502.5951317280587</v>
      </c>
      <c r="NU88" s="15">
        <f t="shared" si="1648"/>
        <v>7824.2323299999998</v>
      </c>
      <c r="NV88" s="15">
        <f t="shared" si="1649"/>
        <v>7993.064974503699</v>
      </c>
      <c r="NW88" s="14">
        <f t="shared" ref="NW88" si="4274">(NW89-NW84)/5*4+NW84</f>
        <v>8300.7737799999995</v>
      </c>
      <c r="NX88" s="14">
        <f t="shared" ref="NX88" si="4275">(NX89-NX84)/5*4+NX84</f>
        <v>8483.5348172793401</v>
      </c>
      <c r="NY88" s="15">
        <f t="shared" si="1652"/>
        <v>8783.0256399999998</v>
      </c>
      <c r="NZ88" s="15">
        <f t="shared" si="1653"/>
        <v>8910.5888803810194</v>
      </c>
      <c r="OA88" s="14">
        <f t="shared" ref="OA88" si="4276">(OA89-OA84)/5*4+OA84</f>
        <v>9265.2775000000001</v>
      </c>
      <c r="OB88" s="14">
        <f t="shared" ref="OB88:OL88" si="4277">(OB89-OB84)/5*4+OB84</f>
        <v>9337.6429434826987</v>
      </c>
      <c r="OC88" s="14">
        <f t="shared" si="4277"/>
        <v>9632.8316880000002</v>
      </c>
      <c r="OD88" s="14">
        <f t="shared" si="4277"/>
        <v>9851.7136319601013</v>
      </c>
      <c r="OE88" s="14">
        <f t="shared" si="4277"/>
        <v>10395.641519999999</v>
      </c>
      <c r="OF88" s="14">
        <f t="shared" si="4277"/>
        <v>10178.848673122779</v>
      </c>
      <c r="OG88" s="14">
        <f t="shared" si="4277"/>
        <v>10903.72719</v>
      </c>
      <c r="OH88" s="14">
        <f t="shared" si="4277"/>
        <v>10744.641534047078</v>
      </c>
      <c r="OI88" s="14">
        <f t="shared" si="4277"/>
        <v>11850.0816</v>
      </c>
      <c r="OJ88" s="14">
        <f t="shared" si="4277"/>
        <v>11111.391183362261</v>
      </c>
      <c r="OK88" s="14">
        <f t="shared" si="4277"/>
        <v>13815.6168</v>
      </c>
      <c r="OL88" s="14">
        <f t="shared" si="4277"/>
        <v>12225.83501245204</v>
      </c>
      <c r="OM88" s="14">
        <f t="shared" ref="OM88" si="4278">(OM89-OM84)/5*4+OM84</f>
        <v>7292.23092</v>
      </c>
      <c r="ON88" s="14">
        <f t="shared" ref="ON88" si="4279">(ON89-ON84)/5*4+ON84</f>
        <v>7227.7605567682194</v>
      </c>
      <c r="OO88" s="15">
        <f t="shared" si="1664"/>
        <v>7759.2090699999999</v>
      </c>
      <c r="OP88" s="15">
        <f t="shared" si="1665"/>
        <v>7700.0728864722587</v>
      </c>
      <c r="OQ88" s="14">
        <f t="shared" ref="OQ88" si="4280">(OQ89-OQ84)/5*4+OQ84</f>
        <v>8226.1872199999998</v>
      </c>
      <c r="OR88" s="14">
        <f t="shared" ref="OR88" si="4281">(OR89-OR84)/5*4+OR84</f>
        <v>8172.3852161762989</v>
      </c>
      <c r="OS88" s="15">
        <f t="shared" si="1668"/>
        <v>8699.0709800000004</v>
      </c>
      <c r="OT88" s="15">
        <f t="shared" si="1669"/>
        <v>8585.2265618265992</v>
      </c>
      <c r="OU88" s="14">
        <f t="shared" ref="OU88" si="4282">(OU89-OU84)/5*4+OU84</f>
        <v>9171.954740000001</v>
      </c>
      <c r="OV88" s="14">
        <f t="shared" ref="OV88:PF88" si="4283">(OV89-OV84)/5*4+OV84</f>
        <v>8998.0679074768996</v>
      </c>
      <c r="OW88" s="14">
        <f t="shared" si="4283"/>
        <v>9530.5239839999995</v>
      </c>
      <c r="OX88" s="14">
        <f t="shared" si="4283"/>
        <v>9496.5141081228448</v>
      </c>
      <c r="OY88" s="14">
        <f t="shared" si="4283"/>
        <v>10281.5327</v>
      </c>
      <c r="OZ88" s="14">
        <f t="shared" si="4283"/>
        <v>9813.8415132011778</v>
      </c>
      <c r="PA88" s="14">
        <f t="shared" si="4283"/>
        <v>10778.243409999999</v>
      </c>
      <c r="PB88" s="14">
        <f t="shared" si="4283"/>
        <v>10362.555263057702</v>
      </c>
      <c r="PC88" s="14">
        <f t="shared" si="4283"/>
        <v>11709.841399999999</v>
      </c>
      <c r="PD88" s="14">
        <f t="shared" si="4283"/>
        <v>10718.54584440808</v>
      </c>
      <c r="PE88" s="14">
        <f t="shared" si="4283"/>
        <v>13640.271199999999</v>
      </c>
      <c r="PF88" s="14">
        <f t="shared" si="4283"/>
        <v>11801.973314228439</v>
      </c>
      <c r="PG88" s="14">
        <f t="shared" ref="PG88" si="4284">(PG89-PG84)/5*4+PG84</f>
        <v>7238.5080199999993</v>
      </c>
      <c r="PH88" s="14">
        <f t="shared" ref="PH88" si="4285">(PH89-PH84)/5*4+PH84</f>
        <v>6958.7793736602398</v>
      </c>
      <c r="PI88" s="15">
        <f t="shared" si="1678"/>
        <v>7696.17389</v>
      </c>
      <c r="PJ88" s="15">
        <f t="shared" si="1679"/>
        <v>7414.6026733720901</v>
      </c>
      <c r="PK88" s="14">
        <f t="shared" ref="PK88" si="4286">(PK89-PK84)/5*4+PK84</f>
        <v>8153.8397600000008</v>
      </c>
      <c r="PL88" s="14">
        <f t="shared" ref="PL88" si="4287">(PL89-PL84)/5*4+PL84</f>
        <v>7870.4259730839394</v>
      </c>
      <c r="PM88" s="15">
        <f t="shared" si="1682"/>
        <v>8617.5027799999989</v>
      </c>
      <c r="PN88" s="15">
        <f t="shared" si="1683"/>
        <v>8269.470703630639</v>
      </c>
      <c r="PO88" s="14">
        <f t="shared" ref="PO88" si="4288">(PO89-PO84)/5*4+PO84</f>
        <v>9081.1657999999989</v>
      </c>
      <c r="PP88" s="14">
        <f t="shared" ref="PP88:PV88" si="4289">(PP89-PP84)/5*4+PP84</f>
        <v>8668.5154341773396</v>
      </c>
      <c r="PQ88" s="14">
        <f t="shared" si="4289"/>
        <v>9625.8452699999998</v>
      </c>
      <c r="PR88" s="14">
        <f t="shared" si="4289"/>
        <v>9063.1269954227791</v>
      </c>
      <c r="PS88" s="14">
        <f t="shared" si="4289"/>
        <v>10170.524739999999</v>
      </c>
      <c r="PT88" s="14">
        <f t="shared" si="4289"/>
        <v>9457.7385566682187</v>
      </c>
      <c r="PU88" s="14">
        <f t="shared" si="4289"/>
        <v>10871.45047</v>
      </c>
      <c r="PV88" s="14">
        <f t="shared" si="4289"/>
        <v>9896.4188382282282</v>
      </c>
      <c r="PW88" s="14">
        <f t="shared" ref="PW88" si="4290">(PW89-PW84)/5*4+PW84</f>
        <v>11572.376200000001</v>
      </c>
      <c r="PX88" s="14">
        <f t="shared" ref="PX88:QP88" si="4291">(PX89-PX84)/5*4+PX84</f>
        <v>10335.099119788239</v>
      </c>
      <c r="PY88" s="14">
        <f t="shared" si="4291"/>
        <v>13468.7034</v>
      </c>
      <c r="PZ88" s="14">
        <f t="shared" si="4291"/>
        <v>11387.613449980598</v>
      </c>
      <c r="QA88" s="14">
        <f t="shared" si="4291"/>
        <v>7186.5631000000003</v>
      </c>
      <c r="QB88" s="14">
        <f t="shared" si="4291"/>
        <v>6695.9315825330596</v>
      </c>
      <c r="QC88" s="14">
        <f t="shared" si="4291"/>
        <v>7470.5126259999997</v>
      </c>
      <c r="QD88" s="14">
        <f t="shared" si="4291"/>
        <v>7211.8721759954797</v>
      </c>
      <c r="QE88" s="14">
        <f t="shared" si="4291"/>
        <v>8083.95496</v>
      </c>
      <c r="QF88" s="14">
        <f t="shared" si="4291"/>
        <v>7573.7867324414392</v>
      </c>
      <c r="QG88" s="14">
        <f t="shared" si="4291"/>
        <v>8362.3578200000011</v>
      </c>
      <c r="QH88" s="14">
        <f t="shared" si="4291"/>
        <v>8045.2141632661387</v>
      </c>
      <c r="QI88" s="14">
        <f t="shared" si="4291"/>
        <v>8993.0762599999998</v>
      </c>
      <c r="QJ88" s="14">
        <f t="shared" si="4291"/>
        <v>8344.8930201293988</v>
      </c>
      <c r="QK88" s="14">
        <f t="shared" si="4291"/>
        <v>9336.9663679999994</v>
      </c>
      <c r="QL88" s="14">
        <f t="shared" si="4291"/>
        <v>8819.9109411986847</v>
      </c>
      <c r="QM88" s="14">
        <f t="shared" si="4291"/>
        <v>10062.221080000001</v>
      </c>
      <c r="QN88" s="14">
        <f t="shared" si="4291"/>
        <v>9110.075754744159</v>
      </c>
      <c r="QO88" s="14">
        <f t="shared" si="4291"/>
        <v>10539.601225999999</v>
      </c>
      <c r="QP88" s="14">
        <f t="shared" si="4291"/>
        <v>9634.1091666706034</v>
      </c>
      <c r="QQ88" s="14">
        <f t="shared" ref="QQ88" si="4292">(QQ89-QQ84)/5*4+QQ84</f>
        <v>11438.2804</v>
      </c>
      <c r="QR88" s="14">
        <f t="shared" ref="QR88" si="4293">(QR89-QR84)/5*4+QR84</f>
        <v>9960.1166402217186</v>
      </c>
      <c r="QS88" s="14">
        <f t="shared" ref="QS88" si="4294">(QS89-QS84)/5*4+QS84</f>
        <v>13300.850200000001</v>
      </c>
      <c r="QT88" s="14">
        <f t="shared" ref="QT88" si="4295">(QT89-QT84)/5*4+QT84</f>
        <v>10981.515084199098</v>
      </c>
      <c r="QU88" s="14">
        <f t="shared" ref="QU88" si="4296">(QU89-QU84)/5*4+QU84</f>
        <v>7135.9776599999996</v>
      </c>
      <c r="QV88" s="14">
        <f t="shared" ref="QV88:RJ88" si="4297">(QV89-QV84)/5*4+QV84</f>
        <v>6440.8184652628588</v>
      </c>
      <c r="QW88" s="14">
        <f t="shared" si="4297"/>
        <v>7413.6405319999994</v>
      </c>
      <c r="QX88" s="14">
        <f t="shared" si="4297"/>
        <v>6945.3568931228992</v>
      </c>
      <c r="QY88" s="14">
        <f t="shared" si="4297"/>
        <v>8016.2661800000005</v>
      </c>
      <c r="QZ88" s="14">
        <f t="shared" si="4297"/>
        <v>7285.6971377707996</v>
      </c>
      <c r="RA88" s="14">
        <f t="shared" si="4297"/>
        <v>8289.2232000000004</v>
      </c>
      <c r="RB88" s="14">
        <f t="shared" si="4297"/>
        <v>7749.0711799172695</v>
      </c>
      <c r="RC88" s="14">
        <f t="shared" si="4297"/>
        <v>8907.7787000000008</v>
      </c>
      <c r="RD88" s="14">
        <f t="shared" si="4297"/>
        <v>8029.2375680922996</v>
      </c>
      <c r="RE88" s="14">
        <f t="shared" si="4297"/>
        <v>9245.7164560000001</v>
      </c>
      <c r="RF88" s="14">
        <f t="shared" si="4297"/>
        <v>8498.507298111781</v>
      </c>
      <c r="RG88" s="14">
        <f t="shared" si="4297"/>
        <v>9956.6915599999993</v>
      </c>
      <c r="RH88" s="14">
        <f t="shared" si="4297"/>
        <v>8770.4386462793791</v>
      </c>
      <c r="RI88" s="14">
        <f t="shared" si="4297"/>
        <v>10426.442821999999</v>
      </c>
      <c r="RJ88" s="14">
        <f t="shared" si="4297"/>
        <v>9287.7493412728782</v>
      </c>
      <c r="RK88" s="14">
        <f t="shared" ref="RK88" si="4298">(RK89-RK84)/5*4+RK84</f>
        <v>11308.1072</v>
      </c>
      <c r="RL88" s="14">
        <f t="shared" ref="RL88" si="4299">(RL89-RL84)/5*4+RL84</f>
        <v>9594.8912009448395</v>
      </c>
      <c r="RM88" s="14">
        <f t="shared" ref="RM88" si="4300">(RM89-RM84)/5*4+RM84</f>
        <v>13136.622799999999</v>
      </c>
      <c r="RN88" s="14">
        <f t="shared" ref="RN88" si="4301">(RN89-RN84)/5*4+RN84</f>
        <v>10586.488768732939</v>
      </c>
      <c r="RO88" s="14">
        <f t="shared" ref="RO88" si="4302">(RO89-RO84)/5*4+RO84</f>
        <v>6988.9589799999994</v>
      </c>
      <c r="RP88" s="14">
        <f t="shared" ref="RP88:SD88" si="4303">(RP89-RP84)/5*4+RP84</f>
        <v>5719.3007455224197</v>
      </c>
      <c r="RQ88" s="14">
        <f t="shared" si="4303"/>
        <v>7407.2744300000004</v>
      </c>
      <c r="RR88" s="14">
        <f t="shared" si="4303"/>
        <v>6093.94645708793</v>
      </c>
      <c r="RS88" s="14">
        <f t="shared" si="4303"/>
        <v>7825.5898799999995</v>
      </c>
      <c r="RT88" s="14">
        <f t="shared" si="4303"/>
        <v>6468.5921686534393</v>
      </c>
      <c r="RU88" s="14">
        <f t="shared" si="4303"/>
        <v>8246.6679399999994</v>
      </c>
      <c r="RV88" s="14">
        <f t="shared" si="4303"/>
        <v>6802.1394941170993</v>
      </c>
      <c r="RW88" s="14">
        <f t="shared" si="4303"/>
        <v>8667.7459999999992</v>
      </c>
      <c r="RX88" s="14">
        <f t="shared" si="4303"/>
        <v>7135.6868195807592</v>
      </c>
      <c r="RY88" s="14">
        <f t="shared" si="4303"/>
        <v>9163.4218399999991</v>
      </c>
      <c r="RZ88" s="14">
        <f t="shared" si="4303"/>
        <v>7470.7526343348491</v>
      </c>
      <c r="SA88" s="14">
        <f t="shared" si="4303"/>
        <v>9659.0976800000008</v>
      </c>
      <c r="SB88" s="14">
        <f t="shared" si="4303"/>
        <v>7805.8184490889389</v>
      </c>
      <c r="SC88" s="14">
        <f t="shared" si="4303"/>
        <v>10298.32374</v>
      </c>
      <c r="SD88" s="14">
        <f t="shared" si="4303"/>
        <v>8180.82431572924</v>
      </c>
      <c r="SE88" s="14">
        <f t="shared" ref="SE88" si="4304">(SE89-SE84)/5*4+SE84</f>
        <v>10937.549799999999</v>
      </c>
      <c r="SF88" s="14">
        <f t="shared" ref="SF88" si="4305">(SF89-SF84)/5*4+SF84</f>
        <v>8555.8301823695401</v>
      </c>
      <c r="SG88" s="14">
        <f t="shared" ref="SG88" si="4306">(SG89-SG84)/5*4+SG84</f>
        <v>12668.433999999999</v>
      </c>
      <c r="SH88" s="14">
        <f t="shared" ref="SH88" si="4307">(SH89-SH84)/5*4+SH84</f>
        <v>9460.666981713639</v>
      </c>
    </row>
    <row r="89" spans="1:502" s="11" customFormat="1" x14ac:dyDescent="0.25">
      <c r="A89" s="241"/>
      <c r="B89" s="4">
        <v>43</v>
      </c>
      <c r="C89" s="8">
        <f>低2.5—10HP!D$215</f>
        <v>9722.2667000000001</v>
      </c>
      <c r="D89" s="8">
        <f>低2.5—10HP!E$215</f>
        <v>18255.3111907411</v>
      </c>
      <c r="E89" s="8">
        <f>低2.5—10HP!F$215</f>
        <v>10530.422849999999</v>
      </c>
      <c r="F89" s="8">
        <f>低2.5—10HP!G$215</f>
        <v>19378.230401585999</v>
      </c>
      <c r="G89" s="8">
        <f>低2.5—10HP!H$215</f>
        <v>11338.579</v>
      </c>
      <c r="H89" s="8">
        <f>低2.5—10HP!I$215</f>
        <v>20501.149612430898</v>
      </c>
      <c r="I89" s="8">
        <f>低2.5—10HP!J$215</f>
        <v>12162.407999999999</v>
      </c>
      <c r="J89" s="8">
        <f>低2.5—10HP!K$215</f>
        <v>21420.70839887685</v>
      </c>
      <c r="K89" s="8">
        <f>低2.5—10HP!L$215</f>
        <v>12986.236999999999</v>
      </c>
      <c r="L89" s="8">
        <f>低2.5—10HP!M$215</f>
        <v>22340.267185322798</v>
      </c>
      <c r="M89" s="8">
        <f>低2.5—10HP!N$215</f>
        <v>13957.471</v>
      </c>
      <c r="N89" s="8">
        <f>低2.5—10HP!O$215</f>
        <v>23194.061842677598</v>
      </c>
      <c r="O89" s="8">
        <f>低2.5—10HP!P$215</f>
        <v>14928.705</v>
      </c>
      <c r="P89" s="8">
        <f>低2.5—10HP!Q$215</f>
        <v>24047.856500032394</v>
      </c>
      <c r="Q89" s="8">
        <f>低2.5—10HP!R$215</f>
        <v>16192.759999999998</v>
      </c>
      <c r="R89" s="8">
        <f>低2.5—10HP!S$215</f>
        <v>24920.602160462047</v>
      </c>
      <c r="S89" s="8">
        <f>低2.5—10HP!T$215</f>
        <v>17456.814999999999</v>
      </c>
      <c r="T89" s="8">
        <f>低2.5—10HP!U$215</f>
        <v>25793.3478208917</v>
      </c>
      <c r="U89" s="8">
        <f>低2.5—10HP!V$215</f>
        <v>20900.2</v>
      </c>
      <c r="V89" s="8">
        <f>低2.5—10HP!W$215</f>
        <v>27795.372481571798</v>
      </c>
      <c r="W89" s="4">
        <f>(AQ89-C89)/2+C89</f>
        <v>9621.9587499999998</v>
      </c>
      <c r="X89" s="4">
        <f>(AR89-D89)/2+D89</f>
        <v>17765.7159893563</v>
      </c>
      <c r="Y89" s="4">
        <f t="shared" si="1382"/>
        <v>10415.569875000001</v>
      </c>
      <c r="Z89" s="4">
        <f t="shared" si="1383"/>
        <v>18864.525193285273</v>
      </c>
      <c r="AA89" s="4">
        <f t="shared" si="2008"/>
        <v>11209.181</v>
      </c>
      <c r="AB89" s="4">
        <f t="shared" si="2009"/>
        <v>19963.334397214247</v>
      </c>
      <c r="AC89" s="4">
        <f t="shared" si="1385"/>
        <v>5604.5905000000002</v>
      </c>
      <c r="AD89" s="4">
        <f t="shared" si="1386"/>
        <v>9981.6671986071233</v>
      </c>
      <c r="AE89" s="4"/>
      <c r="AF89" s="4"/>
      <c r="AG89" s="110"/>
      <c r="AH89" s="110"/>
      <c r="AI89" s="4"/>
      <c r="AJ89" s="4"/>
      <c r="AK89" s="4"/>
      <c r="AL89" s="4"/>
      <c r="AM89" s="4"/>
      <c r="AN89" s="4"/>
      <c r="AO89" s="4"/>
      <c r="AP89" s="4"/>
      <c r="AQ89" s="8">
        <f>低2.5—10HP!D216</f>
        <v>9521.6507999999994</v>
      </c>
      <c r="AR89" s="8">
        <f>低2.5—10HP!E216</f>
        <v>17276.1207879715</v>
      </c>
      <c r="AS89" s="8">
        <f>低2.5—10HP!F216</f>
        <v>10300.716899999999</v>
      </c>
      <c r="AT89" s="8">
        <f>低2.5—10HP!G216</f>
        <v>18350.819984984548</v>
      </c>
      <c r="AU89" s="8">
        <f>低2.5—10HP!H216</f>
        <v>11079.782999999999</v>
      </c>
      <c r="AV89" s="8">
        <f>低2.5—10HP!I216</f>
        <v>19425.519181997595</v>
      </c>
      <c r="AW89" s="8">
        <f>低2.5—10HP!J216</f>
        <v>11876.003000000001</v>
      </c>
      <c r="AX89" s="8">
        <f>低2.5—10HP!K216</f>
        <v>20303.615001893297</v>
      </c>
      <c r="AY89" s="8">
        <f>低2.5—10HP!L216</f>
        <v>12672.223</v>
      </c>
      <c r="AZ89" s="8">
        <f>低2.5—10HP!M216</f>
        <v>21181.710821788998</v>
      </c>
      <c r="BA89" s="8">
        <f>低2.5—10HP!N216</f>
        <v>13607.515500000001</v>
      </c>
      <c r="BB89" s="8">
        <f>低2.5—10HP!O216</f>
        <v>21999.488799380397</v>
      </c>
      <c r="BC89" s="8">
        <f>低2.5—10HP!P216</f>
        <v>14542.808000000001</v>
      </c>
      <c r="BD89" s="8">
        <f>低2.5—10HP!Q216</f>
        <v>22817.266776971795</v>
      </c>
      <c r="BE89" s="8">
        <f>低2.5—10HP!R216</f>
        <v>15752.598</v>
      </c>
      <c r="BF89" s="8">
        <f>低2.5—10HP!S216</f>
        <v>23670.291829617996</v>
      </c>
      <c r="BG89" s="8">
        <f>低2.5—10HP!T216</f>
        <v>16962.387999999999</v>
      </c>
      <c r="BH89" s="8">
        <f>低2.5—10HP!U216</f>
        <v>24523.316882264196</v>
      </c>
      <c r="BI89" s="8">
        <f>低2.5—10HP!V216</f>
        <v>20270.221000000001</v>
      </c>
      <c r="BJ89" s="8">
        <f>低2.5—10HP!W216</f>
        <v>26472.0028958154</v>
      </c>
      <c r="BK89" s="4">
        <f t="shared" si="2018"/>
        <v>9426.6330666666654</v>
      </c>
      <c r="BL89" s="4">
        <f t="shared" si="2019"/>
        <v>16804.924687935065</v>
      </c>
      <c r="BM89" s="4">
        <f t="shared" si="1407"/>
        <v>10192.421199999999</v>
      </c>
      <c r="BN89" s="4">
        <f t="shared" si="1408"/>
        <v>17852.566291021347</v>
      </c>
      <c r="BO89" s="4">
        <f t="shared" si="2020"/>
        <v>10958.209333333332</v>
      </c>
      <c r="BP89" s="4">
        <f t="shared" si="2021"/>
        <v>18900.207894107629</v>
      </c>
      <c r="BQ89" s="4">
        <f t="shared" si="1411"/>
        <v>11739.609333333334</v>
      </c>
      <c r="BR89" s="4">
        <f t="shared" si="1412"/>
        <v>19759.994927398948</v>
      </c>
      <c r="BS89" s="4">
        <f t="shared" si="2022"/>
        <v>12521.009333333333</v>
      </c>
      <c r="BT89" s="4">
        <f t="shared" si="2023"/>
        <v>20619.781960690263</v>
      </c>
      <c r="BU89" s="4"/>
      <c r="BV89" s="4"/>
      <c r="BW89" s="4"/>
      <c r="BX89" s="4"/>
      <c r="BY89" s="4"/>
      <c r="BZ89" s="4"/>
      <c r="CA89" s="4"/>
      <c r="CB89" s="4"/>
      <c r="CC89" s="4"/>
      <c r="CD89" s="4"/>
      <c r="CE89" s="4">
        <f t="shared" si="2030"/>
        <v>9331.6153333333332</v>
      </c>
      <c r="CF89" s="4">
        <f t="shared" si="2031"/>
        <v>16333.728587898631</v>
      </c>
      <c r="CG89" s="4">
        <f t="shared" si="1423"/>
        <v>10084.1255</v>
      </c>
      <c r="CH89" s="4">
        <f t="shared" si="1424"/>
        <v>17354.31259705815</v>
      </c>
      <c r="CI89" s="4">
        <f t="shared" si="2032"/>
        <v>10836.635666666667</v>
      </c>
      <c r="CJ89" s="4">
        <f t="shared" si="2033"/>
        <v>18374.896606217666</v>
      </c>
      <c r="CK89" s="4">
        <f t="shared" si="1427"/>
        <v>11603.215666666667</v>
      </c>
      <c r="CL89" s="4">
        <f t="shared" si="1428"/>
        <v>19216.374852904599</v>
      </c>
      <c r="CM89" s="4">
        <f t="shared" si="2034"/>
        <v>12369.795666666667</v>
      </c>
      <c r="CN89" s="4">
        <f t="shared" si="2035"/>
        <v>20057.853099591532</v>
      </c>
      <c r="CO89" s="4"/>
      <c r="CP89" s="4"/>
      <c r="CQ89" s="4"/>
      <c r="CR89" s="4"/>
      <c r="CS89" s="4"/>
      <c r="CT89" s="4"/>
      <c r="CU89" s="4"/>
      <c r="CV89" s="4"/>
      <c r="CW89" s="4"/>
      <c r="CX89" s="4"/>
      <c r="CY89" s="8">
        <f>低2.5—10HP!D217</f>
        <v>9236.5975999999991</v>
      </c>
      <c r="CZ89" s="8">
        <f>低2.5—10HP!E217</f>
        <v>15862.532487862198</v>
      </c>
      <c r="DA89" s="8">
        <f>低2.5—10HP!F217</f>
        <v>9975.8297999999995</v>
      </c>
      <c r="DB89" s="8">
        <f>低2.5—10HP!G217</f>
        <v>16856.058903094949</v>
      </c>
      <c r="DC89" s="8">
        <f>低2.5—10HP!H217</f>
        <v>10715.062</v>
      </c>
      <c r="DD89" s="8">
        <f>低2.5—10HP!I217</f>
        <v>17849.585318327699</v>
      </c>
      <c r="DE89" s="8">
        <f>低2.5—10HP!J217</f>
        <v>11466.822</v>
      </c>
      <c r="DF89" s="8">
        <f>低2.5—10HP!K217</f>
        <v>18672.75477841025</v>
      </c>
      <c r="DG89" s="8">
        <f>低2.5—10HP!L217</f>
        <v>12218.582</v>
      </c>
      <c r="DH89" s="8">
        <f>低2.5—10HP!M217</f>
        <v>19495.924238492797</v>
      </c>
      <c r="DI89" s="8">
        <f>低2.5—10HP!N217</f>
        <v>13101.6095</v>
      </c>
      <c r="DJ89" s="8">
        <f>低2.5—10HP!O217</f>
        <v>20267.009249218896</v>
      </c>
      <c r="DK89" s="8">
        <f>低2.5—10HP!P217</f>
        <v>13984.637000000001</v>
      </c>
      <c r="DL89" s="8">
        <f>低2.5—10HP!Q217</f>
        <v>21038.094259944995</v>
      </c>
      <c r="DM89" s="8">
        <f>低2.5—10HP!R217</f>
        <v>15123.4295</v>
      </c>
      <c r="DN89" s="8">
        <f>低2.5—10HP!S217</f>
        <v>21848.914290015746</v>
      </c>
      <c r="DO89" s="8">
        <f>低2.5—10HP!T217</f>
        <v>16262.222</v>
      </c>
      <c r="DP89" s="8">
        <f>低2.5—10HP!U217</f>
        <v>22659.734320086496</v>
      </c>
      <c r="DQ89" s="8">
        <f>低2.5—10HP!V217</f>
        <v>19360.011999999999</v>
      </c>
      <c r="DR89" s="8">
        <f>低2.5—10HP!W217</f>
        <v>24535.546153124997</v>
      </c>
      <c r="DS89" s="4">
        <f t="shared" si="2042"/>
        <v>9147.9189599999991</v>
      </c>
      <c r="DT89" s="4">
        <f t="shared" si="2043"/>
        <v>15423.927496267777</v>
      </c>
      <c r="DU89" s="4">
        <f t="shared" si="1457"/>
        <v>9874.1290799999988</v>
      </c>
      <c r="DV89" s="4">
        <f t="shared" si="1458"/>
        <v>16392.390471028528</v>
      </c>
      <c r="DW89" s="4">
        <f t="shared" si="2044"/>
        <v>10600.3392</v>
      </c>
      <c r="DX89" s="4">
        <f t="shared" si="2045"/>
        <v>17360.853445789278</v>
      </c>
      <c r="DY89" s="4">
        <f t="shared" si="1461"/>
        <v>11338.275300000001</v>
      </c>
      <c r="DZ89" s="4">
        <f t="shared" si="1462"/>
        <v>18165.003353466687</v>
      </c>
      <c r="EA89" s="4">
        <f t="shared" si="2046"/>
        <v>12076.2114</v>
      </c>
      <c r="EB89" s="4">
        <f t="shared" si="2047"/>
        <v>18969.153261144096</v>
      </c>
      <c r="EC89" s="4"/>
      <c r="ED89" s="4"/>
      <c r="EE89" s="4"/>
      <c r="EF89" s="4"/>
      <c r="EG89" s="4"/>
      <c r="EH89" s="4"/>
      <c r="EI89" s="4"/>
      <c r="EJ89" s="4"/>
      <c r="EK89" s="4"/>
      <c r="EL89" s="4"/>
      <c r="EM89" s="4">
        <f t="shared" si="2054"/>
        <v>9059.240319999999</v>
      </c>
      <c r="EN89" s="4">
        <f t="shared" si="2055"/>
        <v>14985.322504673357</v>
      </c>
      <c r="EO89" s="4">
        <f t="shared" si="1475"/>
        <v>9772.4283599999999</v>
      </c>
      <c r="EP89" s="4">
        <f t="shared" si="1476"/>
        <v>15928.722038962109</v>
      </c>
      <c r="EQ89" s="4">
        <f t="shared" si="2056"/>
        <v>10485.616400000001</v>
      </c>
      <c r="ER89" s="4">
        <f t="shared" si="2057"/>
        <v>16872.121573250861</v>
      </c>
      <c r="ES89" s="4">
        <f t="shared" si="1479"/>
        <v>11209.7286</v>
      </c>
      <c r="ET89" s="4">
        <f t="shared" si="1480"/>
        <v>17657.251928523128</v>
      </c>
      <c r="EU89" s="4">
        <f t="shared" si="2058"/>
        <v>11933.8408</v>
      </c>
      <c r="EV89" s="4">
        <f t="shared" si="2059"/>
        <v>18442.382283795396</v>
      </c>
      <c r="EW89" s="4"/>
      <c r="EX89" s="4"/>
      <c r="EY89" s="4"/>
      <c r="EZ89" s="4"/>
      <c r="FA89" s="4"/>
      <c r="FB89" s="4"/>
      <c r="FC89" s="4"/>
      <c r="FD89" s="4"/>
      <c r="FE89" s="4"/>
      <c r="FF89" s="4"/>
      <c r="FG89" s="8">
        <f>低2.5—10HP!D218</f>
        <v>8793.2044000000005</v>
      </c>
      <c r="FH89" s="8">
        <f>低2.5—10HP!E218</f>
        <v>13669.507529890097</v>
      </c>
      <c r="FI89" s="8">
        <f>低2.5—10HP!F218</f>
        <v>9467.3261999999995</v>
      </c>
      <c r="FJ89" s="8">
        <f>低2.5—10HP!G218</f>
        <v>14537.716742762848</v>
      </c>
      <c r="FK89" s="8">
        <f>低2.5—10HP!H218</f>
        <v>10141.448</v>
      </c>
      <c r="FL89" s="8">
        <f>低2.5—10HP!I218</f>
        <v>15405.925955635599</v>
      </c>
      <c r="FM89" s="8">
        <f>低2.5—10HP!J218</f>
        <v>10824.0885</v>
      </c>
      <c r="FN89" s="8">
        <f>低2.5—10HP!K218</f>
        <v>16133.997653692448</v>
      </c>
      <c r="FO89" s="8">
        <f>低2.5—10HP!L218</f>
        <v>11506.728999999999</v>
      </c>
      <c r="FP89" s="8">
        <f>低2.5—10HP!M218</f>
        <v>16862.069351749298</v>
      </c>
      <c r="FQ89" s="8">
        <f>低2.5—10HP!N218</f>
        <v>12309.441999999999</v>
      </c>
      <c r="FR89" s="8">
        <f>低2.5—10HP!O218</f>
        <v>17550.98411320625</v>
      </c>
      <c r="FS89" s="8">
        <f>低2.5—10HP!P218</f>
        <v>13112.155000000001</v>
      </c>
      <c r="FT89" s="8">
        <f>低2.5—10HP!Q218</f>
        <v>18239.898874663199</v>
      </c>
      <c r="FU89" s="8">
        <f>低2.5—10HP!R218</f>
        <v>14148.584999999999</v>
      </c>
      <c r="FV89" s="8">
        <f>低2.5—10HP!S218</f>
        <v>18973.721213844248</v>
      </c>
      <c r="FW89" s="8">
        <f>低2.5—10HP!T218</f>
        <v>15185.014999999999</v>
      </c>
      <c r="FX89" s="8">
        <f>低2.5—10HP!U218</f>
        <v>19707.543553025298</v>
      </c>
      <c r="FY89" s="8">
        <f>低2.5—10HP!V218</f>
        <v>17998.323</v>
      </c>
      <c r="FZ89" s="8">
        <f>低2.5—10HP!W218</f>
        <v>21417.271407551598</v>
      </c>
      <c r="GA89" s="8">
        <f>低2.5—10HP!D219</f>
        <v>8385.3845999999994</v>
      </c>
      <c r="GB89" s="8">
        <f>低2.5—10HP!E219</f>
        <v>11681.8603512338</v>
      </c>
      <c r="GC89" s="8">
        <f>低2.5—10HP!F219</f>
        <v>9001.1983999999993</v>
      </c>
      <c r="GD89" s="8">
        <f>低2.5—10HP!G219</f>
        <v>12430.954039293649</v>
      </c>
      <c r="GE89" s="8">
        <f>低2.5—10HP!H219</f>
        <v>9617.0121999999992</v>
      </c>
      <c r="GF89" s="8">
        <f>低2.5—10HP!I219</f>
        <v>13180.047727353498</v>
      </c>
      <c r="GG89" s="8">
        <f>低2.5—10HP!J219</f>
        <v>10238.329099999999</v>
      </c>
      <c r="GH89" s="8">
        <f>低2.5—10HP!K219</f>
        <v>13815.817708214197</v>
      </c>
      <c r="GI89" s="8">
        <f>低2.5—10HP!L219</f>
        <v>10859.646000000001</v>
      </c>
      <c r="GJ89" s="8">
        <f>低2.5—10HP!M219</f>
        <v>14451.587689074897</v>
      </c>
      <c r="GK89" s="8">
        <f>低2.5—10HP!N219</f>
        <v>11588.3675</v>
      </c>
      <c r="GL89" s="8">
        <f>低2.5—10HP!O219</f>
        <v>15060.540931607848</v>
      </c>
      <c r="GM89" s="8">
        <f>低2.5—10HP!P219</f>
        <v>12317.089</v>
      </c>
      <c r="GN89" s="8">
        <f>低2.5—10HP!Q219</f>
        <v>15669.494174140798</v>
      </c>
      <c r="GO89" s="8">
        <f>低2.5—10HP!R219</f>
        <v>13256.8465</v>
      </c>
      <c r="GP89" s="8">
        <f>低2.5—10HP!S219</f>
        <v>16325.342456062499</v>
      </c>
      <c r="GQ89" s="8">
        <f>低2.5—10HP!T219</f>
        <v>14196.603999999999</v>
      </c>
      <c r="GR89" s="8">
        <f>低2.5—10HP!U219</f>
        <v>16981.190737984198</v>
      </c>
      <c r="GS89" s="8">
        <f>低2.5—10HP!V219</f>
        <v>16749.982</v>
      </c>
      <c r="GT89" s="8">
        <f>低2.5—10HP!W219</f>
        <v>18519.898710532099</v>
      </c>
      <c r="GU89" s="8">
        <f>低2.5—10HP!D220</f>
        <v>8157.2065000000002</v>
      </c>
      <c r="GV89" s="8">
        <f>低2.5—10HP!E220</f>
        <v>10586.154257379398</v>
      </c>
      <c r="GW89" s="8">
        <f>低2.5—10HP!F220</f>
        <v>8740.450499999999</v>
      </c>
      <c r="GX89" s="8">
        <f>低2.5—10HP!G220</f>
        <v>11267.903723512449</v>
      </c>
      <c r="GY89" s="8">
        <f>低2.5—10HP!H220</f>
        <v>9323.6944999999996</v>
      </c>
      <c r="GZ89" s="8">
        <f>低2.5—10HP!I220</f>
        <v>11949.653189645498</v>
      </c>
      <c r="HA89" s="8">
        <f>低2.5—10HP!J220</f>
        <v>9911.3722500000003</v>
      </c>
      <c r="HB89" s="8">
        <f>低2.5—10HP!K220</f>
        <v>12532.130828611098</v>
      </c>
      <c r="HC89" s="8">
        <f>低2.5—10HP!L220</f>
        <v>10499.05</v>
      </c>
      <c r="HD89" s="8">
        <f>低2.5—10HP!M220</f>
        <v>13114.608467576698</v>
      </c>
      <c r="HE89" s="8">
        <f>低2.5—10HP!N220</f>
        <v>11187.844499999999</v>
      </c>
      <c r="HF89" s="8">
        <f>低2.5—10HP!O220</f>
        <v>13676.608789178648</v>
      </c>
      <c r="HG89" s="8">
        <f>低2.5—10HP!P220</f>
        <v>11876.638999999999</v>
      </c>
      <c r="HH89" s="8">
        <f>低2.5—10HP!Q220</f>
        <v>14238.609110780599</v>
      </c>
      <c r="HI89" s="8">
        <f>低2.5—10HP!R220</f>
        <v>12763.512500000001</v>
      </c>
      <c r="HJ89" s="8">
        <f>低2.5—10HP!S220</f>
        <v>14848.034051248998</v>
      </c>
      <c r="HK89" s="8">
        <f>低2.5—10HP!T220</f>
        <v>13650.386</v>
      </c>
      <c r="HL89" s="8">
        <f>低2.5—10HP!U220</f>
        <v>15457.458991717398</v>
      </c>
      <c r="HM89" s="8">
        <f>低2.5—10HP!V220</f>
        <v>16059.147000000001</v>
      </c>
      <c r="HN89" s="8">
        <f>低2.5—10HP!W220</f>
        <v>16894.3168440956</v>
      </c>
      <c r="HO89" s="8">
        <f>低2.5—10HP!D221</f>
        <v>8011.2433000000001</v>
      </c>
      <c r="HP89" s="8">
        <f>低2.5—10HP!E221</f>
        <v>9897.3378212764983</v>
      </c>
      <c r="HQ89" s="8">
        <f>低2.5—10HP!F221</f>
        <v>8574.1970000000001</v>
      </c>
      <c r="HR89" s="8">
        <f>低2.5—10HP!G221</f>
        <v>10536.190910109199</v>
      </c>
      <c r="HS89" s="8">
        <f>低2.5—10HP!H221</f>
        <v>9137.1507000000001</v>
      </c>
      <c r="HT89" s="8">
        <f>低2.5—10HP!I221</f>
        <v>11175.043998941899</v>
      </c>
      <c r="HU89" s="8">
        <f>低2.5—10HP!J221</f>
        <v>9703.4978499999997</v>
      </c>
      <c r="HV89" s="8">
        <f>低2.5—10HP!K221</f>
        <v>11723.348375363099</v>
      </c>
      <c r="HW89" s="8">
        <f>低2.5—10HP!L221</f>
        <v>10269.844999999999</v>
      </c>
      <c r="HX89" s="8">
        <f>低2.5—10HP!M221</f>
        <v>12271.652751784299</v>
      </c>
      <c r="HY89" s="8">
        <f>低2.5—10HP!N221</f>
        <v>10933.5095</v>
      </c>
      <c r="HZ89" s="8">
        <f>低2.5—10HP!O221</f>
        <v>12803.212950513647</v>
      </c>
      <c r="IA89" s="8">
        <f>低2.5—10HP!P221</f>
        <v>11597.174000000001</v>
      </c>
      <c r="IB89" s="8">
        <f>低2.5—10HP!Q221</f>
        <v>13334.773149242998</v>
      </c>
      <c r="IC89" s="8">
        <f>低2.5—10HP!R221</f>
        <v>12451.472000000002</v>
      </c>
      <c r="ID89" s="8">
        <f>低2.5—10HP!S221</f>
        <v>13913.630187839197</v>
      </c>
      <c r="IE89" s="8">
        <f>低2.5—10HP!T221</f>
        <v>13305.77</v>
      </c>
      <c r="IF89" s="8">
        <f>低2.5—10HP!U221</f>
        <v>14492.487226435398</v>
      </c>
      <c r="IG89" s="8">
        <f>低2.5—10HP!V221</f>
        <v>15623.322</v>
      </c>
      <c r="IH89" s="8">
        <f>低2.5—10HP!W221</f>
        <v>15861.892713650899</v>
      </c>
      <c r="II89" s="8">
        <f>低2.5—10HP!D222</f>
        <v>7940.8775999999998</v>
      </c>
      <c r="IJ89" s="8">
        <f>低2.5—10HP!E222</f>
        <v>9563.2426286984992</v>
      </c>
      <c r="IK89" s="8">
        <f>低2.5—10HP!F222</f>
        <v>8496.8154517195726</v>
      </c>
      <c r="IL89" s="8">
        <f>低2.5—10HP!G222</f>
        <v>10198.780709895698</v>
      </c>
      <c r="IM89" s="8">
        <f>低2.5—10HP!H222</f>
        <v>9046.2513999999992</v>
      </c>
      <c r="IN89" s="8">
        <f>低2.5—10HP!I222</f>
        <v>10799.423562204898</v>
      </c>
      <c r="IO89" s="8">
        <f>低2.5—10HP!J222</f>
        <v>9606.0573021653236</v>
      </c>
      <c r="IP89" s="8">
        <f>低2.5—10HP!K222</f>
        <v>11350.03400617935</v>
      </c>
      <c r="IQ89" s="8">
        <f>低2.5—10HP!L222</f>
        <v>10158.657999999999</v>
      </c>
      <c r="IR89" s="8">
        <f>低2.5—10HP!M222</f>
        <v>11862.8370307636</v>
      </c>
      <c r="IS89" s="8">
        <f>低2.5—10HP!N222</f>
        <v>10814.535452643842</v>
      </c>
      <c r="IT89" s="8">
        <f>低2.5—10HP!O222</f>
        <v>12399.025651742879</v>
      </c>
      <c r="IU89" s="8">
        <f>低2.5—10HP!P222</f>
        <v>11461.198</v>
      </c>
      <c r="IV89" s="8">
        <f>低2.5—10HP!Q222</f>
        <v>12895.8285468579</v>
      </c>
      <c r="IW89" s="8">
        <f>低2.5—10HP!R222</f>
        <v>12305.706703239199</v>
      </c>
      <c r="IX89" s="8">
        <f>低2.5—10HP!S222</f>
        <v>13479.92160336457</v>
      </c>
      <c r="IY89" s="8">
        <f>低2.5—10HP!T222</f>
        <v>13138.66</v>
      </c>
      <c r="IZ89" s="8">
        <f>低2.5—10HP!U222</f>
        <v>14024.914266717898</v>
      </c>
      <c r="JA89" s="8">
        <f>低2.5—10HP!V222</f>
        <v>15403.885</v>
      </c>
      <c r="JB89" s="8">
        <f>低2.5—10HP!W222</f>
        <v>15358.216032053298</v>
      </c>
      <c r="JC89" s="8">
        <f>低2.5—10HP!D223</f>
        <v>7872.0562</v>
      </c>
      <c r="JD89" s="8">
        <f>低2.5—10HP!E223</f>
        <v>9239.9685003457998</v>
      </c>
      <c r="JE89" s="8">
        <f>低2.5—10HP!F223</f>
        <v>8419.4339017195725</v>
      </c>
      <c r="JF89" s="8">
        <f>低2.5—10HP!G223</f>
        <v>9861.3705021842688</v>
      </c>
      <c r="JG89" s="8">
        <f>低2.5—10HP!H223</f>
        <v>8956.6941000000006</v>
      </c>
      <c r="JH89" s="8">
        <f>低2.5—10HP!I223</f>
        <v>10434.264298382399</v>
      </c>
      <c r="JI89" s="8">
        <f>低2.5—10HP!J223</f>
        <v>9508.6167521653242</v>
      </c>
      <c r="JJ89" s="8">
        <f>低2.5—10HP!K223</f>
        <v>10976.719628699811</v>
      </c>
      <c r="JK89" s="8">
        <f>低2.5—10HP!L223</f>
        <v>10049.272999999999</v>
      </c>
      <c r="JL89" s="8">
        <f>低2.5—10HP!M223</f>
        <v>11464.710785044301</v>
      </c>
      <c r="JM89" s="8">
        <f>低2.5—10HP!N223</f>
        <v>10695.561402643842</v>
      </c>
      <c r="JN89" s="8">
        <f>低2.5—10HP!O223</f>
        <v>11994.838343990257</v>
      </c>
      <c r="JO89" s="8">
        <f>低2.5—10HP!P223</f>
        <v>11327.544</v>
      </c>
      <c r="JP89" s="8">
        <f>低2.5—10HP!Q223</f>
        <v>12468.532934555598</v>
      </c>
      <c r="JQ89" s="8">
        <f>低2.5—10HP!R223</f>
        <v>12159.941403239198</v>
      </c>
      <c r="JR89" s="8">
        <f>低2.5—10HP!S223</f>
        <v>13046.213009252071</v>
      </c>
      <c r="JS89" s="8">
        <f>低2.5—10HP!T223</f>
        <v>12974.703</v>
      </c>
      <c r="JT89" s="8">
        <f>低2.5—10HP!U223</f>
        <v>13567.347340496599</v>
      </c>
      <c r="JU89" s="8">
        <f>低2.5—10HP!V223</f>
        <v>15197.915000000001</v>
      </c>
      <c r="JV89" s="8">
        <f>低2.5—10HP!W223</f>
        <v>14867.435651140098</v>
      </c>
      <c r="JW89" s="8">
        <f>低2.5—10HP!D224</f>
        <v>7804.7996999999996</v>
      </c>
      <c r="JX89" s="8">
        <f>低2.5—10HP!E224</f>
        <v>8921.5332689251991</v>
      </c>
      <c r="JY89" s="8">
        <f>低2.5—10HP!F224</f>
        <v>8342.0523517195725</v>
      </c>
      <c r="JZ89" s="8">
        <f>低2.5—10HP!G224</f>
        <v>9523.9602944728376</v>
      </c>
      <c r="KA89" s="8">
        <f>低2.5—10HP!H224</f>
        <v>8869.0028999999995</v>
      </c>
      <c r="KB89" s="8">
        <f>低2.5—10HP!I224</f>
        <v>10077.747701298898</v>
      </c>
      <c r="KC89" s="8">
        <f>低2.5—10HP!J224</f>
        <v>9411.176202165323</v>
      </c>
      <c r="KD89" s="8">
        <f>低2.5—10HP!K224</f>
        <v>10603.405251220271</v>
      </c>
      <c r="KE89" s="8">
        <f>低2.5—10HP!L224</f>
        <v>9942.0203999999994</v>
      </c>
      <c r="KF89" s="8">
        <f>低2.5—10HP!M224</f>
        <v>11075.9173885045</v>
      </c>
      <c r="KG89" s="8">
        <f>低2.5—10HP!N224</f>
        <v>10576.587352643841</v>
      </c>
      <c r="KH89" s="8">
        <f>低2.5—10HP!O224</f>
        <v>11590.651036237639</v>
      </c>
      <c r="KI89" s="8">
        <f>低2.5—10HP!P224</f>
        <v>11197.725</v>
      </c>
      <c r="KJ89" s="8">
        <f>低2.5—10HP!Q224</f>
        <v>12050.497782871098</v>
      </c>
      <c r="KK89" s="8">
        <f>低2.5—10HP!R224</f>
        <v>12014.176103239197</v>
      </c>
      <c r="KL89" s="8">
        <f>低2.5—10HP!S224</f>
        <v>12612.50441513957</v>
      </c>
      <c r="KM89" s="8">
        <f>低2.5—10HP!T224</f>
        <v>12813.796</v>
      </c>
      <c r="KN89" s="8">
        <f>低2.5—10HP!U224</f>
        <v>13120.2571199581</v>
      </c>
      <c r="KO89" s="8">
        <f>低2.5—10HP!V224</f>
        <v>14995.968000000001</v>
      </c>
      <c r="KP89" s="8">
        <f>低2.5—10HP!W224</f>
        <v>14386.847696942699</v>
      </c>
      <c r="KQ89" s="8">
        <f>低2.5—10HP!D225</f>
        <v>7739.0057999999999</v>
      </c>
      <c r="KR89" s="8">
        <f>低2.5—10HP!E225</f>
        <v>8611.718723911099</v>
      </c>
      <c r="KS89" s="8">
        <f>低2.5—10HP!F225</f>
        <v>8264.6708017195724</v>
      </c>
      <c r="KT89" s="8">
        <f>低2.5—10HP!G225</f>
        <v>9186.5500867614082</v>
      </c>
      <c r="KU89" s="8">
        <f>低2.5—10HP!H225</f>
        <v>8782.8652000000002</v>
      </c>
      <c r="KV89" s="8">
        <f>低2.5—10HP!I225</f>
        <v>9730.0572334629996</v>
      </c>
      <c r="KW89" s="8">
        <f>低2.5—10HP!J225</f>
        <v>9313.7356521653237</v>
      </c>
      <c r="KX89" s="8">
        <f>低2.5—10HP!K225</f>
        <v>10230.090873740732</v>
      </c>
      <c r="KY89" s="8">
        <f>低2.5—10HP!L225</f>
        <v>9836.6965</v>
      </c>
      <c r="KZ89" s="8">
        <f>低2.5—10HP!M225</f>
        <v>10696.419034972299</v>
      </c>
      <c r="LA89" s="8">
        <f>低2.5—10HP!N225</f>
        <v>10457.613302643842</v>
      </c>
      <c r="LB89" s="8">
        <f>低2.5—10HP!O225</f>
        <v>11186.463728485018</v>
      </c>
      <c r="LC89" s="8">
        <f>低2.5—10HP!P225</f>
        <v>11069.771000000001</v>
      </c>
      <c r="LD89" s="8">
        <f>低2.5—10HP!Q225</f>
        <v>11642.520831338599</v>
      </c>
      <c r="LE89" s="8">
        <f>低2.5—10HP!R225</f>
        <v>11868.410803239198</v>
      </c>
      <c r="LF89" s="8">
        <f>低2.5—10HP!S225</f>
        <v>12178.795821027072</v>
      </c>
      <c r="LG89" s="8">
        <f>低2.5—10HP!T225</f>
        <v>12655.762000000001</v>
      </c>
      <c r="LH89" s="8">
        <f>低2.5—10HP!U225</f>
        <v>12683.318296181398</v>
      </c>
      <c r="LI89" s="8">
        <f>低2.5—10HP!V225</f>
        <v>14806.284</v>
      </c>
      <c r="LJ89" s="8">
        <f>低2.5—10HP!W225</f>
        <v>13919.6208541943</v>
      </c>
      <c r="LK89" s="8">
        <f>低2.5—10HP!D226</f>
        <v>7675.2377999999999</v>
      </c>
      <c r="LL89" s="8">
        <f>低2.5—10HP!E226</f>
        <v>8309.3499432635999</v>
      </c>
      <c r="LM89" s="8">
        <f>低2.5—10HP!F226</f>
        <v>8187.2892499999998</v>
      </c>
      <c r="LN89" s="8">
        <f>低2.5—10HP!G226</f>
        <v>8849.1398715520481</v>
      </c>
      <c r="LO89" s="8">
        <f>低2.5—10HP!H226</f>
        <v>8699.3407000000007</v>
      </c>
      <c r="LP89" s="8">
        <f>低2.5—10HP!I226</f>
        <v>9388.9297998404982</v>
      </c>
      <c r="LQ89" s="8">
        <f>低2.5—10HP!J226</f>
        <v>9216.2950999999994</v>
      </c>
      <c r="LR89" s="8">
        <f>低2.5—10HP!K226</f>
        <v>9856.7764879653987</v>
      </c>
      <c r="LS89" s="8">
        <f>低2.5—10HP!L226</f>
        <v>9733.2494999999999</v>
      </c>
      <c r="LT89" s="8">
        <f>低2.5—10HP!M226</f>
        <v>10324.623176090297</v>
      </c>
      <c r="LU89" s="8">
        <f>低2.5—10HP!N226</f>
        <v>10338.63925</v>
      </c>
      <c r="LV89" s="8">
        <f>低2.5—10HP!O226</f>
        <v>10782.276411750549</v>
      </c>
      <c r="LW89" s="8">
        <f>低2.5—10HP!P226</f>
        <v>10944.029</v>
      </c>
      <c r="LX89" s="8">
        <f>低2.5—10HP!Q226</f>
        <v>11239.9296474108</v>
      </c>
      <c r="LY89" s="8">
        <f>低2.5—10HP!R226</f>
        <v>11722.645500000001</v>
      </c>
      <c r="LZ89" s="8">
        <f>低2.5—10HP!S226</f>
        <v>11745.087217276699</v>
      </c>
      <c r="MA89" s="8">
        <f>低2.5—10HP!T226</f>
        <v>12501.262000000001</v>
      </c>
      <c r="MB89" s="8">
        <f>低2.5—10HP!U226</f>
        <v>12250.244787142599</v>
      </c>
      <c r="MC89" s="8">
        <f>低2.5—10HP!V226</f>
        <v>14612.574000000001</v>
      </c>
      <c r="MD89" s="8">
        <f>低2.5—10HP!W226</f>
        <v>13457.455642413997</v>
      </c>
      <c r="ME89" s="8">
        <f>低2.5—10HP!D227</f>
        <v>7613.3922000000002</v>
      </c>
      <c r="MF89" s="8">
        <f>低2.5—10HP!E227</f>
        <v>8013.3097399494991</v>
      </c>
      <c r="MG89" s="8">
        <f>低2.5—10HP!F227</f>
        <v>8119.4924199999996</v>
      </c>
      <c r="MH89" s="8">
        <f>低2.5—10HP!G227</f>
        <v>8550.6077432888687</v>
      </c>
      <c r="MI89" s="8">
        <f>低2.5—10HP!H227</f>
        <v>8617.5938999999998</v>
      </c>
      <c r="MJ89" s="8">
        <f>低2.5—10HP!I227</f>
        <v>9055.856546188199</v>
      </c>
      <c r="MK89" s="8">
        <f>低2.5—10HP!J227</f>
        <v>9129.2197199999991</v>
      </c>
      <c r="ML89" s="8">
        <f>低2.5—10HP!K227</f>
        <v>9526.2790069038892</v>
      </c>
      <c r="MM89" s="8">
        <f>低2.5—10HP!L227</f>
        <v>9631.7032999999992</v>
      </c>
      <c r="MN89" s="8">
        <f>低2.5—10HP!M227</f>
        <v>9961.479069151399</v>
      </c>
      <c r="MO89" s="8">
        <f>低2.5—10HP!N227</f>
        <v>10231.45622</v>
      </c>
      <c r="MP89" s="8">
        <f>低2.5—10HP!O227</f>
        <v>10424.226320136298</v>
      </c>
      <c r="MQ89" s="8">
        <f>低2.5—10HP!P227</f>
        <v>10821.451999999999</v>
      </c>
      <c r="MR89" s="8">
        <f>低2.5—10HP!Q227</f>
        <v>10851.376276101899</v>
      </c>
      <c r="MS89" s="8">
        <f>低2.5—10HP!R227</f>
        <v>11591.510900000001</v>
      </c>
      <c r="MT89" s="8">
        <f>低2.5—10HP!S227</f>
        <v>11360.132817690019</v>
      </c>
      <c r="MU89" s="8">
        <f>低2.5—10HP!T227</f>
        <v>12351.402</v>
      </c>
      <c r="MV89" s="8">
        <f>低2.5—10HP!U227</f>
        <v>11834.225671554999</v>
      </c>
      <c r="MW89" s="8">
        <f>低2.5—10HP!V227</f>
        <v>14422.352000000001</v>
      </c>
      <c r="MX89" s="8">
        <f>低2.5—10HP!W227</f>
        <v>13005.537954716299</v>
      </c>
      <c r="MY89" s="8">
        <f>低2.5—10HP!D228</f>
        <v>7553.5968000000003</v>
      </c>
      <c r="MZ89" s="8">
        <f>低2.5—10HP!E228</f>
        <v>7724.8398562194989</v>
      </c>
      <c r="NA89" s="8">
        <f>低2.5—10HP!F228</f>
        <v>8051.6955899999994</v>
      </c>
      <c r="NB89" s="8">
        <f>低2.5—10HP!G228</f>
        <v>8252.0756150256893</v>
      </c>
      <c r="NC89" s="8">
        <f>低2.5—10HP!H228</f>
        <v>8537.7265000000007</v>
      </c>
      <c r="ND89" s="8">
        <f>低2.5—10HP!I228</f>
        <v>8732.6562717526995</v>
      </c>
      <c r="NE89" s="8">
        <f>低2.5—10HP!J228</f>
        <v>9042.1443399999989</v>
      </c>
      <c r="NF89" s="8">
        <f>低2.5—10HP!K228</f>
        <v>9195.7815258423798</v>
      </c>
      <c r="NG89" s="8">
        <f>低2.5—10HP!L228</f>
        <v>9532.7981999999993</v>
      </c>
      <c r="NH89" s="8">
        <f>低2.5—10HP!M228</f>
        <v>9607.5127767800986</v>
      </c>
      <c r="NI89" s="8">
        <f>低2.5—10HP!N228</f>
        <v>10124.27319</v>
      </c>
      <c r="NJ89" s="8">
        <f>低2.5—10HP!O228</f>
        <v>10066.176228522048</v>
      </c>
      <c r="NK89" s="8">
        <f>低2.5—10HP!P228</f>
        <v>10700.789000000001</v>
      </c>
      <c r="NL89" s="8">
        <f>低2.5—10HP!Q228</f>
        <v>10470.306182260398</v>
      </c>
      <c r="NM89" s="8">
        <f>低2.5—10HP!R228</f>
        <v>11460.3763</v>
      </c>
      <c r="NN89" s="8">
        <f>低2.5—10HP!S228</f>
        <v>10975.178418103338</v>
      </c>
      <c r="NO89" s="8">
        <f>低2.5—10HP!T228</f>
        <v>12203.859</v>
      </c>
      <c r="NP89" s="8">
        <f>低2.5—10HP!U228</f>
        <v>11424.718009667198</v>
      </c>
      <c r="NQ89" s="8">
        <f>低2.5—10HP!V228</f>
        <v>14236.92</v>
      </c>
      <c r="NR89" s="8">
        <f>低2.5—10HP!W228</f>
        <v>12564.4976008951</v>
      </c>
      <c r="NS89" s="8">
        <f>低2.5—10HP!D229</f>
        <v>7495.5520999999999</v>
      </c>
      <c r="NT89" s="8">
        <f>低2.5—10HP!E229</f>
        <v>7443.8154437849989</v>
      </c>
      <c r="NU89" s="8">
        <f>低2.5—10HP!F229</f>
        <v>7983.89876</v>
      </c>
      <c r="NV89" s="8">
        <f>低2.5—10HP!G229</f>
        <v>7953.543486762509</v>
      </c>
      <c r="NW89" s="8">
        <f>低2.5—10HP!H229</f>
        <v>8459.8557999999994</v>
      </c>
      <c r="NX89" s="8">
        <f>低2.5—10HP!I229</f>
        <v>8416.6274471342003</v>
      </c>
      <c r="NY89" s="8">
        <f>低2.5—10HP!J229</f>
        <v>8955.0689600000005</v>
      </c>
      <c r="NZ89" s="8">
        <f>低2.5—10HP!K229</f>
        <v>8865.2840447808685</v>
      </c>
      <c r="OA89" s="8">
        <f>低2.5—10HP!L229</f>
        <v>9436.4225000000006</v>
      </c>
      <c r="OB89" s="8">
        <f>低2.5—10HP!M229</f>
        <v>9263.9390786858985</v>
      </c>
      <c r="OC89" s="8">
        <f>低2.5—10HP!N229</f>
        <v>10017.09016</v>
      </c>
      <c r="OD89" s="8">
        <f>低2.5—10HP!O229</f>
        <v>9708.1261369077984</v>
      </c>
      <c r="OE89" s="8">
        <f>低2.5—10HP!P229</f>
        <v>10582.598</v>
      </c>
      <c r="OF89" s="8">
        <f>低2.5—10HP!Q229</f>
        <v>10098.946120104099</v>
      </c>
      <c r="OG89" s="8">
        <f>低2.5—10HP!R229</f>
        <v>11329.2417</v>
      </c>
      <c r="OH89" s="8">
        <f>低2.5—10HP!S229</f>
        <v>10590.224018516659</v>
      </c>
      <c r="OI89" s="8">
        <f>低2.5—10HP!T229</f>
        <v>12059.151</v>
      </c>
      <c r="OJ89" s="8">
        <f>低2.5—10HP!U229</f>
        <v>11025.573634946501</v>
      </c>
      <c r="OK89" s="8">
        <f>低2.5—10HP!V229</f>
        <v>14056.433999999999</v>
      </c>
      <c r="OL89" s="8">
        <f>低2.5—10HP!W229</f>
        <v>12133.5456335492</v>
      </c>
      <c r="OM89" s="8">
        <f>低2.5—10HP!D230</f>
        <v>7439.4862999999996</v>
      </c>
      <c r="ON89" s="8">
        <f>低2.5—10HP!E230</f>
        <v>7171.4354565160993</v>
      </c>
      <c r="OO89" s="8">
        <f>低2.5—10HP!F230</f>
        <v>7916.1019299999998</v>
      </c>
      <c r="OP89" s="8">
        <f>低2.5—10HP!G230</f>
        <v>7655.0113584993287</v>
      </c>
      <c r="OQ89" s="8">
        <f>低2.5—10HP!H230</f>
        <v>8384.4994999999999</v>
      </c>
      <c r="OR89" s="8">
        <f>低2.5—10HP!I230</f>
        <v>8107.5549581452988</v>
      </c>
      <c r="OS89" s="8">
        <f>低2.5—10HP!J230</f>
        <v>8867.9935800000003</v>
      </c>
      <c r="OT89" s="8">
        <f>低2.5—10HP!K230</f>
        <v>8534.786563719359</v>
      </c>
      <c r="OU89" s="8">
        <f>低2.5—10HP!L230</f>
        <v>9342.1455000000005</v>
      </c>
      <c r="OV89" s="8">
        <f>低2.5—10HP!M230</f>
        <v>8926.7490552918989</v>
      </c>
      <c r="OW89" s="8">
        <f>低2.5—10HP!N230</f>
        <v>9909.9071299999996</v>
      </c>
      <c r="OX89" s="8">
        <f>低2.5—10HP!O230</f>
        <v>9350.0760452935483</v>
      </c>
      <c r="OY89" s="8">
        <f>低2.5—10HP!P230</f>
        <v>10467.162</v>
      </c>
      <c r="OZ89" s="8">
        <f>低2.5—10HP!Q230</f>
        <v>9737.1938078190979</v>
      </c>
      <c r="PA89" s="8">
        <f>低2.5—10HP!R230</f>
        <v>11198.107099999999</v>
      </c>
      <c r="PB89" s="8">
        <f>低2.5—10HP!S230</f>
        <v>10205.269618929979</v>
      </c>
      <c r="PC89" s="8">
        <f>低2.5—10HP!T230</f>
        <v>11917.569</v>
      </c>
      <c r="PD89" s="8">
        <f>低2.5—10HP!U230</f>
        <v>10636.685869512499</v>
      </c>
      <c r="PE89" s="8">
        <f>低2.5—10HP!V230</f>
        <v>13879.495999999999</v>
      </c>
      <c r="PF89" s="8">
        <f>低2.5—10HP!W230</f>
        <v>11713.401835300199</v>
      </c>
      <c r="PG89" s="8">
        <f>低2.5—10HP!D231</f>
        <v>7385.1719999999996</v>
      </c>
      <c r="PH89" s="8">
        <f>低2.5—10HP!E231</f>
        <v>6904.6211825072996</v>
      </c>
      <c r="PI89" s="8">
        <f>低2.5—10HP!F231</f>
        <v>7848.3050999999996</v>
      </c>
      <c r="PJ89" s="8">
        <f>低2.5—10HP!G231</f>
        <v>7356.4792302361493</v>
      </c>
      <c r="PK89" s="8">
        <f>低2.5—10HP!H231</f>
        <v>8311.4382000000005</v>
      </c>
      <c r="PL89" s="8">
        <f>低2.5—10HP!I231</f>
        <v>7808.3372779649999</v>
      </c>
      <c r="PM89" s="8">
        <f>低2.5—10HP!J231</f>
        <v>8780.9182000000001</v>
      </c>
      <c r="PN89" s="8">
        <f>低2.5—10HP!K231</f>
        <v>8204.2890826578496</v>
      </c>
      <c r="PO89" s="8">
        <f>低2.5—10HP!L231</f>
        <v>9250.3981999999996</v>
      </c>
      <c r="PP89" s="8">
        <f>低2.5—10HP!M231</f>
        <v>8600.2408873506993</v>
      </c>
      <c r="PQ89" s="8">
        <f>低2.5—10HP!N231</f>
        <v>9802.7240999999995</v>
      </c>
      <c r="PR89" s="8">
        <f>低2.5—10HP!O231</f>
        <v>8992.0259536792983</v>
      </c>
      <c r="PS89" s="8">
        <f>低2.5—10HP!P231</f>
        <v>10355.049999999999</v>
      </c>
      <c r="PT89" s="8">
        <f>低2.5—10HP!Q231</f>
        <v>9383.8110200078991</v>
      </c>
      <c r="PU89" s="8">
        <f>低2.5—10HP!R231</f>
        <v>11066.9725</v>
      </c>
      <c r="PV89" s="8">
        <f>低2.5—10HP!S231</f>
        <v>9820.3152193432979</v>
      </c>
      <c r="PW89" s="8">
        <f>低2.5—10HP!T231</f>
        <v>11778.895</v>
      </c>
      <c r="PX89" s="8">
        <f>低2.5—10HP!U231</f>
        <v>10256.819418678699</v>
      </c>
      <c r="PY89" s="8">
        <f>低2.5—10HP!V231</f>
        <v>13706.409</v>
      </c>
      <c r="PZ89" s="8">
        <f>低2.5—10HP!W231</f>
        <v>11302.759109042097</v>
      </c>
      <c r="QA89" s="122">
        <f>低2.5—10HP!D232</f>
        <v>7332.5653000000002</v>
      </c>
      <c r="QB89" s="122">
        <f>低2.5—10HP!E232</f>
        <v>6643.8772901927996</v>
      </c>
      <c r="QC89" s="122">
        <f>低2.5—10HP!F232</f>
        <v>7789.7796199999993</v>
      </c>
      <c r="QD89" s="122">
        <f>低2.5—10HP!G232</f>
        <v>7094.4811694563095</v>
      </c>
      <c r="QE89" s="122">
        <f>低2.5—10HP!H232</f>
        <v>8240.8842000000004</v>
      </c>
      <c r="QF89" s="122">
        <f>低2.5—10HP!I232</f>
        <v>7514.3377287201993</v>
      </c>
      <c r="QG89" s="122">
        <f>低2.5—10HP!J232</f>
        <v>8705.9892600000003</v>
      </c>
      <c r="QH89" s="122">
        <f>低2.5—10HP!K232</f>
        <v>7913.2265747488091</v>
      </c>
      <c r="QI89" s="122">
        <f>低2.5—10HP!L232</f>
        <v>9161.4197000000004</v>
      </c>
      <c r="QJ89" s="122">
        <f>低2.5—10HP!M232</f>
        <v>8279.3450309744985</v>
      </c>
      <c r="QK89" s="122">
        <f>低2.5—10HP!N232</f>
        <v>9709.3633099999988</v>
      </c>
      <c r="QL89" s="122">
        <f>低2.5—10HP!O232</f>
        <v>8676.2207130029892</v>
      </c>
      <c r="QM89" s="122">
        <f>低2.5—10HP!P232</f>
        <v>10245.656000000001</v>
      </c>
      <c r="QN89" s="122">
        <f>低2.5—10HP!Q232</f>
        <v>9039.4328417441993</v>
      </c>
      <c r="QO89" s="122">
        <f>低2.5—10HP!R232</f>
        <v>10951.244619999999</v>
      </c>
      <c r="QP89" s="122">
        <f>低2.5—10HP!S232</f>
        <v>9480.0188767461786</v>
      </c>
      <c r="QQ89" s="122">
        <f>低2.5—10HP!T232</f>
        <v>11643.245999999999</v>
      </c>
      <c r="QR89" s="122">
        <f>低2.5—10HP!U232</f>
        <v>9884.8154793156991</v>
      </c>
      <c r="QS89" s="122">
        <f>低2.5—10HP!V232</f>
        <v>13536.994000000001</v>
      </c>
      <c r="QT89" s="122">
        <f>低2.5—10HP!W232</f>
        <v>10900.109017823199</v>
      </c>
      <c r="QU89" s="122">
        <f>低2.5—10HP!D233</f>
        <v>7281.2539999999999</v>
      </c>
      <c r="QV89" s="122">
        <f>低2.5—10HP!E233</f>
        <v>6390.8271003954987</v>
      </c>
      <c r="QW89" s="122">
        <f>低2.5—10HP!F233</f>
        <v>7731.25414</v>
      </c>
      <c r="QX89" s="122">
        <f>低2.5—10HP!G233</f>
        <v>6832.4831086764698</v>
      </c>
      <c r="QY89" s="122">
        <f>低2.5—10HP!H233</f>
        <v>8172.4696000000004</v>
      </c>
      <c r="QZ89" s="122">
        <f>低2.5—10HP!I233</f>
        <v>7228.5676159633995</v>
      </c>
      <c r="RA89" s="122">
        <f>低2.5—10HP!J233</f>
        <v>8631.0603200000005</v>
      </c>
      <c r="RB89" s="122">
        <f>低2.5—10HP!K233</f>
        <v>7622.1640668397695</v>
      </c>
      <c r="RC89" s="122">
        <f>低2.5—10HP!L233</f>
        <v>9075.3436000000002</v>
      </c>
      <c r="RD89" s="122">
        <f>低2.5—10HP!M233</f>
        <v>7966.0180288268994</v>
      </c>
      <c r="RE89" s="122">
        <f>低2.5—10HP!N233</f>
        <v>9616.00252</v>
      </c>
      <c r="RF89" s="122">
        <f>低2.5—10HP!O233</f>
        <v>8360.4154723266784</v>
      </c>
      <c r="RG89" s="122">
        <f>低2.5—10HP!P233</f>
        <v>10139.120999999999</v>
      </c>
      <c r="RH89" s="122">
        <f>低2.5—10HP!Q233</f>
        <v>8702.930656221899</v>
      </c>
      <c r="RI89" s="122">
        <f>低2.5—10HP!R233</f>
        <v>10835.516739999999</v>
      </c>
      <c r="RJ89" s="122">
        <f>低2.5—10HP!S233</f>
        <v>9139.7225341490594</v>
      </c>
      <c r="RK89" s="122">
        <f>低2.5—10HP!T233</f>
        <v>11511.799000000001</v>
      </c>
      <c r="RL89" s="122">
        <f>低2.5—10HP!U233</f>
        <v>9522.6877429515989</v>
      </c>
      <c r="RM89" s="122">
        <f>低2.5—10HP!V233</f>
        <v>13371.239</v>
      </c>
      <c r="RN89" s="122">
        <f>低2.5—10HP!W233</f>
        <v>10508.451730494198</v>
      </c>
      <c r="RO89" s="8">
        <f>低2.5—10HP!D236</f>
        <v>7131.7924999999996</v>
      </c>
      <c r="RP89" s="8">
        <f>低2.5—10HP!E236</f>
        <v>5675.1668168880997</v>
      </c>
      <c r="RQ89" s="8">
        <f>低2.5—10HP!F236</f>
        <v>7555.6777000000002</v>
      </c>
      <c r="RR89" s="8">
        <f>低2.5—10HP!G236</f>
        <v>6046.4889263369496</v>
      </c>
      <c r="RS89" s="8">
        <f>低2.5—10HP!H236</f>
        <v>7979.5628999999999</v>
      </c>
      <c r="RT89" s="8">
        <f>低2.5—10HP!I236</f>
        <v>6417.8110357857995</v>
      </c>
      <c r="RU89" s="8">
        <f>低2.5—10HP!J236</f>
        <v>8406.2734999999993</v>
      </c>
      <c r="RV89" s="8">
        <f>低2.5—10HP!K236</f>
        <v>6748.9765431126489</v>
      </c>
      <c r="RW89" s="8">
        <f>低2.5—10HP!L236</f>
        <v>8832.9840999999997</v>
      </c>
      <c r="RX89" s="8">
        <f>低2.5—10HP!M236</f>
        <v>7080.1420504394991</v>
      </c>
      <c r="RY89" s="8">
        <f>低2.5—10HP!N236</f>
        <v>9335.9201499999999</v>
      </c>
      <c r="RZ89" s="8">
        <f>低2.5—10HP!O236</f>
        <v>7412.9997502977494</v>
      </c>
      <c r="SA89" s="8">
        <f>低2.5—10HP!P236</f>
        <v>9838.8562000000002</v>
      </c>
      <c r="SB89" s="8">
        <f>低2.5—10HP!Q236</f>
        <v>7745.8574501559988</v>
      </c>
      <c r="SC89" s="8">
        <f>低2.5—10HP!R236</f>
        <v>10488.3331</v>
      </c>
      <c r="SD89" s="8">
        <f>低2.5—10HP!S236</f>
        <v>8118.8335063576997</v>
      </c>
      <c r="SE89" s="8">
        <f>低2.5—10HP!T236</f>
        <v>11137.81</v>
      </c>
      <c r="SF89" s="8">
        <f>低2.5—10HP!U236</f>
        <v>8491.8095625593996</v>
      </c>
      <c r="SG89" s="8">
        <f>低2.5—10HP!V236</f>
        <v>12898.571</v>
      </c>
      <c r="SH89" s="8">
        <f>低2.5—10HP!W236</f>
        <v>9391.9962027597994</v>
      </c>
    </row>
    <row r="90" spans="1:502" s="11" customFormat="1" x14ac:dyDescent="0.25"/>
    <row r="91" spans="1:502" s="11" customFormat="1" x14ac:dyDescent="0.25">
      <c r="C91" s="10">
        <v>1</v>
      </c>
      <c r="D91" s="10">
        <v>2</v>
      </c>
      <c r="E91" s="10">
        <v>3</v>
      </c>
      <c r="F91" s="10">
        <v>4</v>
      </c>
      <c r="G91" s="10">
        <v>5</v>
      </c>
      <c r="H91" s="10">
        <v>6</v>
      </c>
      <c r="I91" s="10">
        <v>7</v>
      </c>
      <c r="J91" s="10">
        <v>8</v>
      </c>
      <c r="K91" s="10">
        <v>9</v>
      </c>
      <c r="L91" s="10">
        <v>10</v>
      </c>
      <c r="M91" s="10">
        <v>11</v>
      </c>
      <c r="N91" s="10">
        <v>12</v>
      </c>
      <c r="O91" s="10">
        <v>13</v>
      </c>
      <c r="P91" s="10">
        <v>14</v>
      </c>
      <c r="Q91" s="10">
        <v>15</v>
      </c>
      <c r="R91" s="10">
        <v>16</v>
      </c>
      <c r="S91" s="10">
        <v>17</v>
      </c>
      <c r="T91" s="10">
        <v>18</v>
      </c>
      <c r="U91" s="10">
        <v>19</v>
      </c>
      <c r="V91" s="10">
        <v>20</v>
      </c>
      <c r="W91" s="10">
        <v>21</v>
      </c>
    </row>
    <row r="92" spans="1:502" s="11" customFormat="1" x14ac:dyDescent="0.25">
      <c r="C92" s="10"/>
      <c r="D92" s="241">
        <v>50</v>
      </c>
      <c r="E92" s="241"/>
      <c r="F92" s="241">
        <v>55</v>
      </c>
      <c r="G92" s="241"/>
      <c r="H92" s="241">
        <v>60</v>
      </c>
      <c r="I92" s="241"/>
      <c r="J92" s="241">
        <v>65</v>
      </c>
      <c r="K92" s="241"/>
      <c r="L92" s="241">
        <v>70</v>
      </c>
      <c r="M92" s="241"/>
      <c r="N92" s="241">
        <v>75</v>
      </c>
      <c r="O92" s="241"/>
      <c r="P92" s="241">
        <v>80</v>
      </c>
      <c r="Q92" s="241"/>
      <c r="R92" s="241">
        <v>85</v>
      </c>
      <c r="S92" s="241"/>
      <c r="T92" s="241">
        <v>90</v>
      </c>
      <c r="U92" s="241"/>
      <c r="V92" s="241">
        <v>100</v>
      </c>
      <c r="W92" s="241"/>
    </row>
    <row r="93" spans="1:502" s="11" customFormat="1" x14ac:dyDescent="0.25">
      <c r="C93" s="10"/>
      <c r="D93" s="4" t="s">
        <v>8</v>
      </c>
      <c r="E93" s="4" t="s">
        <v>9</v>
      </c>
      <c r="F93" s="4" t="s">
        <v>8</v>
      </c>
      <c r="G93" s="4" t="s">
        <v>9</v>
      </c>
      <c r="H93" s="4" t="s">
        <v>8</v>
      </c>
      <c r="I93" s="4" t="s">
        <v>9</v>
      </c>
      <c r="J93" s="4" t="s">
        <v>8</v>
      </c>
      <c r="K93" s="4" t="s">
        <v>9</v>
      </c>
      <c r="L93" s="4" t="s">
        <v>8</v>
      </c>
      <c r="M93" s="4" t="s">
        <v>9</v>
      </c>
      <c r="N93" s="4" t="s">
        <v>8</v>
      </c>
      <c r="O93" s="4" t="s">
        <v>9</v>
      </c>
      <c r="P93" s="4" t="s">
        <v>8</v>
      </c>
      <c r="Q93" s="4" t="s">
        <v>9</v>
      </c>
      <c r="R93" s="4" t="s">
        <v>8</v>
      </c>
      <c r="S93" s="4" t="s">
        <v>9</v>
      </c>
      <c r="T93" s="4" t="s">
        <v>8</v>
      </c>
      <c r="U93" s="4" t="s">
        <v>9</v>
      </c>
      <c r="V93" s="4" t="s">
        <v>8</v>
      </c>
      <c r="W93" s="4" t="s">
        <v>9</v>
      </c>
    </row>
    <row r="94" spans="1:502" s="11" customFormat="1" x14ac:dyDescent="0.25">
      <c r="C94" s="10">
        <v>-5</v>
      </c>
      <c r="D94" s="13">
        <v>2</v>
      </c>
      <c r="E94" s="13">
        <v>3</v>
      </c>
      <c r="F94" s="13">
        <v>4</v>
      </c>
      <c r="G94" s="13">
        <v>5</v>
      </c>
      <c r="H94" s="13">
        <v>6</v>
      </c>
      <c r="I94" s="13">
        <v>7</v>
      </c>
      <c r="J94" s="13">
        <v>8</v>
      </c>
      <c r="K94" s="13">
        <v>9</v>
      </c>
      <c r="L94" s="13">
        <v>10</v>
      </c>
      <c r="M94" s="13">
        <v>11</v>
      </c>
      <c r="N94" s="13">
        <v>12</v>
      </c>
      <c r="O94" s="13">
        <v>13</v>
      </c>
      <c r="P94" s="13">
        <v>14</v>
      </c>
      <c r="Q94" s="13">
        <v>15</v>
      </c>
      <c r="R94" s="13">
        <v>16</v>
      </c>
      <c r="S94" s="13">
        <v>17</v>
      </c>
      <c r="T94" s="13">
        <v>18</v>
      </c>
      <c r="U94" s="13">
        <v>19</v>
      </c>
      <c r="V94" s="13">
        <v>20</v>
      </c>
      <c r="W94" s="13">
        <v>21</v>
      </c>
    </row>
    <row r="95" spans="1:502" s="11" customFormat="1" x14ac:dyDescent="0.25">
      <c r="C95" s="10">
        <v>-6</v>
      </c>
      <c r="D95" s="13">
        <f>D94+20</f>
        <v>22</v>
      </c>
      <c r="E95" s="13">
        <f t="shared" ref="E95:W95" si="4308">E94+20</f>
        <v>23</v>
      </c>
      <c r="F95" s="13">
        <f t="shared" si="4308"/>
        <v>24</v>
      </c>
      <c r="G95" s="13">
        <f t="shared" si="4308"/>
        <v>25</v>
      </c>
      <c r="H95" s="13">
        <f t="shared" si="4308"/>
        <v>26</v>
      </c>
      <c r="I95" s="13">
        <f t="shared" si="4308"/>
        <v>27</v>
      </c>
      <c r="J95" s="13">
        <f t="shared" si="4308"/>
        <v>28</v>
      </c>
      <c r="K95" s="13">
        <f t="shared" si="4308"/>
        <v>29</v>
      </c>
      <c r="L95" s="13">
        <f t="shared" si="4308"/>
        <v>30</v>
      </c>
      <c r="M95" s="13">
        <f t="shared" si="4308"/>
        <v>31</v>
      </c>
      <c r="N95" s="13">
        <f t="shared" si="4308"/>
        <v>32</v>
      </c>
      <c r="O95" s="13">
        <f t="shared" si="4308"/>
        <v>33</v>
      </c>
      <c r="P95" s="13">
        <f t="shared" si="4308"/>
        <v>34</v>
      </c>
      <c r="Q95" s="13">
        <f t="shared" si="4308"/>
        <v>35</v>
      </c>
      <c r="R95" s="13">
        <f t="shared" si="4308"/>
        <v>36</v>
      </c>
      <c r="S95" s="13">
        <f t="shared" si="4308"/>
        <v>37</v>
      </c>
      <c r="T95" s="13">
        <f t="shared" si="4308"/>
        <v>38</v>
      </c>
      <c r="U95" s="13">
        <f t="shared" si="4308"/>
        <v>39</v>
      </c>
      <c r="V95" s="13">
        <f t="shared" si="4308"/>
        <v>40</v>
      </c>
      <c r="W95" s="13">
        <f t="shared" si="4308"/>
        <v>41</v>
      </c>
    </row>
    <row r="96" spans="1:502" s="11" customFormat="1" x14ac:dyDescent="0.25">
      <c r="C96" s="10">
        <v>-7</v>
      </c>
      <c r="D96" s="13">
        <f t="shared" ref="D96:D118" si="4309">D95+20</f>
        <v>42</v>
      </c>
      <c r="E96" s="13">
        <f t="shared" ref="E96:E118" si="4310">E95+20</f>
        <v>43</v>
      </c>
      <c r="F96" s="13">
        <f t="shared" ref="F96:F118" si="4311">F95+20</f>
        <v>44</v>
      </c>
      <c r="G96" s="13">
        <f t="shared" ref="G96:G118" si="4312">G95+20</f>
        <v>45</v>
      </c>
      <c r="H96" s="13">
        <f t="shared" ref="H96:H118" si="4313">H95+20</f>
        <v>46</v>
      </c>
      <c r="I96" s="13">
        <f t="shared" ref="I96:I118" si="4314">I95+20</f>
        <v>47</v>
      </c>
      <c r="J96" s="13">
        <f t="shared" ref="J96:J118" si="4315">J95+20</f>
        <v>48</v>
      </c>
      <c r="K96" s="13">
        <f t="shared" ref="K96:K118" si="4316">K95+20</f>
        <v>49</v>
      </c>
      <c r="L96" s="13">
        <f t="shared" ref="L96:L118" si="4317">L95+20</f>
        <v>50</v>
      </c>
      <c r="M96" s="13">
        <f t="shared" ref="M96:M118" si="4318">M95+20</f>
        <v>51</v>
      </c>
      <c r="N96" s="13">
        <f t="shared" ref="N96:N118" si="4319">N95+20</f>
        <v>52</v>
      </c>
      <c r="O96" s="13">
        <f t="shared" ref="O96:O118" si="4320">O95+20</f>
        <v>53</v>
      </c>
      <c r="P96" s="13">
        <f t="shared" ref="P96:P118" si="4321">P95+20</f>
        <v>54</v>
      </c>
      <c r="Q96" s="13">
        <f t="shared" ref="Q96:Q118" si="4322">Q95+20</f>
        <v>55</v>
      </c>
      <c r="R96" s="13">
        <f t="shared" ref="R96:R118" si="4323">R95+20</f>
        <v>56</v>
      </c>
      <c r="S96" s="13">
        <f t="shared" ref="S96:S118" si="4324">S95+20</f>
        <v>57</v>
      </c>
      <c r="T96" s="13">
        <f t="shared" ref="T96:T118" si="4325">T95+20</f>
        <v>58</v>
      </c>
      <c r="U96" s="13">
        <f t="shared" ref="U96:U118" si="4326">U95+20</f>
        <v>59</v>
      </c>
      <c r="V96" s="13">
        <f t="shared" ref="V96:V118" si="4327">V95+20</f>
        <v>60</v>
      </c>
      <c r="W96" s="13">
        <f t="shared" ref="W96:W118" si="4328">W95+20</f>
        <v>61</v>
      </c>
    </row>
    <row r="97" spans="3:23" s="11" customFormat="1" x14ac:dyDescent="0.25">
      <c r="C97" s="10">
        <v>-8</v>
      </c>
      <c r="D97" s="13">
        <f t="shared" si="4309"/>
        <v>62</v>
      </c>
      <c r="E97" s="13">
        <f t="shared" si="4310"/>
        <v>63</v>
      </c>
      <c r="F97" s="13">
        <f t="shared" si="4311"/>
        <v>64</v>
      </c>
      <c r="G97" s="13">
        <f t="shared" si="4312"/>
        <v>65</v>
      </c>
      <c r="H97" s="13">
        <f t="shared" si="4313"/>
        <v>66</v>
      </c>
      <c r="I97" s="13">
        <f t="shared" si="4314"/>
        <v>67</v>
      </c>
      <c r="J97" s="13">
        <f t="shared" si="4315"/>
        <v>68</v>
      </c>
      <c r="K97" s="13">
        <f t="shared" si="4316"/>
        <v>69</v>
      </c>
      <c r="L97" s="13">
        <f t="shared" si="4317"/>
        <v>70</v>
      </c>
      <c r="M97" s="13">
        <f t="shared" si="4318"/>
        <v>71</v>
      </c>
      <c r="N97" s="13">
        <f t="shared" si="4319"/>
        <v>72</v>
      </c>
      <c r="O97" s="13">
        <f t="shared" si="4320"/>
        <v>73</v>
      </c>
      <c r="P97" s="13">
        <f t="shared" si="4321"/>
        <v>74</v>
      </c>
      <c r="Q97" s="13">
        <f t="shared" si="4322"/>
        <v>75</v>
      </c>
      <c r="R97" s="13">
        <f t="shared" si="4323"/>
        <v>76</v>
      </c>
      <c r="S97" s="13">
        <f t="shared" si="4324"/>
        <v>77</v>
      </c>
      <c r="T97" s="13">
        <f t="shared" si="4325"/>
        <v>78</v>
      </c>
      <c r="U97" s="13">
        <f t="shared" si="4326"/>
        <v>79</v>
      </c>
      <c r="V97" s="13">
        <f t="shared" si="4327"/>
        <v>80</v>
      </c>
      <c r="W97" s="13">
        <f t="shared" si="4328"/>
        <v>81</v>
      </c>
    </row>
    <row r="98" spans="3:23" s="11" customFormat="1" x14ac:dyDescent="0.25">
      <c r="C98" s="10">
        <v>-9</v>
      </c>
      <c r="D98" s="13">
        <f t="shared" si="4309"/>
        <v>82</v>
      </c>
      <c r="E98" s="13">
        <f t="shared" si="4310"/>
        <v>83</v>
      </c>
      <c r="F98" s="13">
        <f t="shared" si="4311"/>
        <v>84</v>
      </c>
      <c r="G98" s="13">
        <f t="shared" si="4312"/>
        <v>85</v>
      </c>
      <c r="H98" s="13">
        <f t="shared" si="4313"/>
        <v>86</v>
      </c>
      <c r="I98" s="13">
        <f t="shared" si="4314"/>
        <v>87</v>
      </c>
      <c r="J98" s="13">
        <f t="shared" si="4315"/>
        <v>88</v>
      </c>
      <c r="K98" s="13">
        <f t="shared" si="4316"/>
        <v>89</v>
      </c>
      <c r="L98" s="13">
        <f t="shared" si="4317"/>
        <v>90</v>
      </c>
      <c r="M98" s="13">
        <f t="shared" si="4318"/>
        <v>91</v>
      </c>
      <c r="N98" s="13">
        <f t="shared" si="4319"/>
        <v>92</v>
      </c>
      <c r="O98" s="13">
        <f t="shared" si="4320"/>
        <v>93</v>
      </c>
      <c r="P98" s="13">
        <f t="shared" si="4321"/>
        <v>94</v>
      </c>
      <c r="Q98" s="13">
        <f t="shared" si="4322"/>
        <v>95</v>
      </c>
      <c r="R98" s="13">
        <f t="shared" si="4323"/>
        <v>96</v>
      </c>
      <c r="S98" s="13">
        <f t="shared" si="4324"/>
        <v>97</v>
      </c>
      <c r="T98" s="13">
        <f t="shared" si="4325"/>
        <v>98</v>
      </c>
      <c r="U98" s="13">
        <f t="shared" si="4326"/>
        <v>99</v>
      </c>
      <c r="V98" s="13">
        <f t="shared" si="4327"/>
        <v>100</v>
      </c>
      <c r="W98" s="13">
        <f t="shared" si="4328"/>
        <v>101</v>
      </c>
    </row>
    <row r="99" spans="3:23" s="11" customFormat="1" x14ac:dyDescent="0.25">
      <c r="C99" s="10">
        <v>-10</v>
      </c>
      <c r="D99" s="13">
        <f t="shared" si="4309"/>
        <v>102</v>
      </c>
      <c r="E99" s="13">
        <f t="shared" si="4310"/>
        <v>103</v>
      </c>
      <c r="F99" s="13">
        <f t="shared" si="4311"/>
        <v>104</v>
      </c>
      <c r="G99" s="13">
        <f t="shared" si="4312"/>
        <v>105</v>
      </c>
      <c r="H99" s="13">
        <f t="shared" si="4313"/>
        <v>106</v>
      </c>
      <c r="I99" s="13">
        <f t="shared" si="4314"/>
        <v>107</v>
      </c>
      <c r="J99" s="13">
        <f t="shared" si="4315"/>
        <v>108</v>
      </c>
      <c r="K99" s="13">
        <f t="shared" si="4316"/>
        <v>109</v>
      </c>
      <c r="L99" s="13">
        <f t="shared" si="4317"/>
        <v>110</v>
      </c>
      <c r="M99" s="13">
        <f t="shared" si="4318"/>
        <v>111</v>
      </c>
      <c r="N99" s="13">
        <f t="shared" si="4319"/>
        <v>112</v>
      </c>
      <c r="O99" s="13">
        <f t="shared" si="4320"/>
        <v>113</v>
      </c>
      <c r="P99" s="13">
        <f t="shared" si="4321"/>
        <v>114</v>
      </c>
      <c r="Q99" s="13">
        <f t="shared" si="4322"/>
        <v>115</v>
      </c>
      <c r="R99" s="13">
        <f t="shared" si="4323"/>
        <v>116</v>
      </c>
      <c r="S99" s="13">
        <f t="shared" si="4324"/>
        <v>117</v>
      </c>
      <c r="T99" s="13">
        <f t="shared" si="4325"/>
        <v>118</v>
      </c>
      <c r="U99" s="13">
        <f t="shared" si="4326"/>
        <v>119</v>
      </c>
      <c r="V99" s="13">
        <f t="shared" si="4327"/>
        <v>120</v>
      </c>
      <c r="W99" s="13">
        <f t="shared" si="4328"/>
        <v>121</v>
      </c>
    </row>
    <row r="100" spans="3:23" s="11" customFormat="1" x14ac:dyDescent="0.25">
      <c r="C100" s="10">
        <v>-11</v>
      </c>
      <c r="D100" s="13">
        <f t="shared" si="4309"/>
        <v>122</v>
      </c>
      <c r="E100" s="13">
        <f t="shared" si="4310"/>
        <v>123</v>
      </c>
      <c r="F100" s="13">
        <f t="shared" si="4311"/>
        <v>124</v>
      </c>
      <c r="G100" s="13">
        <f t="shared" si="4312"/>
        <v>125</v>
      </c>
      <c r="H100" s="13">
        <f t="shared" si="4313"/>
        <v>126</v>
      </c>
      <c r="I100" s="13">
        <f t="shared" si="4314"/>
        <v>127</v>
      </c>
      <c r="J100" s="13">
        <f t="shared" si="4315"/>
        <v>128</v>
      </c>
      <c r="K100" s="13">
        <f t="shared" si="4316"/>
        <v>129</v>
      </c>
      <c r="L100" s="13">
        <f t="shared" si="4317"/>
        <v>130</v>
      </c>
      <c r="M100" s="13">
        <f t="shared" si="4318"/>
        <v>131</v>
      </c>
      <c r="N100" s="13">
        <f t="shared" si="4319"/>
        <v>132</v>
      </c>
      <c r="O100" s="13">
        <f t="shared" si="4320"/>
        <v>133</v>
      </c>
      <c r="P100" s="13">
        <f t="shared" si="4321"/>
        <v>134</v>
      </c>
      <c r="Q100" s="13">
        <f t="shared" si="4322"/>
        <v>135</v>
      </c>
      <c r="R100" s="13">
        <f t="shared" si="4323"/>
        <v>136</v>
      </c>
      <c r="S100" s="13">
        <f t="shared" si="4324"/>
        <v>137</v>
      </c>
      <c r="T100" s="13">
        <f t="shared" si="4325"/>
        <v>138</v>
      </c>
      <c r="U100" s="13">
        <f t="shared" si="4326"/>
        <v>139</v>
      </c>
      <c r="V100" s="13">
        <f t="shared" si="4327"/>
        <v>140</v>
      </c>
      <c r="W100" s="13">
        <f t="shared" si="4328"/>
        <v>141</v>
      </c>
    </row>
    <row r="101" spans="3:23" s="11" customFormat="1" x14ac:dyDescent="0.25">
      <c r="C101" s="10">
        <v>-12</v>
      </c>
      <c r="D101" s="13">
        <f t="shared" si="4309"/>
        <v>142</v>
      </c>
      <c r="E101" s="13">
        <f t="shared" si="4310"/>
        <v>143</v>
      </c>
      <c r="F101" s="13">
        <f t="shared" si="4311"/>
        <v>144</v>
      </c>
      <c r="G101" s="13">
        <f t="shared" si="4312"/>
        <v>145</v>
      </c>
      <c r="H101" s="13">
        <f t="shared" si="4313"/>
        <v>146</v>
      </c>
      <c r="I101" s="13">
        <f t="shared" si="4314"/>
        <v>147</v>
      </c>
      <c r="J101" s="13">
        <f t="shared" si="4315"/>
        <v>148</v>
      </c>
      <c r="K101" s="13">
        <f t="shared" si="4316"/>
        <v>149</v>
      </c>
      <c r="L101" s="13">
        <f t="shared" si="4317"/>
        <v>150</v>
      </c>
      <c r="M101" s="13">
        <f t="shared" si="4318"/>
        <v>151</v>
      </c>
      <c r="N101" s="13">
        <f t="shared" si="4319"/>
        <v>152</v>
      </c>
      <c r="O101" s="13">
        <f t="shared" si="4320"/>
        <v>153</v>
      </c>
      <c r="P101" s="13">
        <f t="shared" si="4321"/>
        <v>154</v>
      </c>
      <c r="Q101" s="13">
        <f t="shared" si="4322"/>
        <v>155</v>
      </c>
      <c r="R101" s="13">
        <f t="shared" si="4323"/>
        <v>156</v>
      </c>
      <c r="S101" s="13">
        <f t="shared" si="4324"/>
        <v>157</v>
      </c>
      <c r="T101" s="13">
        <f t="shared" si="4325"/>
        <v>158</v>
      </c>
      <c r="U101" s="13">
        <f t="shared" si="4326"/>
        <v>159</v>
      </c>
      <c r="V101" s="13">
        <f t="shared" si="4327"/>
        <v>160</v>
      </c>
      <c r="W101" s="13">
        <f t="shared" si="4328"/>
        <v>161</v>
      </c>
    </row>
    <row r="102" spans="3:23" s="11" customFormat="1" x14ac:dyDescent="0.25">
      <c r="C102" s="10">
        <v>-15</v>
      </c>
      <c r="D102" s="13">
        <f t="shared" si="4309"/>
        <v>162</v>
      </c>
      <c r="E102" s="13">
        <f t="shared" si="4310"/>
        <v>163</v>
      </c>
      <c r="F102" s="13">
        <f t="shared" si="4311"/>
        <v>164</v>
      </c>
      <c r="G102" s="13">
        <f t="shared" si="4312"/>
        <v>165</v>
      </c>
      <c r="H102" s="13">
        <f t="shared" si="4313"/>
        <v>166</v>
      </c>
      <c r="I102" s="13">
        <f t="shared" si="4314"/>
        <v>167</v>
      </c>
      <c r="J102" s="13">
        <f t="shared" si="4315"/>
        <v>168</v>
      </c>
      <c r="K102" s="13">
        <f t="shared" si="4316"/>
        <v>169</v>
      </c>
      <c r="L102" s="13">
        <f t="shared" si="4317"/>
        <v>170</v>
      </c>
      <c r="M102" s="13">
        <f t="shared" si="4318"/>
        <v>171</v>
      </c>
      <c r="N102" s="13">
        <f t="shared" si="4319"/>
        <v>172</v>
      </c>
      <c r="O102" s="13">
        <f t="shared" si="4320"/>
        <v>173</v>
      </c>
      <c r="P102" s="13">
        <f t="shared" si="4321"/>
        <v>174</v>
      </c>
      <c r="Q102" s="13">
        <f t="shared" si="4322"/>
        <v>175</v>
      </c>
      <c r="R102" s="13">
        <f t="shared" si="4323"/>
        <v>176</v>
      </c>
      <c r="S102" s="13">
        <f t="shared" si="4324"/>
        <v>177</v>
      </c>
      <c r="T102" s="13">
        <f t="shared" si="4325"/>
        <v>178</v>
      </c>
      <c r="U102" s="13">
        <f t="shared" si="4326"/>
        <v>179</v>
      </c>
      <c r="V102" s="13">
        <f t="shared" si="4327"/>
        <v>180</v>
      </c>
      <c r="W102" s="13">
        <f t="shared" si="4328"/>
        <v>181</v>
      </c>
    </row>
    <row r="103" spans="3:23" s="11" customFormat="1" x14ac:dyDescent="0.25">
      <c r="C103" s="10">
        <v>-20</v>
      </c>
      <c r="D103" s="13">
        <f t="shared" si="4309"/>
        <v>182</v>
      </c>
      <c r="E103" s="13">
        <f t="shared" si="4310"/>
        <v>183</v>
      </c>
      <c r="F103" s="13">
        <f t="shared" si="4311"/>
        <v>184</v>
      </c>
      <c r="G103" s="13">
        <f t="shared" si="4312"/>
        <v>185</v>
      </c>
      <c r="H103" s="13">
        <f t="shared" si="4313"/>
        <v>186</v>
      </c>
      <c r="I103" s="13">
        <f t="shared" si="4314"/>
        <v>187</v>
      </c>
      <c r="J103" s="13">
        <f t="shared" si="4315"/>
        <v>188</v>
      </c>
      <c r="K103" s="13">
        <f t="shared" si="4316"/>
        <v>189</v>
      </c>
      <c r="L103" s="13">
        <f t="shared" si="4317"/>
        <v>190</v>
      </c>
      <c r="M103" s="13">
        <f t="shared" si="4318"/>
        <v>191</v>
      </c>
      <c r="N103" s="13">
        <f t="shared" si="4319"/>
        <v>192</v>
      </c>
      <c r="O103" s="13">
        <f t="shared" si="4320"/>
        <v>193</v>
      </c>
      <c r="P103" s="13">
        <f t="shared" si="4321"/>
        <v>194</v>
      </c>
      <c r="Q103" s="13">
        <f t="shared" si="4322"/>
        <v>195</v>
      </c>
      <c r="R103" s="13">
        <f t="shared" si="4323"/>
        <v>196</v>
      </c>
      <c r="S103" s="13">
        <f t="shared" si="4324"/>
        <v>197</v>
      </c>
      <c r="T103" s="13">
        <f t="shared" si="4325"/>
        <v>198</v>
      </c>
      <c r="U103" s="13">
        <f t="shared" si="4326"/>
        <v>199</v>
      </c>
      <c r="V103" s="13">
        <f t="shared" si="4327"/>
        <v>200</v>
      </c>
      <c r="W103" s="13">
        <f t="shared" si="4328"/>
        <v>201</v>
      </c>
    </row>
    <row r="104" spans="3:23" s="11" customFormat="1" x14ac:dyDescent="0.25">
      <c r="C104" s="10">
        <v>-23</v>
      </c>
      <c r="D104" s="13">
        <f t="shared" si="4309"/>
        <v>202</v>
      </c>
      <c r="E104" s="13">
        <f t="shared" si="4310"/>
        <v>203</v>
      </c>
      <c r="F104" s="13">
        <f t="shared" si="4311"/>
        <v>204</v>
      </c>
      <c r="G104" s="13">
        <f t="shared" si="4312"/>
        <v>205</v>
      </c>
      <c r="H104" s="13">
        <f t="shared" si="4313"/>
        <v>206</v>
      </c>
      <c r="I104" s="13">
        <f t="shared" si="4314"/>
        <v>207</v>
      </c>
      <c r="J104" s="13">
        <f t="shared" si="4315"/>
        <v>208</v>
      </c>
      <c r="K104" s="13">
        <f t="shared" si="4316"/>
        <v>209</v>
      </c>
      <c r="L104" s="13">
        <f t="shared" si="4317"/>
        <v>210</v>
      </c>
      <c r="M104" s="13">
        <f t="shared" si="4318"/>
        <v>211</v>
      </c>
      <c r="N104" s="13">
        <f t="shared" si="4319"/>
        <v>212</v>
      </c>
      <c r="O104" s="13">
        <f t="shared" si="4320"/>
        <v>213</v>
      </c>
      <c r="P104" s="13">
        <f t="shared" si="4321"/>
        <v>214</v>
      </c>
      <c r="Q104" s="13">
        <f t="shared" si="4322"/>
        <v>215</v>
      </c>
      <c r="R104" s="13">
        <f t="shared" si="4323"/>
        <v>216</v>
      </c>
      <c r="S104" s="13">
        <f t="shared" si="4324"/>
        <v>217</v>
      </c>
      <c r="T104" s="13">
        <f t="shared" si="4325"/>
        <v>218</v>
      </c>
      <c r="U104" s="13">
        <f t="shared" si="4326"/>
        <v>219</v>
      </c>
      <c r="V104" s="13">
        <f t="shared" si="4327"/>
        <v>220</v>
      </c>
      <c r="W104" s="13">
        <f t="shared" si="4328"/>
        <v>221</v>
      </c>
    </row>
    <row r="105" spans="3:23" s="11" customFormat="1" x14ac:dyDescent="0.25">
      <c r="C105" s="10">
        <v>-25</v>
      </c>
      <c r="D105" s="13">
        <f t="shared" si="4309"/>
        <v>222</v>
      </c>
      <c r="E105" s="13">
        <f t="shared" si="4310"/>
        <v>223</v>
      </c>
      <c r="F105" s="13">
        <f t="shared" si="4311"/>
        <v>224</v>
      </c>
      <c r="G105" s="13">
        <f t="shared" si="4312"/>
        <v>225</v>
      </c>
      <c r="H105" s="13">
        <f t="shared" si="4313"/>
        <v>226</v>
      </c>
      <c r="I105" s="13">
        <f t="shared" si="4314"/>
        <v>227</v>
      </c>
      <c r="J105" s="13">
        <f t="shared" si="4315"/>
        <v>228</v>
      </c>
      <c r="K105" s="13">
        <f t="shared" si="4316"/>
        <v>229</v>
      </c>
      <c r="L105" s="13">
        <f t="shared" si="4317"/>
        <v>230</v>
      </c>
      <c r="M105" s="13">
        <f t="shared" si="4318"/>
        <v>231</v>
      </c>
      <c r="N105" s="13">
        <f t="shared" si="4319"/>
        <v>232</v>
      </c>
      <c r="O105" s="13">
        <f t="shared" si="4320"/>
        <v>233</v>
      </c>
      <c r="P105" s="13">
        <f t="shared" si="4321"/>
        <v>234</v>
      </c>
      <c r="Q105" s="13">
        <f t="shared" si="4322"/>
        <v>235</v>
      </c>
      <c r="R105" s="13">
        <f t="shared" si="4323"/>
        <v>236</v>
      </c>
      <c r="S105" s="13">
        <f t="shared" si="4324"/>
        <v>237</v>
      </c>
      <c r="T105" s="13">
        <f t="shared" si="4325"/>
        <v>238</v>
      </c>
      <c r="U105" s="13">
        <f t="shared" si="4326"/>
        <v>239</v>
      </c>
      <c r="V105" s="13">
        <f t="shared" si="4327"/>
        <v>240</v>
      </c>
      <c r="W105" s="13">
        <f t="shared" si="4328"/>
        <v>241</v>
      </c>
    </row>
    <row r="106" spans="3:23" s="11" customFormat="1" x14ac:dyDescent="0.25">
      <c r="C106" s="10">
        <v>-26</v>
      </c>
      <c r="D106" s="13">
        <f t="shared" si="4309"/>
        <v>242</v>
      </c>
      <c r="E106" s="13">
        <f t="shared" si="4310"/>
        <v>243</v>
      </c>
      <c r="F106" s="13">
        <f t="shared" si="4311"/>
        <v>244</v>
      </c>
      <c r="G106" s="13">
        <f t="shared" si="4312"/>
        <v>245</v>
      </c>
      <c r="H106" s="13">
        <f t="shared" si="4313"/>
        <v>246</v>
      </c>
      <c r="I106" s="13">
        <f t="shared" si="4314"/>
        <v>247</v>
      </c>
      <c r="J106" s="13">
        <f t="shared" si="4315"/>
        <v>248</v>
      </c>
      <c r="K106" s="13">
        <f t="shared" si="4316"/>
        <v>249</v>
      </c>
      <c r="L106" s="13">
        <f t="shared" si="4317"/>
        <v>250</v>
      </c>
      <c r="M106" s="13">
        <f t="shared" si="4318"/>
        <v>251</v>
      </c>
      <c r="N106" s="13">
        <f t="shared" si="4319"/>
        <v>252</v>
      </c>
      <c r="O106" s="13">
        <f t="shared" si="4320"/>
        <v>253</v>
      </c>
      <c r="P106" s="13">
        <f t="shared" si="4321"/>
        <v>254</v>
      </c>
      <c r="Q106" s="13">
        <f t="shared" si="4322"/>
        <v>255</v>
      </c>
      <c r="R106" s="13">
        <f t="shared" si="4323"/>
        <v>256</v>
      </c>
      <c r="S106" s="13">
        <f t="shared" si="4324"/>
        <v>257</v>
      </c>
      <c r="T106" s="13">
        <f t="shared" si="4325"/>
        <v>258</v>
      </c>
      <c r="U106" s="13">
        <f t="shared" si="4326"/>
        <v>259</v>
      </c>
      <c r="V106" s="13">
        <f t="shared" si="4327"/>
        <v>260</v>
      </c>
      <c r="W106" s="13">
        <f t="shared" si="4328"/>
        <v>261</v>
      </c>
    </row>
    <row r="107" spans="3:23" s="11" customFormat="1" x14ac:dyDescent="0.25">
      <c r="C107" s="10">
        <v>-27</v>
      </c>
      <c r="D107" s="13">
        <f t="shared" si="4309"/>
        <v>262</v>
      </c>
      <c r="E107" s="13">
        <f t="shared" si="4310"/>
        <v>263</v>
      </c>
      <c r="F107" s="13">
        <f t="shared" si="4311"/>
        <v>264</v>
      </c>
      <c r="G107" s="13">
        <f t="shared" si="4312"/>
        <v>265</v>
      </c>
      <c r="H107" s="13">
        <f t="shared" si="4313"/>
        <v>266</v>
      </c>
      <c r="I107" s="13">
        <f t="shared" si="4314"/>
        <v>267</v>
      </c>
      <c r="J107" s="13">
        <f t="shared" si="4315"/>
        <v>268</v>
      </c>
      <c r="K107" s="13">
        <f t="shared" si="4316"/>
        <v>269</v>
      </c>
      <c r="L107" s="13">
        <f t="shared" si="4317"/>
        <v>270</v>
      </c>
      <c r="M107" s="13">
        <f t="shared" si="4318"/>
        <v>271</v>
      </c>
      <c r="N107" s="13">
        <f t="shared" si="4319"/>
        <v>272</v>
      </c>
      <c r="O107" s="13">
        <f t="shared" si="4320"/>
        <v>273</v>
      </c>
      <c r="P107" s="13">
        <f t="shared" si="4321"/>
        <v>274</v>
      </c>
      <c r="Q107" s="13">
        <f t="shared" si="4322"/>
        <v>275</v>
      </c>
      <c r="R107" s="13">
        <f t="shared" si="4323"/>
        <v>276</v>
      </c>
      <c r="S107" s="13">
        <f t="shared" si="4324"/>
        <v>277</v>
      </c>
      <c r="T107" s="13">
        <f t="shared" si="4325"/>
        <v>278</v>
      </c>
      <c r="U107" s="13">
        <f t="shared" si="4326"/>
        <v>279</v>
      </c>
      <c r="V107" s="13">
        <f t="shared" si="4327"/>
        <v>280</v>
      </c>
      <c r="W107" s="13">
        <f t="shared" si="4328"/>
        <v>281</v>
      </c>
    </row>
    <row r="108" spans="3:23" s="11" customFormat="1" x14ac:dyDescent="0.25">
      <c r="C108" s="10">
        <v>-28</v>
      </c>
      <c r="D108" s="13">
        <f t="shared" si="4309"/>
        <v>282</v>
      </c>
      <c r="E108" s="13">
        <f t="shared" si="4310"/>
        <v>283</v>
      </c>
      <c r="F108" s="13">
        <f t="shared" si="4311"/>
        <v>284</v>
      </c>
      <c r="G108" s="13">
        <f t="shared" si="4312"/>
        <v>285</v>
      </c>
      <c r="H108" s="13">
        <f t="shared" si="4313"/>
        <v>286</v>
      </c>
      <c r="I108" s="13">
        <f t="shared" si="4314"/>
        <v>287</v>
      </c>
      <c r="J108" s="13">
        <f t="shared" si="4315"/>
        <v>288</v>
      </c>
      <c r="K108" s="13">
        <f t="shared" si="4316"/>
        <v>289</v>
      </c>
      <c r="L108" s="13">
        <f t="shared" si="4317"/>
        <v>290</v>
      </c>
      <c r="M108" s="13">
        <f t="shared" si="4318"/>
        <v>291</v>
      </c>
      <c r="N108" s="13">
        <f t="shared" si="4319"/>
        <v>292</v>
      </c>
      <c r="O108" s="13">
        <f t="shared" si="4320"/>
        <v>293</v>
      </c>
      <c r="P108" s="13">
        <f t="shared" si="4321"/>
        <v>294</v>
      </c>
      <c r="Q108" s="13">
        <f t="shared" si="4322"/>
        <v>295</v>
      </c>
      <c r="R108" s="13">
        <f t="shared" si="4323"/>
        <v>296</v>
      </c>
      <c r="S108" s="13">
        <f t="shared" si="4324"/>
        <v>297</v>
      </c>
      <c r="T108" s="13">
        <f t="shared" si="4325"/>
        <v>298</v>
      </c>
      <c r="U108" s="13">
        <f t="shared" si="4326"/>
        <v>299</v>
      </c>
      <c r="V108" s="13">
        <f t="shared" si="4327"/>
        <v>300</v>
      </c>
      <c r="W108" s="13">
        <f t="shared" si="4328"/>
        <v>301</v>
      </c>
    </row>
    <row r="109" spans="3:23" s="11" customFormat="1" x14ac:dyDescent="0.25">
      <c r="C109" s="10">
        <v>-29</v>
      </c>
      <c r="D109" s="13">
        <f t="shared" si="4309"/>
        <v>302</v>
      </c>
      <c r="E109" s="13">
        <f t="shared" si="4310"/>
        <v>303</v>
      </c>
      <c r="F109" s="13">
        <f t="shared" si="4311"/>
        <v>304</v>
      </c>
      <c r="G109" s="13">
        <f t="shared" si="4312"/>
        <v>305</v>
      </c>
      <c r="H109" s="13">
        <f t="shared" si="4313"/>
        <v>306</v>
      </c>
      <c r="I109" s="13">
        <f t="shared" si="4314"/>
        <v>307</v>
      </c>
      <c r="J109" s="13">
        <f t="shared" si="4315"/>
        <v>308</v>
      </c>
      <c r="K109" s="13">
        <f t="shared" si="4316"/>
        <v>309</v>
      </c>
      <c r="L109" s="13">
        <f t="shared" si="4317"/>
        <v>310</v>
      </c>
      <c r="M109" s="13">
        <f t="shared" si="4318"/>
        <v>311</v>
      </c>
      <c r="N109" s="13">
        <f t="shared" si="4319"/>
        <v>312</v>
      </c>
      <c r="O109" s="13">
        <f t="shared" si="4320"/>
        <v>313</v>
      </c>
      <c r="P109" s="13">
        <f t="shared" si="4321"/>
        <v>314</v>
      </c>
      <c r="Q109" s="13">
        <f t="shared" si="4322"/>
        <v>315</v>
      </c>
      <c r="R109" s="13">
        <f t="shared" si="4323"/>
        <v>316</v>
      </c>
      <c r="S109" s="13">
        <f t="shared" si="4324"/>
        <v>317</v>
      </c>
      <c r="T109" s="13">
        <f t="shared" si="4325"/>
        <v>318</v>
      </c>
      <c r="U109" s="13">
        <f t="shared" si="4326"/>
        <v>319</v>
      </c>
      <c r="V109" s="13">
        <f t="shared" si="4327"/>
        <v>320</v>
      </c>
      <c r="W109" s="13">
        <f t="shared" si="4328"/>
        <v>321</v>
      </c>
    </row>
    <row r="110" spans="3:23" s="11" customFormat="1" x14ac:dyDescent="0.25">
      <c r="C110" s="10">
        <v>-30</v>
      </c>
      <c r="D110" s="13">
        <f t="shared" si="4309"/>
        <v>322</v>
      </c>
      <c r="E110" s="13">
        <f t="shared" si="4310"/>
        <v>323</v>
      </c>
      <c r="F110" s="13">
        <f t="shared" si="4311"/>
        <v>324</v>
      </c>
      <c r="G110" s="13">
        <f t="shared" si="4312"/>
        <v>325</v>
      </c>
      <c r="H110" s="13">
        <f t="shared" si="4313"/>
        <v>326</v>
      </c>
      <c r="I110" s="13">
        <f t="shared" si="4314"/>
        <v>327</v>
      </c>
      <c r="J110" s="13">
        <f t="shared" si="4315"/>
        <v>328</v>
      </c>
      <c r="K110" s="13">
        <f t="shared" si="4316"/>
        <v>329</v>
      </c>
      <c r="L110" s="13">
        <f t="shared" si="4317"/>
        <v>330</v>
      </c>
      <c r="M110" s="13">
        <f t="shared" si="4318"/>
        <v>331</v>
      </c>
      <c r="N110" s="13">
        <f t="shared" si="4319"/>
        <v>332</v>
      </c>
      <c r="O110" s="13">
        <f t="shared" si="4320"/>
        <v>333</v>
      </c>
      <c r="P110" s="13">
        <f t="shared" si="4321"/>
        <v>334</v>
      </c>
      <c r="Q110" s="13">
        <f t="shared" si="4322"/>
        <v>335</v>
      </c>
      <c r="R110" s="13">
        <f t="shared" si="4323"/>
        <v>336</v>
      </c>
      <c r="S110" s="13">
        <f t="shared" si="4324"/>
        <v>337</v>
      </c>
      <c r="T110" s="13">
        <f t="shared" si="4325"/>
        <v>338</v>
      </c>
      <c r="U110" s="13">
        <f t="shared" si="4326"/>
        <v>339</v>
      </c>
      <c r="V110" s="13">
        <f t="shared" si="4327"/>
        <v>340</v>
      </c>
      <c r="W110" s="13">
        <f t="shared" si="4328"/>
        <v>341</v>
      </c>
    </row>
    <row r="111" spans="3:23" s="11" customFormat="1" x14ac:dyDescent="0.25">
      <c r="C111" s="10">
        <v>-31</v>
      </c>
      <c r="D111" s="13">
        <f t="shared" si="4309"/>
        <v>342</v>
      </c>
      <c r="E111" s="13">
        <f t="shared" si="4310"/>
        <v>343</v>
      </c>
      <c r="F111" s="13">
        <f t="shared" si="4311"/>
        <v>344</v>
      </c>
      <c r="G111" s="13">
        <f t="shared" si="4312"/>
        <v>345</v>
      </c>
      <c r="H111" s="13">
        <f t="shared" si="4313"/>
        <v>346</v>
      </c>
      <c r="I111" s="13">
        <f t="shared" si="4314"/>
        <v>347</v>
      </c>
      <c r="J111" s="13">
        <f t="shared" si="4315"/>
        <v>348</v>
      </c>
      <c r="K111" s="13">
        <f t="shared" si="4316"/>
        <v>349</v>
      </c>
      <c r="L111" s="13">
        <f t="shared" si="4317"/>
        <v>350</v>
      </c>
      <c r="M111" s="13">
        <f t="shared" si="4318"/>
        <v>351</v>
      </c>
      <c r="N111" s="13">
        <f t="shared" si="4319"/>
        <v>352</v>
      </c>
      <c r="O111" s="13">
        <f t="shared" si="4320"/>
        <v>353</v>
      </c>
      <c r="P111" s="13">
        <f t="shared" si="4321"/>
        <v>354</v>
      </c>
      <c r="Q111" s="13">
        <f t="shared" si="4322"/>
        <v>355</v>
      </c>
      <c r="R111" s="13">
        <f t="shared" si="4323"/>
        <v>356</v>
      </c>
      <c r="S111" s="13">
        <f t="shared" si="4324"/>
        <v>357</v>
      </c>
      <c r="T111" s="13">
        <f t="shared" si="4325"/>
        <v>358</v>
      </c>
      <c r="U111" s="13">
        <f t="shared" si="4326"/>
        <v>359</v>
      </c>
      <c r="V111" s="13">
        <f t="shared" si="4327"/>
        <v>360</v>
      </c>
      <c r="W111" s="13">
        <f t="shared" si="4328"/>
        <v>361</v>
      </c>
    </row>
    <row r="112" spans="3:23" s="11" customFormat="1" x14ac:dyDescent="0.25">
      <c r="C112" s="10">
        <v>-32</v>
      </c>
      <c r="D112" s="13">
        <f t="shared" si="4309"/>
        <v>362</v>
      </c>
      <c r="E112" s="13">
        <f t="shared" si="4310"/>
        <v>363</v>
      </c>
      <c r="F112" s="13">
        <f t="shared" si="4311"/>
        <v>364</v>
      </c>
      <c r="G112" s="13">
        <f t="shared" si="4312"/>
        <v>365</v>
      </c>
      <c r="H112" s="13">
        <f t="shared" si="4313"/>
        <v>366</v>
      </c>
      <c r="I112" s="13">
        <f t="shared" si="4314"/>
        <v>367</v>
      </c>
      <c r="J112" s="13">
        <f t="shared" si="4315"/>
        <v>368</v>
      </c>
      <c r="K112" s="13">
        <f t="shared" si="4316"/>
        <v>369</v>
      </c>
      <c r="L112" s="13">
        <f t="shared" si="4317"/>
        <v>370</v>
      </c>
      <c r="M112" s="13">
        <f t="shared" si="4318"/>
        <v>371</v>
      </c>
      <c r="N112" s="13">
        <f t="shared" si="4319"/>
        <v>372</v>
      </c>
      <c r="O112" s="13">
        <f t="shared" si="4320"/>
        <v>373</v>
      </c>
      <c r="P112" s="13">
        <f t="shared" si="4321"/>
        <v>374</v>
      </c>
      <c r="Q112" s="13">
        <f t="shared" si="4322"/>
        <v>375</v>
      </c>
      <c r="R112" s="13">
        <f t="shared" si="4323"/>
        <v>376</v>
      </c>
      <c r="S112" s="13">
        <f t="shared" si="4324"/>
        <v>377</v>
      </c>
      <c r="T112" s="13">
        <f t="shared" si="4325"/>
        <v>378</v>
      </c>
      <c r="U112" s="13">
        <f t="shared" si="4326"/>
        <v>379</v>
      </c>
      <c r="V112" s="13">
        <f t="shared" si="4327"/>
        <v>380</v>
      </c>
      <c r="W112" s="13">
        <f t="shared" si="4328"/>
        <v>381</v>
      </c>
    </row>
    <row r="113" spans="3:23" s="11" customFormat="1" x14ac:dyDescent="0.25">
      <c r="C113" s="10">
        <v>-33</v>
      </c>
      <c r="D113" s="13">
        <f t="shared" si="4309"/>
        <v>382</v>
      </c>
      <c r="E113" s="13">
        <f t="shared" si="4310"/>
        <v>383</v>
      </c>
      <c r="F113" s="13">
        <f t="shared" si="4311"/>
        <v>384</v>
      </c>
      <c r="G113" s="13">
        <f t="shared" si="4312"/>
        <v>385</v>
      </c>
      <c r="H113" s="13">
        <f t="shared" si="4313"/>
        <v>386</v>
      </c>
      <c r="I113" s="13">
        <f t="shared" si="4314"/>
        <v>387</v>
      </c>
      <c r="J113" s="13">
        <f t="shared" si="4315"/>
        <v>388</v>
      </c>
      <c r="K113" s="13">
        <f t="shared" si="4316"/>
        <v>389</v>
      </c>
      <c r="L113" s="13">
        <f t="shared" si="4317"/>
        <v>390</v>
      </c>
      <c r="M113" s="13">
        <f t="shared" si="4318"/>
        <v>391</v>
      </c>
      <c r="N113" s="13">
        <f t="shared" si="4319"/>
        <v>392</v>
      </c>
      <c r="O113" s="13">
        <f t="shared" si="4320"/>
        <v>393</v>
      </c>
      <c r="P113" s="13">
        <f t="shared" si="4321"/>
        <v>394</v>
      </c>
      <c r="Q113" s="13">
        <f t="shared" si="4322"/>
        <v>395</v>
      </c>
      <c r="R113" s="13">
        <f t="shared" si="4323"/>
        <v>396</v>
      </c>
      <c r="S113" s="13">
        <f t="shared" si="4324"/>
        <v>397</v>
      </c>
      <c r="T113" s="13">
        <f t="shared" si="4325"/>
        <v>398</v>
      </c>
      <c r="U113" s="13">
        <f t="shared" si="4326"/>
        <v>399</v>
      </c>
      <c r="V113" s="13">
        <f t="shared" si="4327"/>
        <v>400</v>
      </c>
      <c r="W113" s="13">
        <f t="shared" si="4328"/>
        <v>401</v>
      </c>
    </row>
    <row r="114" spans="3:23" s="11" customFormat="1" x14ac:dyDescent="0.25">
      <c r="C114" s="10">
        <v>-34</v>
      </c>
      <c r="D114" s="13">
        <f t="shared" si="4309"/>
        <v>402</v>
      </c>
      <c r="E114" s="13">
        <f t="shared" si="4310"/>
        <v>403</v>
      </c>
      <c r="F114" s="13">
        <f t="shared" si="4311"/>
        <v>404</v>
      </c>
      <c r="G114" s="13">
        <f t="shared" si="4312"/>
        <v>405</v>
      </c>
      <c r="H114" s="13">
        <f t="shared" si="4313"/>
        <v>406</v>
      </c>
      <c r="I114" s="13">
        <f t="shared" si="4314"/>
        <v>407</v>
      </c>
      <c r="J114" s="13">
        <f t="shared" si="4315"/>
        <v>408</v>
      </c>
      <c r="K114" s="13">
        <f t="shared" si="4316"/>
        <v>409</v>
      </c>
      <c r="L114" s="13">
        <f t="shared" si="4317"/>
        <v>410</v>
      </c>
      <c r="M114" s="13">
        <f t="shared" si="4318"/>
        <v>411</v>
      </c>
      <c r="N114" s="13">
        <f t="shared" si="4319"/>
        <v>412</v>
      </c>
      <c r="O114" s="13">
        <f t="shared" si="4320"/>
        <v>413</v>
      </c>
      <c r="P114" s="13">
        <f t="shared" si="4321"/>
        <v>414</v>
      </c>
      <c r="Q114" s="13">
        <f t="shared" si="4322"/>
        <v>415</v>
      </c>
      <c r="R114" s="13">
        <f t="shared" si="4323"/>
        <v>416</v>
      </c>
      <c r="S114" s="13">
        <f t="shared" si="4324"/>
        <v>417</v>
      </c>
      <c r="T114" s="13">
        <f t="shared" si="4325"/>
        <v>418</v>
      </c>
      <c r="U114" s="13">
        <f t="shared" si="4326"/>
        <v>419</v>
      </c>
      <c r="V114" s="13">
        <f t="shared" si="4327"/>
        <v>420</v>
      </c>
      <c r="W114" s="13">
        <f t="shared" si="4328"/>
        <v>421</v>
      </c>
    </row>
    <row r="115" spans="3:23" s="11" customFormat="1" x14ac:dyDescent="0.25">
      <c r="C115" s="10">
        <v>-35</v>
      </c>
      <c r="D115" s="13">
        <f t="shared" si="4309"/>
        <v>422</v>
      </c>
      <c r="E115" s="13">
        <f t="shared" si="4310"/>
        <v>423</v>
      </c>
      <c r="F115" s="13">
        <f t="shared" si="4311"/>
        <v>424</v>
      </c>
      <c r="G115" s="13">
        <f t="shared" si="4312"/>
        <v>425</v>
      </c>
      <c r="H115" s="13">
        <f t="shared" si="4313"/>
        <v>426</v>
      </c>
      <c r="I115" s="13">
        <f t="shared" si="4314"/>
        <v>427</v>
      </c>
      <c r="J115" s="13">
        <f t="shared" si="4315"/>
        <v>428</v>
      </c>
      <c r="K115" s="13">
        <f t="shared" si="4316"/>
        <v>429</v>
      </c>
      <c r="L115" s="13">
        <f t="shared" si="4317"/>
        <v>430</v>
      </c>
      <c r="M115" s="13">
        <f t="shared" si="4318"/>
        <v>431</v>
      </c>
      <c r="N115" s="13">
        <f t="shared" si="4319"/>
        <v>432</v>
      </c>
      <c r="O115" s="13">
        <f t="shared" si="4320"/>
        <v>433</v>
      </c>
      <c r="P115" s="13">
        <f t="shared" si="4321"/>
        <v>434</v>
      </c>
      <c r="Q115" s="13">
        <f t="shared" si="4322"/>
        <v>435</v>
      </c>
      <c r="R115" s="13">
        <f t="shared" si="4323"/>
        <v>436</v>
      </c>
      <c r="S115" s="13">
        <f t="shared" si="4324"/>
        <v>437</v>
      </c>
      <c r="T115" s="13">
        <f t="shared" si="4325"/>
        <v>438</v>
      </c>
      <c r="U115" s="13">
        <f t="shared" si="4326"/>
        <v>439</v>
      </c>
      <c r="V115" s="13">
        <f t="shared" si="4327"/>
        <v>440</v>
      </c>
      <c r="W115" s="13">
        <f t="shared" si="4328"/>
        <v>441</v>
      </c>
    </row>
    <row r="116" spans="3:23" s="11" customFormat="1" x14ac:dyDescent="0.25">
      <c r="C116" s="10">
        <v>-36</v>
      </c>
      <c r="D116" s="13">
        <f t="shared" si="4309"/>
        <v>442</v>
      </c>
      <c r="E116" s="13">
        <f t="shared" si="4310"/>
        <v>443</v>
      </c>
      <c r="F116" s="13">
        <f t="shared" si="4311"/>
        <v>444</v>
      </c>
      <c r="G116" s="13">
        <f t="shared" si="4312"/>
        <v>445</v>
      </c>
      <c r="H116" s="13">
        <f t="shared" si="4313"/>
        <v>446</v>
      </c>
      <c r="I116" s="13">
        <f t="shared" si="4314"/>
        <v>447</v>
      </c>
      <c r="J116" s="13">
        <f t="shared" si="4315"/>
        <v>448</v>
      </c>
      <c r="K116" s="13">
        <f t="shared" si="4316"/>
        <v>449</v>
      </c>
      <c r="L116" s="13">
        <f t="shared" si="4317"/>
        <v>450</v>
      </c>
      <c r="M116" s="13">
        <f t="shared" si="4318"/>
        <v>451</v>
      </c>
      <c r="N116" s="13">
        <f t="shared" si="4319"/>
        <v>452</v>
      </c>
      <c r="O116" s="13">
        <f t="shared" si="4320"/>
        <v>453</v>
      </c>
      <c r="P116" s="13">
        <f t="shared" si="4321"/>
        <v>454</v>
      </c>
      <c r="Q116" s="13">
        <f t="shared" si="4322"/>
        <v>455</v>
      </c>
      <c r="R116" s="13">
        <f t="shared" si="4323"/>
        <v>456</v>
      </c>
      <c r="S116" s="13">
        <f t="shared" si="4324"/>
        <v>457</v>
      </c>
      <c r="T116" s="13">
        <f t="shared" si="4325"/>
        <v>458</v>
      </c>
      <c r="U116" s="13">
        <f t="shared" si="4326"/>
        <v>459</v>
      </c>
      <c r="V116" s="13">
        <f t="shared" si="4327"/>
        <v>460</v>
      </c>
      <c r="W116" s="13">
        <f t="shared" si="4328"/>
        <v>461</v>
      </c>
    </row>
    <row r="117" spans="3:23" s="11" customFormat="1" x14ac:dyDescent="0.25">
      <c r="C117" s="10">
        <v>-37</v>
      </c>
      <c r="D117" s="13">
        <f t="shared" si="4309"/>
        <v>462</v>
      </c>
      <c r="E117" s="13">
        <f t="shared" si="4310"/>
        <v>463</v>
      </c>
      <c r="F117" s="13">
        <f t="shared" si="4311"/>
        <v>464</v>
      </c>
      <c r="G117" s="13">
        <f t="shared" si="4312"/>
        <v>465</v>
      </c>
      <c r="H117" s="13">
        <f t="shared" si="4313"/>
        <v>466</v>
      </c>
      <c r="I117" s="13">
        <f t="shared" si="4314"/>
        <v>467</v>
      </c>
      <c r="J117" s="13">
        <f t="shared" si="4315"/>
        <v>468</v>
      </c>
      <c r="K117" s="13">
        <f t="shared" si="4316"/>
        <v>469</v>
      </c>
      <c r="L117" s="13">
        <f t="shared" si="4317"/>
        <v>470</v>
      </c>
      <c r="M117" s="13">
        <f t="shared" si="4318"/>
        <v>471</v>
      </c>
      <c r="N117" s="13">
        <f t="shared" si="4319"/>
        <v>472</v>
      </c>
      <c r="O117" s="13">
        <f t="shared" si="4320"/>
        <v>473</v>
      </c>
      <c r="P117" s="13">
        <f t="shared" si="4321"/>
        <v>474</v>
      </c>
      <c r="Q117" s="13">
        <f t="shared" si="4322"/>
        <v>475</v>
      </c>
      <c r="R117" s="13">
        <f t="shared" si="4323"/>
        <v>476</v>
      </c>
      <c r="S117" s="13">
        <f t="shared" si="4324"/>
        <v>477</v>
      </c>
      <c r="T117" s="13">
        <f t="shared" si="4325"/>
        <v>478</v>
      </c>
      <c r="U117" s="13">
        <f t="shared" si="4326"/>
        <v>479</v>
      </c>
      <c r="V117" s="13">
        <f t="shared" si="4327"/>
        <v>480</v>
      </c>
      <c r="W117" s="13">
        <f t="shared" si="4328"/>
        <v>481</v>
      </c>
    </row>
    <row r="118" spans="3:23" s="11" customFormat="1" x14ac:dyDescent="0.25">
      <c r="C118" s="10">
        <v>-40</v>
      </c>
      <c r="D118" s="13">
        <f t="shared" si="4309"/>
        <v>482</v>
      </c>
      <c r="E118" s="13">
        <f t="shared" si="4310"/>
        <v>483</v>
      </c>
      <c r="F118" s="13">
        <f t="shared" si="4311"/>
        <v>484</v>
      </c>
      <c r="G118" s="13">
        <f t="shared" si="4312"/>
        <v>485</v>
      </c>
      <c r="H118" s="13">
        <f t="shared" si="4313"/>
        <v>486</v>
      </c>
      <c r="I118" s="13">
        <f t="shared" si="4314"/>
        <v>487</v>
      </c>
      <c r="J118" s="13">
        <f t="shared" si="4315"/>
        <v>488</v>
      </c>
      <c r="K118" s="13">
        <f t="shared" si="4316"/>
        <v>489</v>
      </c>
      <c r="L118" s="13">
        <f t="shared" si="4317"/>
        <v>490</v>
      </c>
      <c r="M118" s="13">
        <f t="shared" si="4318"/>
        <v>491</v>
      </c>
      <c r="N118" s="13">
        <f t="shared" si="4319"/>
        <v>492</v>
      </c>
      <c r="O118" s="13">
        <f t="shared" si="4320"/>
        <v>493</v>
      </c>
      <c r="P118" s="13">
        <f t="shared" si="4321"/>
        <v>494</v>
      </c>
      <c r="Q118" s="13">
        <f t="shared" si="4322"/>
        <v>495</v>
      </c>
      <c r="R118" s="13">
        <f t="shared" si="4323"/>
        <v>496</v>
      </c>
      <c r="S118" s="13">
        <f t="shared" si="4324"/>
        <v>497</v>
      </c>
      <c r="T118" s="13">
        <f t="shared" si="4325"/>
        <v>498</v>
      </c>
      <c r="U118" s="13">
        <f t="shared" si="4326"/>
        <v>499</v>
      </c>
      <c r="V118" s="13">
        <f t="shared" si="4327"/>
        <v>500</v>
      </c>
      <c r="W118" s="13">
        <f t="shared" si="4328"/>
        <v>501</v>
      </c>
    </row>
    <row r="119" spans="3:23" s="11" customFormat="1" ht="15.75" thickBot="1" x14ac:dyDescent="0.3">
      <c r="D119" s="45"/>
      <c r="E119" s="45"/>
      <c r="F119" s="45"/>
      <c r="G119" s="45"/>
      <c r="H119" s="45"/>
      <c r="I119" s="45"/>
      <c r="J119" s="45"/>
      <c r="K119" s="45"/>
      <c r="L119" s="45"/>
      <c r="M119" s="45"/>
      <c r="N119" s="45"/>
      <c r="O119" s="45"/>
      <c r="P119" s="45"/>
      <c r="Q119" s="45"/>
      <c r="R119" s="45"/>
      <c r="S119" s="45"/>
      <c r="T119" s="45"/>
      <c r="U119" s="45"/>
    </row>
    <row r="120" spans="3:23" s="11" customFormat="1" x14ac:dyDescent="0.25">
      <c r="C120" s="101" t="s">
        <v>188</v>
      </c>
      <c r="D120" s="242" t="s">
        <v>146</v>
      </c>
      <c r="E120" s="242"/>
      <c r="F120" s="242"/>
      <c r="G120" s="242" t="s">
        <v>186</v>
      </c>
      <c r="H120" s="242"/>
      <c r="I120" s="242"/>
      <c r="J120" s="242"/>
      <c r="K120" s="242"/>
      <c r="L120" s="242" t="s">
        <v>187</v>
      </c>
      <c r="M120" s="242"/>
      <c r="N120" s="242"/>
      <c r="O120" s="242"/>
      <c r="P120" s="243"/>
      <c r="Q120" s="44"/>
      <c r="R120" s="44"/>
    </row>
    <row r="121" spans="3:23" s="11" customFormat="1" x14ac:dyDescent="0.25">
      <c r="C121" s="102" t="s">
        <v>185</v>
      </c>
      <c r="D121" s="10" t="s">
        <v>151</v>
      </c>
      <c r="E121" s="10" t="s">
        <v>150</v>
      </c>
      <c r="F121" s="10" t="s">
        <v>184</v>
      </c>
      <c r="G121" s="10" t="s">
        <v>151</v>
      </c>
      <c r="H121" s="10" t="s">
        <v>150</v>
      </c>
      <c r="I121" s="10" t="s">
        <v>183</v>
      </c>
      <c r="J121" s="10"/>
      <c r="K121" s="10" t="s">
        <v>184</v>
      </c>
      <c r="L121" s="10" t="s">
        <v>151</v>
      </c>
      <c r="M121" s="10" t="s">
        <v>150</v>
      </c>
      <c r="N121" s="10" t="s">
        <v>183</v>
      </c>
      <c r="O121" s="10"/>
      <c r="P121" s="103" t="s">
        <v>184</v>
      </c>
    </row>
    <row r="122" spans="3:23" s="11" customFormat="1" x14ac:dyDescent="0.25">
      <c r="C122" s="104">
        <v>2.5</v>
      </c>
      <c r="D122" s="10">
        <v>50</v>
      </c>
      <c r="E122" s="127">
        <v>90</v>
      </c>
      <c r="F122" s="100">
        <f>IF(Sheet5!$I$2&lt;-14,10%,0)</f>
        <v>0</v>
      </c>
      <c r="G122" s="10">
        <f>D122</f>
        <v>50</v>
      </c>
      <c r="H122" s="10">
        <f>E122-10</f>
        <v>80</v>
      </c>
      <c r="I122" s="10">
        <f>IF(H122&gt;=G122,H122,G122)</f>
        <v>80</v>
      </c>
      <c r="J122" s="100">
        <f>(I122-H122)/10*5%</f>
        <v>0</v>
      </c>
      <c r="K122" s="100">
        <f>IF(Sheet5!$I$2&lt;-14,IF(I122=H122,10%,(I122-H122)/10*5%+10%),0)</f>
        <v>0</v>
      </c>
      <c r="L122" s="10">
        <f>G122</f>
        <v>50</v>
      </c>
      <c r="M122" s="10">
        <f>H122-10</f>
        <v>70</v>
      </c>
      <c r="N122" s="10">
        <f>IF(M122&gt;=L122,M122,L122)</f>
        <v>70</v>
      </c>
      <c r="O122" s="100">
        <f>(N122-M122)/10*5%</f>
        <v>0</v>
      </c>
      <c r="P122" s="105">
        <f>IF(Sheet5!$I$2&lt;-14,IF(N122=M122,10%,(N122-M122)/10*5%+10%),0)</f>
        <v>0</v>
      </c>
      <c r="Q122" s="76"/>
      <c r="R122" s="76"/>
    </row>
    <row r="123" spans="3:23" s="11" customFormat="1" x14ac:dyDescent="0.25">
      <c r="C123" s="104">
        <v>3.5</v>
      </c>
      <c r="D123" s="10">
        <v>50</v>
      </c>
      <c r="E123" s="127">
        <v>90</v>
      </c>
      <c r="F123" s="100">
        <f>IF(Sheet5!$I$2&lt;-14,10%,0)</f>
        <v>0</v>
      </c>
      <c r="G123" s="10">
        <f t="shared" ref="G123:G126" si="4329">D123</f>
        <v>50</v>
      </c>
      <c r="H123" s="10">
        <f>E123-10</f>
        <v>80</v>
      </c>
      <c r="I123" s="10">
        <f t="shared" ref="I123:I126" si="4330">IF(H123&gt;=G123,H123,G123)</f>
        <v>80</v>
      </c>
      <c r="J123" s="100">
        <f>(I123-H123)/10*5%</f>
        <v>0</v>
      </c>
      <c r="K123" s="100">
        <f>IF(Sheet5!$I$2&lt;-14,IF(I123=H123,10%,(I123-H123)/10*5%+10%),0)</f>
        <v>0</v>
      </c>
      <c r="L123" s="10">
        <f>G123</f>
        <v>50</v>
      </c>
      <c r="M123" s="10">
        <f t="shared" ref="M123:M126" si="4331">H123-10</f>
        <v>70</v>
      </c>
      <c r="N123" s="10">
        <f t="shared" ref="N123:N126" si="4332">IF(M123&gt;=L123,M123,L123)</f>
        <v>70</v>
      </c>
      <c r="O123" s="100">
        <f>(N123-M123)/10*5%</f>
        <v>0</v>
      </c>
      <c r="P123" s="105">
        <f>IF(Sheet5!$I$2&lt;-14,IF(N123=M123,10%,(N123-M123)/10*5%+10%),0)</f>
        <v>0</v>
      </c>
      <c r="Q123" s="76"/>
      <c r="R123" s="76"/>
    </row>
    <row r="124" spans="3:23" s="11" customFormat="1" x14ac:dyDescent="0.25">
      <c r="C124" s="104">
        <v>5</v>
      </c>
      <c r="D124" s="10">
        <v>50</v>
      </c>
      <c r="E124" s="10">
        <f>IF(Sheet5!E2=32,H142,IF(Sheet5!E2&lt;33,H144,IF(Sheet5!E2&lt;39,H146,H148)))</f>
        <v>75</v>
      </c>
      <c r="F124" s="100">
        <f>IF(Sheet5!$I$2&lt;-14,10%,0)</f>
        <v>0</v>
      </c>
      <c r="G124" s="10">
        <f t="shared" si="4329"/>
        <v>50</v>
      </c>
      <c r="H124" s="10">
        <f>E124-10</f>
        <v>65</v>
      </c>
      <c r="I124" s="10">
        <f t="shared" si="4330"/>
        <v>65</v>
      </c>
      <c r="J124" s="100">
        <f>(I124-H124)/10*5%</f>
        <v>0</v>
      </c>
      <c r="K124" s="100">
        <f>IF(Sheet5!$I$2&lt;-14,IF(I124=H124,10%,(I124-H124)/10*5%+10%),0)</f>
        <v>0</v>
      </c>
      <c r="L124" s="10">
        <f>G124</f>
        <v>50</v>
      </c>
      <c r="M124" s="10">
        <f t="shared" si="4331"/>
        <v>55</v>
      </c>
      <c r="N124" s="10">
        <f t="shared" si="4332"/>
        <v>55</v>
      </c>
      <c r="O124" s="100">
        <f>(N124-M124)/10*5%</f>
        <v>0</v>
      </c>
      <c r="P124" s="105">
        <f>IF(Sheet5!$I$2&lt;-14,IF(N124=M124,10%,(N124-M124)/10*5%+10%),0)</f>
        <v>0</v>
      </c>
      <c r="Q124" s="76"/>
      <c r="R124" s="76"/>
    </row>
    <row r="125" spans="3:23" s="11" customFormat="1" x14ac:dyDescent="0.25">
      <c r="C125" s="104">
        <v>7</v>
      </c>
      <c r="D125" s="10">
        <v>50</v>
      </c>
      <c r="E125" s="127">
        <v>75</v>
      </c>
      <c r="F125" s="100">
        <f>IF(Sheet5!$I$2&lt;-14,10%,0)</f>
        <v>0</v>
      </c>
      <c r="G125" s="10">
        <f t="shared" si="4329"/>
        <v>50</v>
      </c>
      <c r="H125" s="10">
        <f>E125-10</f>
        <v>65</v>
      </c>
      <c r="I125" s="10">
        <f t="shared" si="4330"/>
        <v>65</v>
      </c>
      <c r="J125" s="100">
        <f>(I125-H125)/10*5%</f>
        <v>0</v>
      </c>
      <c r="K125" s="100">
        <f>IF(Sheet5!$I$2&lt;-14,IF(I125=H125,10%,(I125-H125)/10*5%+10%),0)</f>
        <v>0</v>
      </c>
      <c r="L125" s="10">
        <f>G125</f>
        <v>50</v>
      </c>
      <c r="M125" s="10">
        <f t="shared" si="4331"/>
        <v>55</v>
      </c>
      <c r="N125" s="10">
        <f t="shared" si="4332"/>
        <v>55</v>
      </c>
      <c r="O125" s="100">
        <f>(N125-M125)/10*5%</f>
        <v>0</v>
      </c>
      <c r="P125" s="105">
        <f>IF(Sheet5!$I$2&lt;-14,IF(N125=M125,10%,(N125-M125)/10*5%+10%),0)</f>
        <v>0</v>
      </c>
      <c r="Q125" s="76"/>
      <c r="R125" s="76"/>
    </row>
    <row r="126" spans="3:23" s="11" customFormat="1" x14ac:dyDescent="0.25">
      <c r="C126" s="104">
        <v>10</v>
      </c>
      <c r="D126" s="10">
        <v>50</v>
      </c>
      <c r="E126" s="10">
        <f>IF(Sheet5!E2&lt;33,90,IF(Sheet5!E2&lt;39,低温整理数据!H130,低温整理数据!H134))</f>
        <v>55</v>
      </c>
      <c r="F126" s="100">
        <f>IF(Sheet5!$I$2&lt;-14,10%,0)</f>
        <v>0</v>
      </c>
      <c r="G126" s="10">
        <f t="shared" si="4329"/>
        <v>50</v>
      </c>
      <c r="H126" s="10">
        <f>E126-10</f>
        <v>45</v>
      </c>
      <c r="I126" s="10">
        <f t="shared" si="4330"/>
        <v>50</v>
      </c>
      <c r="J126" s="100">
        <f>(I126-H126)/10*5%</f>
        <v>2.5000000000000001E-2</v>
      </c>
      <c r="K126" s="100">
        <f>IF(Sheet5!$I$2&lt;-14,IF(I126=H126,10%,((I126-H126)/10*5%+10%)),0)</f>
        <v>0</v>
      </c>
      <c r="L126" s="10">
        <f>G126</f>
        <v>50</v>
      </c>
      <c r="M126" s="10">
        <f t="shared" si="4331"/>
        <v>35</v>
      </c>
      <c r="N126" s="10">
        <f t="shared" si="4332"/>
        <v>50</v>
      </c>
      <c r="O126" s="100">
        <f>(N126-M126)/10*5%</f>
        <v>7.5000000000000011E-2</v>
      </c>
      <c r="P126" s="105">
        <f>IF(Sheet5!$I$2&lt;-14,IF(N126=M126,10%,(N126-M126)/10*5%+10%),0)</f>
        <v>0</v>
      </c>
      <c r="Q126" s="76"/>
      <c r="R126" s="76"/>
    </row>
    <row r="127" spans="3:23" s="11" customFormat="1" ht="15.75" thickBot="1" x14ac:dyDescent="0.3">
      <c r="C127" s="106">
        <v>1</v>
      </c>
      <c r="D127" s="107">
        <v>2</v>
      </c>
      <c r="E127" s="107">
        <v>3</v>
      </c>
      <c r="F127" s="107">
        <v>4</v>
      </c>
      <c r="G127" s="107">
        <v>5</v>
      </c>
      <c r="H127" s="107">
        <v>6</v>
      </c>
      <c r="I127" s="107">
        <v>7</v>
      </c>
      <c r="J127" s="107">
        <v>8</v>
      </c>
      <c r="K127" s="107">
        <v>9</v>
      </c>
      <c r="L127" s="107">
        <v>10</v>
      </c>
      <c r="M127" s="107">
        <v>11</v>
      </c>
      <c r="N127" s="107">
        <v>12</v>
      </c>
      <c r="O127" s="107">
        <v>13</v>
      </c>
      <c r="P127" s="108">
        <v>14</v>
      </c>
    </row>
    <row r="128" spans="3:23" s="11" customFormat="1" x14ac:dyDescent="0.25">
      <c r="J128" s="11" t="s">
        <v>185</v>
      </c>
    </row>
    <row r="129" spans="3:12" s="11" customFormat="1" x14ac:dyDescent="0.25">
      <c r="C129" s="10" t="s">
        <v>152</v>
      </c>
      <c r="D129" s="10" t="s">
        <v>153</v>
      </c>
      <c r="E129" s="10"/>
      <c r="F129" s="10">
        <v>50</v>
      </c>
      <c r="G129" s="10">
        <v>90</v>
      </c>
      <c r="H129" s="10"/>
      <c r="J129" s="10">
        <v>50</v>
      </c>
      <c r="K129" s="10">
        <v>2</v>
      </c>
      <c r="L129" s="10">
        <v>3</v>
      </c>
    </row>
    <row r="130" spans="3:12" s="11" customFormat="1" x14ac:dyDescent="0.25">
      <c r="C130" s="10"/>
      <c r="D130" s="10" t="s">
        <v>154</v>
      </c>
      <c r="E130" s="77" t="s">
        <v>155</v>
      </c>
      <c r="F130" s="10">
        <v>50</v>
      </c>
      <c r="G130" s="10">
        <v>70</v>
      </c>
      <c r="H130" s="235">
        <f>IF(Sheet5!I2&gt;-15,70,IF(Sheet5!I2&gt;-20,80,IF(Sheet5!I2&gt;-23,85,90)))</f>
        <v>70</v>
      </c>
      <c r="J130" s="10">
        <v>55</v>
      </c>
      <c r="K130" s="10">
        <f>K129+2</f>
        <v>4</v>
      </c>
      <c r="L130" s="10">
        <f>L129+2</f>
        <v>5</v>
      </c>
    </row>
    <row r="131" spans="3:12" s="11" customFormat="1" x14ac:dyDescent="0.25">
      <c r="C131" s="10"/>
      <c r="D131" s="10"/>
      <c r="E131" s="77" t="s">
        <v>157</v>
      </c>
      <c r="F131" s="10">
        <v>50</v>
      </c>
      <c r="G131" s="10">
        <v>80</v>
      </c>
      <c r="H131" s="236"/>
      <c r="J131" s="10">
        <v>60</v>
      </c>
      <c r="K131" s="10">
        <f t="shared" ref="K131:K136" si="4333">K130+2</f>
        <v>6</v>
      </c>
      <c r="L131" s="10">
        <f t="shared" ref="L131:L136" si="4334">L130+2</f>
        <v>7</v>
      </c>
    </row>
    <row r="132" spans="3:12" s="11" customFormat="1" x14ac:dyDescent="0.25">
      <c r="C132" s="10"/>
      <c r="D132" s="10"/>
      <c r="E132" s="77" t="s">
        <v>158</v>
      </c>
      <c r="F132" s="10">
        <v>50</v>
      </c>
      <c r="G132" s="10">
        <v>85</v>
      </c>
      <c r="H132" s="236"/>
      <c r="J132" s="10">
        <v>65</v>
      </c>
      <c r="K132" s="10">
        <f t="shared" si="4333"/>
        <v>8</v>
      </c>
      <c r="L132" s="10">
        <f t="shared" si="4334"/>
        <v>9</v>
      </c>
    </row>
    <row r="133" spans="3:12" s="11" customFormat="1" x14ac:dyDescent="0.25">
      <c r="C133" s="10"/>
      <c r="D133" s="10"/>
      <c r="E133" s="77" t="s">
        <v>156</v>
      </c>
      <c r="F133" s="10">
        <v>50</v>
      </c>
      <c r="G133" s="10">
        <v>90</v>
      </c>
      <c r="H133" s="237"/>
      <c r="J133" s="10">
        <v>70</v>
      </c>
      <c r="K133" s="10">
        <f t="shared" si="4333"/>
        <v>10</v>
      </c>
      <c r="L133" s="10">
        <f t="shared" si="4334"/>
        <v>11</v>
      </c>
    </row>
    <row r="134" spans="3:12" s="11" customFormat="1" x14ac:dyDescent="0.25">
      <c r="C134" s="10"/>
      <c r="D134" s="10">
        <v>43</v>
      </c>
      <c r="E134" s="77" t="s">
        <v>235</v>
      </c>
      <c r="F134" s="10">
        <v>50</v>
      </c>
      <c r="G134" s="10">
        <v>50</v>
      </c>
      <c r="H134" s="244">
        <f>IF(Sheet5!I2&gt;-10,50,IF(Sheet5!I2&gt;-15,55,IF(Sheet5!I2&gt;-20,70,IF(Sheet5!I2&gt;-23,85,90))))</f>
        <v>55</v>
      </c>
      <c r="J134" s="10">
        <v>75</v>
      </c>
      <c r="K134" s="10">
        <f t="shared" si="4333"/>
        <v>12</v>
      </c>
      <c r="L134" s="10">
        <f t="shared" si="4334"/>
        <v>13</v>
      </c>
    </row>
    <row r="135" spans="3:12" s="11" customFormat="1" x14ac:dyDescent="0.25">
      <c r="C135" s="10"/>
      <c r="D135" s="10"/>
      <c r="E135" s="77" t="s">
        <v>236</v>
      </c>
      <c r="F135" s="10">
        <v>50</v>
      </c>
      <c r="G135" s="10">
        <v>55</v>
      </c>
      <c r="H135" s="244"/>
      <c r="J135" s="10">
        <v>80</v>
      </c>
      <c r="K135" s="10">
        <f t="shared" si="4333"/>
        <v>14</v>
      </c>
      <c r="L135" s="10">
        <f t="shared" si="4334"/>
        <v>15</v>
      </c>
    </row>
    <row r="136" spans="3:12" s="11" customFormat="1" x14ac:dyDescent="0.25">
      <c r="C136" s="10"/>
      <c r="D136" s="10"/>
      <c r="E136" s="77" t="s">
        <v>157</v>
      </c>
      <c r="F136" s="10">
        <v>50</v>
      </c>
      <c r="G136" s="10">
        <v>70</v>
      </c>
      <c r="H136" s="244"/>
      <c r="J136" s="10">
        <v>85</v>
      </c>
      <c r="K136" s="10">
        <f t="shared" si="4333"/>
        <v>16</v>
      </c>
      <c r="L136" s="10">
        <f t="shared" si="4334"/>
        <v>17</v>
      </c>
    </row>
    <row r="137" spans="3:12" s="11" customFormat="1" x14ac:dyDescent="0.25">
      <c r="C137" s="10"/>
      <c r="D137" s="10"/>
      <c r="E137" s="77" t="s">
        <v>158</v>
      </c>
      <c r="F137" s="10">
        <v>50</v>
      </c>
      <c r="G137" s="10">
        <v>85</v>
      </c>
      <c r="H137" s="244"/>
      <c r="J137" s="10">
        <v>90</v>
      </c>
      <c r="K137" s="10">
        <f t="shared" ref="K137:K138" si="4335">K136+2</f>
        <v>18</v>
      </c>
      <c r="L137" s="10">
        <f t="shared" ref="L137:L138" si="4336">L136+2</f>
        <v>19</v>
      </c>
    </row>
    <row r="138" spans="3:12" s="11" customFormat="1" x14ac:dyDescent="0.25">
      <c r="C138" s="10"/>
      <c r="D138" s="10"/>
      <c r="E138" s="77" t="s">
        <v>237</v>
      </c>
      <c r="F138" s="10">
        <v>50</v>
      </c>
      <c r="G138" s="10">
        <v>90</v>
      </c>
      <c r="H138" s="244"/>
      <c r="J138" s="10">
        <v>100</v>
      </c>
      <c r="K138" s="10">
        <f t="shared" si="4335"/>
        <v>20</v>
      </c>
      <c r="L138" s="10">
        <f t="shared" si="4336"/>
        <v>21</v>
      </c>
    </row>
    <row r="139" spans="3:12" s="11" customFormat="1" x14ac:dyDescent="0.25">
      <c r="C139" s="10"/>
      <c r="D139" s="10"/>
      <c r="E139" s="77"/>
      <c r="F139" s="10"/>
      <c r="G139" s="10"/>
      <c r="H139" s="126"/>
    </row>
    <row r="140" spans="3:12" s="11" customFormat="1" x14ac:dyDescent="0.25">
      <c r="I140" s="124"/>
    </row>
    <row r="141" spans="3:12" x14ac:dyDescent="0.25">
      <c r="C141" s="11" t="s">
        <v>238</v>
      </c>
      <c r="D141" s="11"/>
      <c r="E141" s="11"/>
      <c r="F141" s="11"/>
      <c r="G141" s="11"/>
      <c r="H141" s="11"/>
    </row>
    <row r="142" spans="3:12" x14ac:dyDescent="0.25">
      <c r="C142" s="11"/>
      <c r="D142" s="10">
        <v>27</v>
      </c>
      <c r="E142" s="96">
        <v>-25</v>
      </c>
      <c r="F142" s="96">
        <v>50</v>
      </c>
      <c r="G142" s="96">
        <v>85</v>
      </c>
      <c r="H142" s="238">
        <f>IF(Sheet5!I2=-25,85,90)</f>
        <v>90</v>
      </c>
    </row>
    <row r="143" spans="3:12" x14ac:dyDescent="0.25">
      <c r="D143" s="96"/>
      <c r="E143" s="128" t="s">
        <v>239</v>
      </c>
      <c r="F143" s="96">
        <v>50</v>
      </c>
      <c r="G143" s="96">
        <v>90</v>
      </c>
      <c r="H143" s="239"/>
    </row>
    <row r="144" spans="3:12" x14ac:dyDescent="0.25">
      <c r="D144" s="10">
        <v>32</v>
      </c>
      <c r="E144" s="128" t="s">
        <v>240</v>
      </c>
      <c r="F144" s="96">
        <v>50</v>
      </c>
      <c r="G144" s="96">
        <v>85</v>
      </c>
      <c r="H144" s="240">
        <f>IF(Sheet5!I2=-25&gt;-28,85,90)</f>
        <v>85</v>
      </c>
    </row>
    <row r="145" spans="4:8" x14ac:dyDescent="0.25">
      <c r="D145" s="96"/>
      <c r="E145" s="128" t="s">
        <v>243</v>
      </c>
      <c r="F145" s="96">
        <v>50</v>
      </c>
      <c r="G145" s="96">
        <v>90</v>
      </c>
      <c r="H145" s="240"/>
    </row>
    <row r="146" spans="4:8" x14ac:dyDescent="0.25">
      <c r="D146" s="10">
        <v>38</v>
      </c>
      <c r="E146" s="128" t="s">
        <v>241</v>
      </c>
      <c r="F146" s="96">
        <v>50</v>
      </c>
      <c r="G146" s="96">
        <v>80</v>
      </c>
      <c r="H146" s="240">
        <f>IF(Sheet5!I2&gt;-28,80,85)</f>
        <v>80</v>
      </c>
    </row>
    <row r="147" spans="4:8" x14ac:dyDescent="0.25">
      <c r="D147" s="96"/>
      <c r="E147" s="128" t="s">
        <v>242</v>
      </c>
      <c r="F147" s="96">
        <v>50</v>
      </c>
      <c r="G147" s="96">
        <v>85</v>
      </c>
      <c r="H147" s="240"/>
    </row>
    <row r="148" spans="4:8" x14ac:dyDescent="0.25">
      <c r="D148" s="10">
        <v>43</v>
      </c>
      <c r="E148" s="128"/>
      <c r="F148" s="96">
        <v>50</v>
      </c>
      <c r="G148" s="96">
        <v>75</v>
      </c>
      <c r="H148" s="129">
        <v>75</v>
      </c>
    </row>
    <row r="149" spans="4:8" x14ac:dyDescent="0.25">
      <c r="E149" s="125"/>
    </row>
    <row r="150" spans="4:8" x14ac:dyDescent="0.25">
      <c r="E150" s="125"/>
    </row>
    <row r="151" spans="4:8" x14ac:dyDescent="0.25">
      <c r="E151" s="125"/>
    </row>
    <row r="152" spans="4:8" x14ac:dyDescent="0.25">
      <c r="E152" s="125"/>
    </row>
  </sheetData>
  <mergeCells count="299">
    <mergeCell ref="A56:A72"/>
    <mergeCell ref="A73:A89"/>
    <mergeCell ref="A22:A38"/>
    <mergeCell ref="A39:A55"/>
    <mergeCell ref="HW3:HX3"/>
    <mergeCell ref="HY3:HZ3"/>
    <mergeCell ref="IA3:IB3"/>
    <mergeCell ref="IE3:IF3"/>
    <mergeCell ref="IG3:IH3"/>
    <mergeCell ref="A5:A21"/>
    <mergeCell ref="A3:A4"/>
    <mergeCell ref="HO3:HP3"/>
    <mergeCell ref="G3:H3"/>
    <mergeCell ref="C3:D3"/>
    <mergeCell ref="HS3:HT3"/>
    <mergeCell ref="HU3:HV3"/>
    <mergeCell ref="Y3:Z3"/>
    <mergeCell ref="HQ3:HR3"/>
    <mergeCell ref="BY3:BZ3"/>
    <mergeCell ref="CS3:CT3"/>
    <mergeCell ref="DE3:DF3"/>
    <mergeCell ref="DG3:DH3"/>
    <mergeCell ref="DI3:DJ3"/>
    <mergeCell ref="DK3:DL3"/>
    <mergeCell ref="LK1:MD1"/>
    <mergeCell ref="LK3:LL3"/>
    <mergeCell ref="LO3:LP3"/>
    <mergeCell ref="LQ3:LR3"/>
    <mergeCell ref="LS3:LT3"/>
    <mergeCell ref="LU3:LV3"/>
    <mergeCell ref="LW3:LX3"/>
    <mergeCell ref="MA3:MB3"/>
    <mergeCell ref="MC3:MD3"/>
    <mergeCell ref="EI3:EJ3"/>
    <mergeCell ref="EK3:EL3"/>
    <mergeCell ref="DU3:DV3"/>
    <mergeCell ref="EM1:FF1"/>
    <mergeCell ref="C1:V1"/>
    <mergeCell ref="HO1:IH1"/>
    <mergeCell ref="AQ1:BJ1"/>
    <mergeCell ref="AQ3:AR3"/>
    <mergeCell ref="AU3:AV3"/>
    <mergeCell ref="AW3:AX3"/>
    <mergeCell ref="AY3:AZ3"/>
    <mergeCell ref="BA3:BB3"/>
    <mergeCell ref="BC3:BD3"/>
    <mergeCell ref="BG3:BH3"/>
    <mergeCell ref="BI3:BJ3"/>
    <mergeCell ref="AS3:AT3"/>
    <mergeCell ref="CY1:DR1"/>
    <mergeCell ref="CY3:CZ3"/>
    <mergeCell ref="DC3:DD3"/>
    <mergeCell ref="FG1:FZ1"/>
    <mergeCell ref="FG3:FH3"/>
    <mergeCell ref="FK3:FL3"/>
    <mergeCell ref="FM3:FN3"/>
    <mergeCell ref="FO3:FP3"/>
    <mergeCell ref="FQ3:FR3"/>
    <mergeCell ref="FS3:FT3"/>
    <mergeCell ref="FW3:FX3"/>
    <mergeCell ref="FY3:FZ3"/>
    <mergeCell ref="FI3:FJ3"/>
    <mergeCell ref="GA1:GT1"/>
    <mergeCell ref="GA3:GB3"/>
    <mergeCell ref="GE3:GF3"/>
    <mergeCell ref="GG3:GH3"/>
    <mergeCell ref="GI3:GJ3"/>
    <mergeCell ref="GK3:GL3"/>
    <mergeCell ref="GM3:GN3"/>
    <mergeCell ref="GQ3:GR3"/>
    <mergeCell ref="GS3:GT3"/>
    <mergeCell ref="GC3:GD3"/>
    <mergeCell ref="GU1:HN1"/>
    <mergeCell ref="GU3:GV3"/>
    <mergeCell ref="GY3:GZ3"/>
    <mergeCell ref="HA3:HB3"/>
    <mergeCell ref="HC3:HD3"/>
    <mergeCell ref="HE3:HF3"/>
    <mergeCell ref="HG3:HH3"/>
    <mergeCell ref="HK3:HL3"/>
    <mergeCell ref="HM3:HN3"/>
    <mergeCell ref="GW3:GX3"/>
    <mergeCell ref="RO1:SH1"/>
    <mergeCell ref="RO3:RP3"/>
    <mergeCell ref="RS3:RT3"/>
    <mergeCell ref="RU3:RV3"/>
    <mergeCell ref="RW3:RX3"/>
    <mergeCell ref="RY3:RZ3"/>
    <mergeCell ref="SA3:SB3"/>
    <mergeCell ref="SE3:SF3"/>
    <mergeCell ref="SG3:SH3"/>
    <mergeCell ref="RQ3:RR3"/>
    <mergeCell ref="W1:AP1"/>
    <mergeCell ref="W3:X3"/>
    <mergeCell ref="AA3:AB3"/>
    <mergeCell ref="AC3:AD3"/>
    <mergeCell ref="AE3:AF3"/>
    <mergeCell ref="AG3:AH3"/>
    <mergeCell ref="AI3:AJ3"/>
    <mergeCell ref="AM3:AN3"/>
    <mergeCell ref="AO3:AP3"/>
    <mergeCell ref="BK1:CD1"/>
    <mergeCell ref="BK3:BL3"/>
    <mergeCell ref="BO3:BP3"/>
    <mergeCell ref="BQ3:BR3"/>
    <mergeCell ref="BS3:BT3"/>
    <mergeCell ref="BU3:BV3"/>
    <mergeCell ref="BW3:BX3"/>
    <mergeCell ref="CA3:CB3"/>
    <mergeCell ref="CC3:CD3"/>
    <mergeCell ref="BM3:BN3"/>
    <mergeCell ref="EY3:EZ3"/>
    <mergeCell ref="FC3:FD3"/>
    <mergeCell ref="FE3:FF3"/>
    <mergeCell ref="EO3:EP3"/>
    <mergeCell ref="CE1:CX1"/>
    <mergeCell ref="CE3:CF3"/>
    <mergeCell ref="CI3:CJ3"/>
    <mergeCell ref="CK3:CL3"/>
    <mergeCell ref="CM3:CN3"/>
    <mergeCell ref="CO3:CP3"/>
    <mergeCell ref="CQ3:CR3"/>
    <mergeCell ref="CU3:CV3"/>
    <mergeCell ref="CW3:CX3"/>
    <mergeCell ref="CG3:CH3"/>
    <mergeCell ref="DO3:DP3"/>
    <mergeCell ref="DQ3:DR3"/>
    <mergeCell ref="DA3:DB3"/>
    <mergeCell ref="DS1:EL1"/>
    <mergeCell ref="DS3:DT3"/>
    <mergeCell ref="DW3:DX3"/>
    <mergeCell ref="DY3:DZ3"/>
    <mergeCell ref="EA3:EB3"/>
    <mergeCell ref="EC3:ED3"/>
    <mergeCell ref="EE3:EF3"/>
    <mergeCell ref="II1:JB1"/>
    <mergeCell ref="II3:IJ3"/>
    <mergeCell ref="IM3:IN3"/>
    <mergeCell ref="IO3:IP3"/>
    <mergeCell ref="IQ3:IR3"/>
    <mergeCell ref="IS3:IT3"/>
    <mergeCell ref="IU3:IV3"/>
    <mergeCell ref="IY3:IZ3"/>
    <mergeCell ref="JA3:JB3"/>
    <mergeCell ref="IK3:IL3"/>
    <mergeCell ref="JC1:JV1"/>
    <mergeCell ref="JC3:JD3"/>
    <mergeCell ref="JG3:JH3"/>
    <mergeCell ref="JI3:JJ3"/>
    <mergeCell ref="JK3:JL3"/>
    <mergeCell ref="JM3:JN3"/>
    <mergeCell ref="JO3:JP3"/>
    <mergeCell ref="JS3:JT3"/>
    <mergeCell ref="JU3:JV3"/>
    <mergeCell ref="JE3:JF3"/>
    <mergeCell ref="JW1:KP1"/>
    <mergeCell ref="JW3:JX3"/>
    <mergeCell ref="KA3:KB3"/>
    <mergeCell ref="KC3:KD3"/>
    <mergeCell ref="KE3:KF3"/>
    <mergeCell ref="KG3:KH3"/>
    <mergeCell ref="KI3:KJ3"/>
    <mergeCell ref="KM3:KN3"/>
    <mergeCell ref="KO3:KP3"/>
    <mergeCell ref="JY3:JZ3"/>
    <mergeCell ref="KQ1:LJ1"/>
    <mergeCell ref="KQ3:KR3"/>
    <mergeCell ref="KU3:KV3"/>
    <mergeCell ref="KW3:KX3"/>
    <mergeCell ref="KY3:KZ3"/>
    <mergeCell ref="LA3:LB3"/>
    <mergeCell ref="LC3:LD3"/>
    <mergeCell ref="LG3:LH3"/>
    <mergeCell ref="LI3:LJ3"/>
    <mergeCell ref="KS3:KT3"/>
    <mergeCell ref="ME1:MX1"/>
    <mergeCell ref="ME3:MF3"/>
    <mergeCell ref="MI3:MJ3"/>
    <mergeCell ref="MK3:ML3"/>
    <mergeCell ref="MM3:MN3"/>
    <mergeCell ref="MO3:MP3"/>
    <mergeCell ref="MQ3:MR3"/>
    <mergeCell ref="MU3:MV3"/>
    <mergeCell ref="MW3:MX3"/>
    <mergeCell ref="MY1:NR1"/>
    <mergeCell ref="MY3:MZ3"/>
    <mergeCell ref="NC3:ND3"/>
    <mergeCell ref="NE3:NF3"/>
    <mergeCell ref="NG3:NH3"/>
    <mergeCell ref="NI3:NJ3"/>
    <mergeCell ref="NK3:NL3"/>
    <mergeCell ref="NO3:NP3"/>
    <mergeCell ref="NQ3:NR3"/>
    <mergeCell ref="NS1:OL1"/>
    <mergeCell ref="NS3:NT3"/>
    <mergeCell ref="NW3:NX3"/>
    <mergeCell ref="NY3:NZ3"/>
    <mergeCell ref="OA3:OB3"/>
    <mergeCell ref="OC3:OD3"/>
    <mergeCell ref="OE3:OF3"/>
    <mergeCell ref="OI3:OJ3"/>
    <mergeCell ref="OK3:OL3"/>
    <mergeCell ref="OG3:OH3"/>
    <mergeCell ref="QS3:QT3"/>
    <mergeCell ref="QC3:QD3"/>
    <mergeCell ref="OM1:PF1"/>
    <mergeCell ref="OM3:ON3"/>
    <mergeCell ref="OQ3:OR3"/>
    <mergeCell ref="OS3:OT3"/>
    <mergeCell ref="OU3:OV3"/>
    <mergeCell ref="OW3:OX3"/>
    <mergeCell ref="OY3:OZ3"/>
    <mergeCell ref="PC3:PD3"/>
    <mergeCell ref="PE3:PF3"/>
    <mergeCell ref="PG1:PZ1"/>
    <mergeCell ref="PG3:PH3"/>
    <mergeCell ref="PK3:PL3"/>
    <mergeCell ref="PM3:PN3"/>
    <mergeCell ref="PO3:PP3"/>
    <mergeCell ref="PQ3:PR3"/>
    <mergeCell ref="PS3:PT3"/>
    <mergeCell ref="PW3:PX3"/>
    <mergeCell ref="PY3:PZ3"/>
    <mergeCell ref="PU3:PV3"/>
    <mergeCell ref="QO3:QP3"/>
    <mergeCell ref="PA3:PB3"/>
    <mergeCell ref="QM3:QN3"/>
    <mergeCell ref="H134:H138"/>
    <mergeCell ref="F92:G92"/>
    <mergeCell ref="D92:E92"/>
    <mergeCell ref="H92:I92"/>
    <mergeCell ref="J92:K92"/>
    <mergeCell ref="L92:M92"/>
    <mergeCell ref="N92:O92"/>
    <mergeCell ref="QU1:RN1"/>
    <mergeCell ref="QU3:QV3"/>
    <mergeCell ref="QY3:QZ3"/>
    <mergeCell ref="RA3:RB3"/>
    <mergeCell ref="RC3:RD3"/>
    <mergeCell ref="RE3:RF3"/>
    <mergeCell ref="RG3:RH3"/>
    <mergeCell ref="RK3:RL3"/>
    <mergeCell ref="RM3:RN3"/>
    <mergeCell ref="QW3:QX3"/>
    <mergeCell ref="QA1:QT1"/>
    <mergeCell ref="QA3:QB3"/>
    <mergeCell ref="QE3:QF3"/>
    <mergeCell ref="QG3:QH3"/>
    <mergeCell ref="QI3:QJ3"/>
    <mergeCell ref="QK3:QL3"/>
    <mergeCell ref="QQ3:QR3"/>
    <mergeCell ref="D120:F120"/>
    <mergeCell ref="L120:P120"/>
    <mergeCell ref="G120:K120"/>
    <mergeCell ref="Q3:R3"/>
    <mergeCell ref="AK3:AL3"/>
    <mergeCell ref="BE3:BF3"/>
    <mergeCell ref="LM3:LN3"/>
    <mergeCell ref="MG3:MH3"/>
    <mergeCell ref="NA3:NB3"/>
    <mergeCell ref="MS3:MT3"/>
    <mergeCell ref="T92:U92"/>
    <mergeCell ref="V92:W92"/>
    <mergeCell ref="I3:J3"/>
    <mergeCell ref="K3:L3"/>
    <mergeCell ref="M3:N3"/>
    <mergeCell ref="O3:P3"/>
    <mergeCell ref="S3:T3"/>
    <mergeCell ref="U3:V3"/>
    <mergeCell ref="E3:F3"/>
    <mergeCell ref="EM3:EN3"/>
    <mergeCell ref="EQ3:ER3"/>
    <mergeCell ref="ES3:ET3"/>
    <mergeCell ref="EU3:EV3"/>
    <mergeCell ref="EW3:EX3"/>
    <mergeCell ref="H130:H133"/>
    <mergeCell ref="H142:H143"/>
    <mergeCell ref="H144:H145"/>
    <mergeCell ref="H146:H147"/>
    <mergeCell ref="RI3:RJ3"/>
    <mergeCell ref="SC3:SD3"/>
    <mergeCell ref="P92:Q92"/>
    <mergeCell ref="R92:S92"/>
    <mergeCell ref="IC3:ID3"/>
    <mergeCell ref="IW3:IX3"/>
    <mergeCell ref="JQ3:JR3"/>
    <mergeCell ref="KK3:KL3"/>
    <mergeCell ref="LE3:LF3"/>
    <mergeCell ref="LY3:LZ3"/>
    <mergeCell ref="DM3:DN3"/>
    <mergeCell ref="EG3:EH3"/>
    <mergeCell ref="FA3:FB3"/>
    <mergeCell ref="FU3:FV3"/>
    <mergeCell ref="GO3:GP3"/>
    <mergeCell ref="HI3:HJ3"/>
    <mergeCell ref="NU3:NV3"/>
    <mergeCell ref="OO3:OP3"/>
    <mergeCell ref="PI3:PJ3"/>
    <mergeCell ref="NM3:NN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63"/>
  <sheetViews>
    <sheetView workbookViewId="0">
      <pane xSplit="1" ySplit="4" topLeftCell="B95" activePane="bottomRight" state="frozen"/>
      <selection pane="topRight" activeCell="B1" sqref="B1"/>
      <selection pane="bottomLeft" activeCell="A5" sqref="A5"/>
      <selection pane="bottomRight" activeCell="G116" sqref="G116"/>
    </sheetView>
  </sheetViews>
  <sheetFormatPr defaultColWidth="3.7109375" defaultRowHeight="10.5" x14ac:dyDescent="0.15"/>
  <cols>
    <col min="1" max="1" width="4.85546875" style="70" customWidth="1"/>
    <col min="2" max="3" width="5.28515625" style="70" bestFit="1" customWidth="1"/>
    <col min="4" max="4" width="4.42578125" style="70" bestFit="1" customWidth="1"/>
    <col min="5" max="5" width="5.28515625" style="70" bestFit="1" customWidth="1"/>
    <col min="6" max="6" width="4.42578125" style="70" bestFit="1" customWidth="1"/>
    <col min="7" max="7" width="5.28515625" style="70" bestFit="1" customWidth="1"/>
    <col min="8" max="8" width="4.42578125" style="70" bestFit="1" customWidth="1"/>
    <col min="9" max="9" width="5.28515625" style="70" bestFit="1" customWidth="1"/>
    <col min="10" max="10" width="4.42578125" style="70" bestFit="1" customWidth="1"/>
    <col min="11" max="11" width="5.28515625" style="70" bestFit="1" customWidth="1"/>
    <col min="12" max="12" width="4.42578125" style="70" bestFit="1" customWidth="1"/>
    <col min="13" max="13" width="5.85546875" style="70" customWidth="1"/>
    <col min="14" max="15" width="5.28515625" style="70" bestFit="1" customWidth="1"/>
    <col min="16" max="41" width="5.28515625" style="70" customWidth="1"/>
    <col min="42" max="42" width="5.28515625" style="70" bestFit="1" customWidth="1"/>
    <col min="43" max="43" width="4.42578125" style="70" bestFit="1" customWidth="1"/>
    <col min="44" max="44" width="5.28515625" style="70" bestFit="1" customWidth="1"/>
    <col min="45" max="45" width="4.42578125" style="70" bestFit="1" customWidth="1"/>
    <col min="46" max="46" width="5.28515625" style="70" bestFit="1" customWidth="1"/>
    <col min="47" max="47" width="4.42578125" style="70" bestFit="1" customWidth="1"/>
    <col min="48" max="48" width="5.28515625" style="70" bestFit="1" customWidth="1"/>
    <col min="49" max="49" width="4.42578125" style="70" bestFit="1" customWidth="1"/>
    <col min="50" max="50" width="5.28515625" style="70" bestFit="1" customWidth="1"/>
    <col min="51" max="51" width="4.42578125" style="70" bestFit="1" customWidth="1"/>
    <col min="52" max="52" width="5.7109375" style="70" customWidth="1"/>
    <col min="53" max="53" width="5.28515625" style="70" bestFit="1" customWidth="1"/>
    <col min="54" max="67" width="5.28515625" style="70" customWidth="1"/>
    <col min="68" max="68" width="5.28515625" style="70" bestFit="1" customWidth="1"/>
    <col min="69" max="69" width="4.42578125" style="70" bestFit="1" customWidth="1"/>
    <col min="70" max="70" width="5.28515625" style="70" bestFit="1" customWidth="1"/>
    <col min="71" max="71" width="4.42578125" style="70" bestFit="1" customWidth="1"/>
    <col min="72" max="72" width="5.28515625" style="70" bestFit="1" customWidth="1"/>
    <col min="73" max="73" width="4.42578125" style="70" bestFit="1" customWidth="1"/>
    <col min="74" max="74" width="5.28515625" style="70" bestFit="1" customWidth="1"/>
    <col min="75" max="75" width="4.42578125" style="70" bestFit="1" customWidth="1"/>
    <col min="76" max="77" width="5.28515625" style="70" bestFit="1" customWidth="1"/>
    <col min="78" max="78" width="5.7109375" style="70" customWidth="1"/>
    <col min="79" max="80" width="5.28515625" style="70" bestFit="1" customWidth="1"/>
    <col min="81" max="132" width="5.28515625" style="70" customWidth="1"/>
    <col min="133" max="133" width="5.28515625" style="70" bestFit="1" customWidth="1"/>
    <col min="134" max="134" width="4.42578125" style="70" bestFit="1" customWidth="1"/>
    <col min="135" max="135" width="5.28515625" style="70" bestFit="1" customWidth="1"/>
    <col min="136" max="136" width="4.42578125" style="70" bestFit="1" customWidth="1"/>
    <col min="137" max="137" width="5.28515625" style="70" bestFit="1" customWidth="1"/>
    <col min="138" max="138" width="4.42578125" style="70" bestFit="1" customWidth="1"/>
    <col min="139" max="139" width="5.28515625" style="70" bestFit="1" customWidth="1"/>
    <col min="140" max="140" width="4.42578125" style="70" bestFit="1" customWidth="1"/>
    <col min="141" max="142" width="5.28515625" style="70" bestFit="1" customWidth="1"/>
    <col min="143" max="143" width="5.7109375" style="70" customWidth="1"/>
    <col min="144" max="145" width="5.28515625" style="70" bestFit="1" customWidth="1"/>
    <col min="146" max="171" width="5.28515625" style="48" customWidth="1"/>
    <col min="172" max="16384" width="3.7109375" style="48"/>
  </cols>
  <sheetData>
    <row r="1" spans="1:171" x14ac:dyDescent="0.1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7"/>
    </row>
    <row r="2" spans="1:171" ht="9" customHeight="1" x14ac:dyDescent="0.15">
      <c r="A2" s="252" t="s">
        <v>103</v>
      </c>
      <c r="B2" s="252" t="s">
        <v>160</v>
      </c>
      <c r="C2" s="249" t="s">
        <v>161</v>
      </c>
      <c r="D2" s="250"/>
      <c r="E2" s="250"/>
      <c r="F2" s="250"/>
      <c r="G2" s="250"/>
      <c r="H2" s="250"/>
      <c r="I2" s="250"/>
      <c r="J2" s="250"/>
      <c r="K2" s="250"/>
      <c r="L2" s="250"/>
      <c r="M2" s="250"/>
      <c r="N2" s="250"/>
      <c r="O2" s="250"/>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row>
    <row r="3" spans="1:171" ht="9" customHeight="1" x14ac:dyDescent="0.15">
      <c r="A3" s="253"/>
      <c r="B3" s="253"/>
      <c r="C3" s="249">
        <v>-10</v>
      </c>
      <c r="D3" s="250"/>
      <c r="E3" s="250"/>
      <c r="F3" s="250"/>
      <c r="G3" s="250"/>
      <c r="H3" s="250"/>
      <c r="I3" s="250"/>
      <c r="J3" s="250"/>
      <c r="K3" s="250"/>
      <c r="L3" s="250"/>
      <c r="M3" s="250"/>
      <c r="N3" s="250"/>
      <c r="O3" s="251"/>
      <c r="P3" s="249">
        <v>-9</v>
      </c>
      <c r="Q3" s="250"/>
      <c r="R3" s="250"/>
      <c r="S3" s="250"/>
      <c r="T3" s="250"/>
      <c r="U3" s="250"/>
      <c r="V3" s="250"/>
      <c r="W3" s="250"/>
      <c r="X3" s="250"/>
      <c r="Y3" s="250"/>
      <c r="Z3" s="250"/>
      <c r="AA3" s="250"/>
      <c r="AB3" s="251"/>
      <c r="AC3" s="249">
        <v>-8</v>
      </c>
      <c r="AD3" s="250"/>
      <c r="AE3" s="250"/>
      <c r="AF3" s="250"/>
      <c r="AG3" s="250"/>
      <c r="AH3" s="250"/>
      <c r="AI3" s="250"/>
      <c r="AJ3" s="250"/>
      <c r="AK3" s="250"/>
      <c r="AL3" s="250"/>
      <c r="AM3" s="250"/>
      <c r="AN3" s="250"/>
      <c r="AO3" s="251"/>
      <c r="AP3" s="249">
        <v>-7</v>
      </c>
      <c r="AQ3" s="250"/>
      <c r="AR3" s="250"/>
      <c r="AS3" s="250"/>
      <c r="AT3" s="250"/>
      <c r="AU3" s="250"/>
      <c r="AV3" s="250"/>
      <c r="AW3" s="250"/>
      <c r="AX3" s="250"/>
      <c r="AY3" s="250"/>
      <c r="AZ3" s="250"/>
      <c r="BA3" s="250"/>
      <c r="BB3" s="251"/>
      <c r="BC3" s="249">
        <v>-6</v>
      </c>
      <c r="BD3" s="250"/>
      <c r="BE3" s="250"/>
      <c r="BF3" s="250"/>
      <c r="BG3" s="250"/>
      <c r="BH3" s="250"/>
      <c r="BI3" s="250"/>
      <c r="BJ3" s="250"/>
      <c r="BK3" s="250"/>
      <c r="BL3" s="250"/>
      <c r="BM3" s="250"/>
      <c r="BN3" s="250"/>
      <c r="BO3" s="251"/>
      <c r="BP3" s="249">
        <v>-5</v>
      </c>
      <c r="BQ3" s="250"/>
      <c r="BR3" s="250"/>
      <c r="BS3" s="250"/>
      <c r="BT3" s="250"/>
      <c r="BU3" s="250"/>
      <c r="BV3" s="250"/>
      <c r="BW3" s="250"/>
      <c r="BX3" s="250"/>
      <c r="BY3" s="250"/>
      <c r="BZ3" s="250"/>
      <c r="CA3" s="250"/>
      <c r="CB3" s="251"/>
      <c r="CC3" s="249">
        <v>-4</v>
      </c>
      <c r="CD3" s="250"/>
      <c r="CE3" s="250"/>
      <c r="CF3" s="250"/>
      <c r="CG3" s="250"/>
      <c r="CH3" s="250"/>
      <c r="CI3" s="250"/>
      <c r="CJ3" s="250"/>
      <c r="CK3" s="250"/>
      <c r="CL3" s="250"/>
      <c r="CM3" s="250"/>
      <c r="CN3" s="250"/>
      <c r="CO3" s="251"/>
      <c r="CP3" s="249">
        <v>-3</v>
      </c>
      <c r="CQ3" s="250"/>
      <c r="CR3" s="250"/>
      <c r="CS3" s="250"/>
      <c r="CT3" s="250"/>
      <c r="CU3" s="250"/>
      <c r="CV3" s="250"/>
      <c r="CW3" s="250"/>
      <c r="CX3" s="250"/>
      <c r="CY3" s="250"/>
      <c r="CZ3" s="250"/>
      <c r="DA3" s="250"/>
      <c r="DB3" s="251"/>
      <c r="DC3" s="249">
        <v>-2</v>
      </c>
      <c r="DD3" s="250"/>
      <c r="DE3" s="250"/>
      <c r="DF3" s="250"/>
      <c r="DG3" s="250"/>
      <c r="DH3" s="250"/>
      <c r="DI3" s="250"/>
      <c r="DJ3" s="250"/>
      <c r="DK3" s="250"/>
      <c r="DL3" s="250"/>
      <c r="DM3" s="250"/>
      <c r="DN3" s="250"/>
      <c r="DO3" s="251"/>
      <c r="DP3" s="249">
        <v>-1</v>
      </c>
      <c r="DQ3" s="250"/>
      <c r="DR3" s="250"/>
      <c r="DS3" s="250"/>
      <c r="DT3" s="250"/>
      <c r="DU3" s="250"/>
      <c r="DV3" s="250"/>
      <c r="DW3" s="250"/>
      <c r="DX3" s="250"/>
      <c r="DY3" s="250"/>
      <c r="DZ3" s="250"/>
      <c r="EA3" s="250"/>
      <c r="EB3" s="251"/>
      <c r="EC3" s="249">
        <v>0</v>
      </c>
      <c r="ED3" s="250"/>
      <c r="EE3" s="250"/>
      <c r="EF3" s="250"/>
      <c r="EG3" s="250"/>
      <c r="EH3" s="250"/>
      <c r="EI3" s="250"/>
      <c r="EJ3" s="250"/>
      <c r="EK3" s="250"/>
      <c r="EL3" s="250"/>
      <c r="EM3" s="250"/>
      <c r="EN3" s="250"/>
      <c r="EO3" s="250"/>
      <c r="EP3" s="249">
        <v>-12</v>
      </c>
      <c r="EQ3" s="250"/>
      <c r="ER3" s="250"/>
      <c r="ES3" s="250"/>
      <c r="ET3" s="250"/>
      <c r="EU3" s="250"/>
      <c r="EV3" s="250"/>
      <c r="EW3" s="250"/>
      <c r="EX3" s="250"/>
      <c r="EY3" s="250"/>
      <c r="EZ3" s="250"/>
      <c r="FA3" s="250"/>
      <c r="FB3" s="250"/>
      <c r="FC3" s="249">
        <v>-11</v>
      </c>
      <c r="FD3" s="250"/>
      <c r="FE3" s="250"/>
      <c r="FF3" s="250"/>
      <c r="FG3" s="250"/>
      <c r="FH3" s="250"/>
      <c r="FI3" s="250"/>
      <c r="FJ3" s="250"/>
      <c r="FK3" s="250"/>
      <c r="FL3" s="250"/>
      <c r="FM3" s="250"/>
      <c r="FN3" s="250"/>
      <c r="FO3" s="250"/>
    </row>
    <row r="4" spans="1:171" ht="9" customHeight="1" x14ac:dyDescent="0.15">
      <c r="A4" s="254"/>
      <c r="B4" s="254"/>
      <c r="C4" s="51" t="s">
        <v>162</v>
      </c>
      <c r="D4" s="51" t="s">
        <v>163</v>
      </c>
      <c r="E4" s="51" t="s">
        <v>164</v>
      </c>
      <c r="F4" s="51" t="s">
        <v>165</v>
      </c>
      <c r="G4" s="51" t="s">
        <v>166</v>
      </c>
      <c r="H4" s="51" t="s">
        <v>167</v>
      </c>
      <c r="I4" s="51" t="s">
        <v>168</v>
      </c>
      <c r="J4" s="51" t="s">
        <v>169</v>
      </c>
      <c r="K4" s="51" t="s">
        <v>170</v>
      </c>
      <c r="L4" s="51" t="s">
        <v>171</v>
      </c>
      <c r="M4" s="51" t="s">
        <v>172</v>
      </c>
      <c r="N4" s="51" t="s">
        <v>173</v>
      </c>
      <c r="O4" s="51" t="s">
        <v>174</v>
      </c>
      <c r="P4" s="51" t="s">
        <v>162</v>
      </c>
      <c r="Q4" s="51" t="s">
        <v>163</v>
      </c>
      <c r="R4" s="51" t="s">
        <v>164</v>
      </c>
      <c r="S4" s="51" t="s">
        <v>165</v>
      </c>
      <c r="T4" s="51" t="s">
        <v>166</v>
      </c>
      <c r="U4" s="51" t="s">
        <v>167</v>
      </c>
      <c r="V4" s="51" t="s">
        <v>168</v>
      </c>
      <c r="W4" s="51" t="s">
        <v>169</v>
      </c>
      <c r="X4" s="51" t="s">
        <v>170</v>
      </c>
      <c r="Y4" s="51" t="s">
        <v>171</v>
      </c>
      <c r="Z4" s="51" t="s">
        <v>172</v>
      </c>
      <c r="AA4" s="51" t="s">
        <v>173</v>
      </c>
      <c r="AB4" s="51" t="s">
        <v>174</v>
      </c>
      <c r="AC4" s="51" t="s">
        <v>162</v>
      </c>
      <c r="AD4" s="51" t="s">
        <v>163</v>
      </c>
      <c r="AE4" s="51" t="s">
        <v>164</v>
      </c>
      <c r="AF4" s="51" t="s">
        <v>165</v>
      </c>
      <c r="AG4" s="51" t="s">
        <v>166</v>
      </c>
      <c r="AH4" s="51" t="s">
        <v>167</v>
      </c>
      <c r="AI4" s="51" t="s">
        <v>168</v>
      </c>
      <c r="AJ4" s="51" t="s">
        <v>169</v>
      </c>
      <c r="AK4" s="51" t="s">
        <v>170</v>
      </c>
      <c r="AL4" s="51" t="s">
        <v>171</v>
      </c>
      <c r="AM4" s="51" t="s">
        <v>172</v>
      </c>
      <c r="AN4" s="51" t="s">
        <v>173</v>
      </c>
      <c r="AO4" s="51" t="s">
        <v>174</v>
      </c>
      <c r="AP4" s="51" t="s">
        <v>162</v>
      </c>
      <c r="AQ4" s="51" t="s">
        <v>163</v>
      </c>
      <c r="AR4" s="51" t="s">
        <v>164</v>
      </c>
      <c r="AS4" s="51" t="s">
        <v>165</v>
      </c>
      <c r="AT4" s="51" t="s">
        <v>166</v>
      </c>
      <c r="AU4" s="51" t="s">
        <v>167</v>
      </c>
      <c r="AV4" s="51" t="s">
        <v>168</v>
      </c>
      <c r="AW4" s="51" t="s">
        <v>169</v>
      </c>
      <c r="AX4" s="51" t="s">
        <v>170</v>
      </c>
      <c r="AY4" s="51" t="s">
        <v>171</v>
      </c>
      <c r="AZ4" s="51" t="s">
        <v>172</v>
      </c>
      <c r="BA4" s="51" t="s">
        <v>173</v>
      </c>
      <c r="BB4" s="51" t="s">
        <v>174</v>
      </c>
      <c r="BC4" s="51" t="s">
        <v>162</v>
      </c>
      <c r="BD4" s="51" t="s">
        <v>163</v>
      </c>
      <c r="BE4" s="51" t="s">
        <v>164</v>
      </c>
      <c r="BF4" s="51" t="s">
        <v>165</v>
      </c>
      <c r="BG4" s="51" t="s">
        <v>166</v>
      </c>
      <c r="BH4" s="51" t="s">
        <v>167</v>
      </c>
      <c r="BI4" s="51" t="s">
        <v>168</v>
      </c>
      <c r="BJ4" s="51" t="s">
        <v>169</v>
      </c>
      <c r="BK4" s="51" t="s">
        <v>170</v>
      </c>
      <c r="BL4" s="51" t="s">
        <v>171</v>
      </c>
      <c r="BM4" s="51" t="s">
        <v>172</v>
      </c>
      <c r="BN4" s="51" t="s">
        <v>173</v>
      </c>
      <c r="BO4" s="51" t="s">
        <v>174</v>
      </c>
      <c r="BP4" s="51" t="s">
        <v>162</v>
      </c>
      <c r="BQ4" s="51" t="s">
        <v>163</v>
      </c>
      <c r="BR4" s="51" t="s">
        <v>164</v>
      </c>
      <c r="BS4" s="51" t="s">
        <v>165</v>
      </c>
      <c r="BT4" s="51" t="s">
        <v>166</v>
      </c>
      <c r="BU4" s="51" t="s">
        <v>167</v>
      </c>
      <c r="BV4" s="51" t="s">
        <v>168</v>
      </c>
      <c r="BW4" s="51" t="s">
        <v>169</v>
      </c>
      <c r="BX4" s="51" t="s">
        <v>170</v>
      </c>
      <c r="BY4" s="51" t="s">
        <v>171</v>
      </c>
      <c r="BZ4" s="51" t="s">
        <v>172</v>
      </c>
      <c r="CA4" s="51" t="s">
        <v>173</v>
      </c>
      <c r="CB4" s="51" t="s">
        <v>174</v>
      </c>
      <c r="CC4" s="51" t="s">
        <v>162</v>
      </c>
      <c r="CD4" s="51" t="s">
        <v>163</v>
      </c>
      <c r="CE4" s="51" t="s">
        <v>164</v>
      </c>
      <c r="CF4" s="51" t="s">
        <v>165</v>
      </c>
      <c r="CG4" s="51" t="s">
        <v>166</v>
      </c>
      <c r="CH4" s="51" t="s">
        <v>167</v>
      </c>
      <c r="CI4" s="51" t="s">
        <v>168</v>
      </c>
      <c r="CJ4" s="51" t="s">
        <v>169</v>
      </c>
      <c r="CK4" s="51" t="s">
        <v>170</v>
      </c>
      <c r="CL4" s="51" t="s">
        <v>171</v>
      </c>
      <c r="CM4" s="51" t="s">
        <v>172</v>
      </c>
      <c r="CN4" s="51" t="s">
        <v>173</v>
      </c>
      <c r="CO4" s="51" t="s">
        <v>174</v>
      </c>
      <c r="CP4" s="51" t="s">
        <v>162</v>
      </c>
      <c r="CQ4" s="51" t="s">
        <v>163</v>
      </c>
      <c r="CR4" s="51" t="s">
        <v>164</v>
      </c>
      <c r="CS4" s="51" t="s">
        <v>165</v>
      </c>
      <c r="CT4" s="51" t="s">
        <v>166</v>
      </c>
      <c r="CU4" s="51" t="s">
        <v>167</v>
      </c>
      <c r="CV4" s="51" t="s">
        <v>168</v>
      </c>
      <c r="CW4" s="51" t="s">
        <v>169</v>
      </c>
      <c r="CX4" s="51" t="s">
        <v>170</v>
      </c>
      <c r="CY4" s="51" t="s">
        <v>171</v>
      </c>
      <c r="CZ4" s="51" t="s">
        <v>172</v>
      </c>
      <c r="DA4" s="51" t="s">
        <v>173</v>
      </c>
      <c r="DB4" s="51" t="s">
        <v>174</v>
      </c>
      <c r="DC4" s="51" t="s">
        <v>162</v>
      </c>
      <c r="DD4" s="51" t="s">
        <v>163</v>
      </c>
      <c r="DE4" s="51" t="s">
        <v>164</v>
      </c>
      <c r="DF4" s="51" t="s">
        <v>165</v>
      </c>
      <c r="DG4" s="51" t="s">
        <v>166</v>
      </c>
      <c r="DH4" s="51" t="s">
        <v>167</v>
      </c>
      <c r="DI4" s="51" t="s">
        <v>168</v>
      </c>
      <c r="DJ4" s="51" t="s">
        <v>169</v>
      </c>
      <c r="DK4" s="51" t="s">
        <v>170</v>
      </c>
      <c r="DL4" s="51" t="s">
        <v>171</v>
      </c>
      <c r="DM4" s="51" t="s">
        <v>172</v>
      </c>
      <c r="DN4" s="51" t="s">
        <v>173</v>
      </c>
      <c r="DO4" s="51" t="s">
        <v>174</v>
      </c>
      <c r="DP4" s="51" t="s">
        <v>162</v>
      </c>
      <c r="DQ4" s="51" t="s">
        <v>163</v>
      </c>
      <c r="DR4" s="51" t="s">
        <v>164</v>
      </c>
      <c r="DS4" s="51" t="s">
        <v>165</v>
      </c>
      <c r="DT4" s="51" t="s">
        <v>166</v>
      </c>
      <c r="DU4" s="51" t="s">
        <v>167</v>
      </c>
      <c r="DV4" s="51" t="s">
        <v>168</v>
      </c>
      <c r="DW4" s="51" t="s">
        <v>169</v>
      </c>
      <c r="DX4" s="51" t="s">
        <v>170</v>
      </c>
      <c r="DY4" s="51" t="s">
        <v>171</v>
      </c>
      <c r="DZ4" s="51" t="s">
        <v>172</v>
      </c>
      <c r="EA4" s="51" t="s">
        <v>173</v>
      </c>
      <c r="EB4" s="51" t="s">
        <v>174</v>
      </c>
      <c r="EC4" s="51" t="s">
        <v>162</v>
      </c>
      <c r="ED4" s="51" t="s">
        <v>163</v>
      </c>
      <c r="EE4" s="51" t="s">
        <v>164</v>
      </c>
      <c r="EF4" s="51" t="s">
        <v>165</v>
      </c>
      <c r="EG4" s="51" t="s">
        <v>166</v>
      </c>
      <c r="EH4" s="51" t="s">
        <v>167</v>
      </c>
      <c r="EI4" s="51" t="s">
        <v>168</v>
      </c>
      <c r="EJ4" s="51" t="s">
        <v>169</v>
      </c>
      <c r="EK4" s="51" t="s">
        <v>170</v>
      </c>
      <c r="EL4" s="51" t="s">
        <v>171</v>
      </c>
      <c r="EM4" s="51" t="s">
        <v>172</v>
      </c>
      <c r="EN4" s="51" t="s">
        <v>173</v>
      </c>
      <c r="EO4" s="51" t="s">
        <v>174</v>
      </c>
      <c r="EP4" s="51" t="s">
        <v>162</v>
      </c>
      <c r="EQ4" s="51" t="s">
        <v>163</v>
      </c>
      <c r="ER4" s="51" t="s">
        <v>164</v>
      </c>
      <c r="ES4" s="51" t="s">
        <v>165</v>
      </c>
      <c r="ET4" s="51" t="s">
        <v>166</v>
      </c>
      <c r="EU4" s="51" t="s">
        <v>167</v>
      </c>
      <c r="EV4" s="51" t="s">
        <v>168</v>
      </c>
      <c r="EW4" s="51" t="s">
        <v>169</v>
      </c>
      <c r="EX4" s="51" t="s">
        <v>170</v>
      </c>
      <c r="EY4" s="51" t="s">
        <v>171</v>
      </c>
      <c r="EZ4" s="51" t="s">
        <v>172</v>
      </c>
      <c r="FA4" s="51" t="s">
        <v>173</v>
      </c>
      <c r="FB4" s="51" t="s">
        <v>174</v>
      </c>
      <c r="FC4" s="51" t="s">
        <v>162</v>
      </c>
      <c r="FD4" s="51" t="s">
        <v>163</v>
      </c>
      <c r="FE4" s="51" t="s">
        <v>164</v>
      </c>
      <c r="FF4" s="51" t="s">
        <v>165</v>
      </c>
      <c r="FG4" s="51" t="s">
        <v>166</v>
      </c>
      <c r="FH4" s="51" t="s">
        <v>167</v>
      </c>
      <c r="FI4" s="51" t="s">
        <v>168</v>
      </c>
      <c r="FJ4" s="51" t="s">
        <v>169</v>
      </c>
      <c r="FK4" s="51" t="s">
        <v>170</v>
      </c>
      <c r="FL4" s="51" t="s">
        <v>171</v>
      </c>
      <c r="FM4" s="51" t="s">
        <v>172</v>
      </c>
      <c r="FN4" s="51" t="s">
        <v>173</v>
      </c>
      <c r="FO4" s="51" t="s">
        <v>174</v>
      </c>
    </row>
    <row r="5" spans="1:171" ht="9" customHeight="1" x14ac:dyDescent="0.15">
      <c r="A5" s="52"/>
      <c r="B5" s="52">
        <v>1</v>
      </c>
      <c r="C5" s="52">
        <v>2</v>
      </c>
      <c r="D5" s="52">
        <v>3</v>
      </c>
      <c r="E5" s="52">
        <v>4</v>
      </c>
      <c r="F5" s="52">
        <v>5</v>
      </c>
      <c r="G5" s="52">
        <v>6</v>
      </c>
      <c r="H5" s="52">
        <v>7</v>
      </c>
      <c r="I5" s="52">
        <v>8</v>
      </c>
      <c r="J5" s="52">
        <v>9</v>
      </c>
      <c r="K5" s="52">
        <v>10</v>
      </c>
      <c r="L5" s="52">
        <v>11</v>
      </c>
      <c r="M5" s="52">
        <v>12</v>
      </c>
      <c r="N5" s="52">
        <v>13</v>
      </c>
      <c r="O5" s="52">
        <v>14</v>
      </c>
      <c r="P5" s="52">
        <v>15</v>
      </c>
      <c r="Q5" s="52">
        <v>16</v>
      </c>
      <c r="R5" s="52">
        <v>17</v>
      </c>
      <c r="S5" s="52">
        <v>18</v>
      </c>
      <c r="T5" s="52">
        <v>19</v>
      </c>
      <c r="U5" s="52">
        <v>20</v>
      </c>
      <c r="V5" s="52">
        <v>21</v>
      </c>
      <c r="W5" s="52">
        <v>22</v>
      </c>
      <c r="X5" s="52">
        <v>23</v>
      </c>
      <c r="Y5" s="52">
        <v>24</v>
      </c>
      <c r="Z5" s="52">
        <v>25</v>
      </c>
      <c r="AA5" s="52">
        <v>26</v>
      </c>
      <c r="AB5" s="52">
        <v>27</v>
      </c>
      <c r="AC5" s="52">
        <v>28</v>
      </c>
      <c r="AD5" s="52">
        <v>29</v>
      </c>
      <c r="AE5" s="52">
        <v>30</v>
      </c>
      <c r="AF5" s="52">
        <v>31</v>
      </c>
      <c r="AG5" s="52">
        <v>32</v>
      </c>
      <c r="AH5" s="52">
        <v>33</v>
      </c>
      <c r="AI5" s="52">
        <v>34</v>
      </c>
      <c r="AJ5" s="52">
        <v>35</v>
      </c>
      <c r="AK5" s="52">
        <v>36</v>
      </c>
      <c r="AL5" s="52">
        <v>37</v>
      </c>
      <c r="AM5" s="52">
        <v>38</v>
      </c>
      <c r="AN5" s="52">
        <v>39</v>
      </c>
      <c r="AO5" s="52">
        <v>40</v>
      </c>
      <c r="AP5" s="52">
        <v>41</v>
      </c>
      <c r="AQ5" s="52">
        <v>42</v>
      </c>
      <c r="AR5" s="52">
        <v>43</v>
      </c>
      <c r="AS5" s="52">
        <v>44</v>
      </c>
      <c r="AT5" s="52">
        <v>45</v>
      </c>
      <c r="AU5" s="52">
        <v>46</v>
      </c>
      <c r="AV5" s="52">
        <v>47</v>
      </c>
      <c r="AW5" s="52">
        <v>48</v>
      </c>
      <c r="AX5" s="52">
        <v>49</v>
      </c>
      <c r="AY5" s="52">
        <v>50</v>
      </c>
      <c r="AZ5" s="52">
        <v>51</v>
      </c>
      <c r="BA5" s="52">
        <v>52</v>
      </c>
      <c r="BB5" s="52">
        <v>53</v>
      </c>
      <c r="BC5" s="52">
        <v>54</v>
      </c>
      <c r="BD5" s="52">
        <v>55</v>
      </c>
      <c r="BE5" s="52">
        <v>56</v>
      </c>
      <c r="BF5" s="52">
        <v>57</v>
      </c>
      <c r="BG5" s="52">
        <v>58</v>
      </c>
      <c r="BH5" s="52">
        <v>59</v>
      </c>
      <c r="BI5" s="52">
        <v>60</v>
      </c>
      <c r="BJ5" s="52">
        <v>61</v>
      </c>
      <c r="BK5" s="52">
        <v>62</v>
      </c>
      <c r="BL5" s="52">
        <v>63</v>
      </c>
      <c r="BM5" s="52">
        <v>64</v>
      </c>
      <c r="BN5" s="52">
        <v>65</v>
      </c>
      <c r="BO5" s="52">
        <v>66</v>
      </c>
      <c r="BP5" s="52">
        <v>67</v>
      </c>
      <c r="BQ5" s="52">
        <v>68</v>
      </c>
      <c r="BR5" s="52">
        <v>69</v>
      </c>
      <c r="BS5" s="52">
        <v>70</v>
      </c>
      <c r="BT5" s="52">
        <v>71</v>
      </c>
      <c r="BU5" s="52">
        <v>72</v>
      </c>
      <c r="BV5" s="52">
        <v>73</v>
      </c>
      <c r="BW5" s="52">
        <v>74</v>
      </c>
      <c r="BX5" s="52">
        <v>75</v>
      </c>
      <c r="BY5" s="52">
        <v>76</v>
      </c>
      <c r="BZ5" s="52">
        <v>77</v>
      </c>
      <c r="CA5" s="52">
        <v>78</v>
      </c>
      <c r="CB5" s="52">
        <v>79</v>
      </c>
      <c r="CC5" s="52">
        <v>80</v>
      </c>
      <c r="CD5" s="52">
        <v>81</v>
      </c>
      <c r="CE5" s="52">
        <v>82</v>
      </c>
      <c r="CF5" s="52">
        <v>83</v>
      </c>
      <c r="CG5" s="52">
        <v>84</v>
      </c>
      <c r="CH5" s="52">
        <v>85</v>
      </c>
      <c r="CI5" s="52">
        <v>86</v>
      </c>
      <c r="CJ5" s="52">
        <v>87</v>
      </c>
      <c r="CK5" s="52">
        <v>88</v>
      </c>
      <c r="CL5" s="52">
        <v>89</v>
      </c>
      <c r="CM5" s="52">
        <v>90</v>
      </c>
      <c r="CN5" s="52">
        <v>91</v>
      </c>
      <c r="CO5" s="52">
        <v>92</v>
      </c>
      <c r="CP5" s="52">
        <v>93</v>
      </c>
      <c r="CQ5" s="52">
        <v>94</v>
      </c>
      <c r="CR5" s="52">
        <v>95</v>
      </c>
      <c r="CS5" s="52">
        <v>96</v>
      </c>
      <c r="CT5" s="52">
        <v>97</v>
      </c>
      <c r="CU5" s="52">
        <v>98</v>
      </c>
      <c r="CV5" s="52">
        <v>99</v>
      </c>
      <c r="CW5" s="52">
        <v>100</v>
      </c>
      <c r="CX5" s="52">
        <v>101</v>
      </c>
      <c r="CY5" s="52">
        <v>102</v>
      </c>
      <c r="CZ5" s="52">
        <v>103</v>
      </c>
      <c r="DA5" s="52">
        <v>104</v>
      </c>
      <c r="DB5" s="52">
        <v>105</v>
      </c>
      <c r="DC5" s="52">
        <v>106</v>
      </c>
      <c r="DD5" s="52">
        <v>107</v>
      </c>
      <c r="DE5" s="52">
        <v>108</v>
      </c>
      <c r="DF5" s="52">
        <v>109</v>
      </c>
      <c r="DG5" s="52">
        <v>110</v>
      </c>
      <c r="DH5" s="52">
        <v>111</v>
      </c>
      <c r="DI5" s="52">
        <v>112</v>
      </c>
      <c r="DJ5" s="52">
        <v>113</v>
      </c>
      <c r="DK5" s="52">
        <v>114</v>
      </c>
      <c r="DL5" s="52">
        <v>115</v>
      </c>
      <c r="DM5" s="52">
        <v>116</v>
      </c>
      <c r="DN5" s="52">
        <v>117</v>
      </c>
      <c r="DO5" s="52">
        <v>118</v>
      </c>
      <c r="DP5" s="52">
        <v>119</v>
      </c>
      <c r="DQ5" s="52">
        <v>120</v>
      </c>
      <c r="DR5" s="52">
        <v>121</v>
      </c>
      <c r="DS5" s="52">
        <v>122</v>
      </c>
      <c r="DT5" s="52">
        <v>123</v>
      </c>
      <c r="DU5" s="52">
        <v>124</v>
      </c>
      <c r="DV5" s="52">
        <v>125</v>
      </c>
      <c r="DW5" s="52">
        <v>126</v>
      </c>
      <c r="DX5" s="52">
        <v>127</v>
      </c>
      <c r="DY5" s="52">
        <v>128</v>
      </c>
      <c r="DZ5" s="52">
        <v>129</v>
      </c>
      <c r="EA5" s="52">
        <v>130</v>
      </c>
      <c r="EB5" s="52">
        <v>131</v>
      </c>
      <c r="EC5" s="52">
        <v>132</v>
      </c>
      <c r="ED5" s="52">
        <v>133</v>
      </c>
      <c r="EE5" s="52">
        <v>134</v>
      </c>
      <c r="EF5" s="52">
        <v>135</v>
      </c>
      <c r="EG5" s="52">
        <v>136</v>
      </c>
      <c r="EH5" s="52">
        <v>137</v>
      </c>
      <c r="EI5" s="52">
        <v>138</v>
      </c>
      <c r="EJ5" s="52">
        <v>139</v>
      </c>
      <c r="EK5" s="52">
        <v>140</v>
      </c>
      <c r="EL5" s="52">
        <v>141</v>
      </c>
      <c r="EM5" s="52">
        <v>142</v>
      </c>
      <c r="EN5" s="52">
        <v>143</v>
      </c>
      <c r="EO5" s="52">
        <v>144</v>
      </c>
      <c r="EP5" s="52">
        <v>145</v>
      </c>
      <c r="EQ5" s="52">
        <v>146</v>
      </c>
      <c r="ER5" s="52">
        <v>147</v>
      </c>
      <c r="ES5" s="52">
        <v>148</v>
      </c>
      <c r="ET5" s="52">
        <v>149</v>
      </c>
      <c r="EU5" s="52">
        <v>150</v>
      </c>
      <c r="EV5" s="52">
        <v>151</v>
      </c>
      <c r="EW5" s="52">
        <v>152</v>
      </c>
      <c r="EX5" s="52">
        <v>153</v>
      </c>
      <c r="EY5" s="52">
        <v>154</v>
      </c>
      <c r="EZ5" s="52">
        <v>155</v>
      </c>
      <c r="FA5" s="52">
        <v>156</v>
      </c>
      <c r="FB5" s="52">
        <v>157</v>
      </c>
      <c r="FC5" s="52">
        <v>158</v>
      </c>
      <c r="FD5" s="52">
        <v>159</v>
      </c>
      <c r="FE5" s="52">
        <v>160</v>
      </c>
      <c r="FF5" s="52">
        <v>161</v>
      </c>
      <c r="FG5" s="52">
        <v>162</v>
      </c>
      <c r="FH5" s="52">
        <v>163</v>
      </c>
      <c r="FI5" s="52">
        <v>164</v>
      </c>
      <c r="FJ5" s="52">
        <v>165</v>
      </c>
      <c r="FK5" s="52">
        <v>166</v>
      </c>
      <c r="FL5" s="52">
        <v>167</v>
      </c>
      <c r="FM5" s="52">
        <v>168</v>
      </c>
      <c r="FN5" s="52">
        <v>169</v>
      </c>
      <c r="FO5" s="52">
        <v>170</v>
      </c>
    </row>
    <row r="6" spans="1:171" ht="9" customHeight="1" x14ac:dyDescent="0.15">
      <c r="A6" s="53" t="s">
        <v>175</v>
      </c>
      <c r="B6" s="54">
        <v>27</v>
      </c>
      <c r="C6" s="55">
        <v>2.2999999999999998</v>
      </c>
      <c r="D6" s="55">
        <v>0.7</v>
      </c>
      <c r="E6" s="55">
        <v>2.7</v>
      </c>
      <c r="F6" s="55">
        <v>0.9</v>
      </c>
      <c r="G6" s="55">
        <v>3.3</v>
      </c>
      <c r="H6" s="56">
        <v>1.2</v>
      </c>
      <c r="I6" s="55">
        <v>3.7</v>
      </c>
      <c r="J6" s="55">
        <v>1.5</v>
      </c>
      <c r="K6" s="55">
        <v>4.2</v>
      </c>
      <c r="L6" s="55">
        <v>1.8</v>
      </c>
      <c r="M6" s="55">
        <f>K6</f>
        <v>4.2</v>
      </c>
      <c r="N6" s="55">
        <v>4.7</v>
      </c>
      <c r="O6" s="55">
        <v>2.2000000000000002</v>
      </c>
      <c r="P6" s="55">
        <f t="shared" ref="P6:AB6" si="0">(AP6-C6)/3*1+C6</f>
        <v>2.4</v>
      </c>
      <c r="Q6" s="55">
        <f t="shared" si="0"/>
        <v>0.7</v>
      </c>
      <c r="R6" s="55">
        <f t="shared" si="0"/>
        <v>2.8333333333333335</v>
      </c>
      <c r="S6" s="55">
        <f t="shared" si="0"/>
        <v>0.9</v>
      </c>
      <c r="T6" s="55">
        <f t="shared" si="0"/>
        <v>3.4333333333333331</v>
      </c>
      <c r="U6" s="55">
        <f t="shared" si="0"/>
        <v>1.2</v>
      </c>
      <c r="V6" s="55">
        <f t="shared" si="0"/>
        <v>3.8666666666666667</v>
      </c>
      <c r="W6" s="55">
        <f t="shared" si="0"/>
        <v>1.4666666666666666</v>
      </c>
      <c r="X6" s="55">
        <f t="shared" si="0"/>
        <v>4.4000000000000004</v>
      </c>
      <c r="Y6" s="55">
        <f t="shared" si="0"/>
        <v>1.8</v>
      </c>
      <c r="Z6" s="55">
        <f t="shared" si="0"/>
        <v>4.4000000000000004</v>
      </c>
      <c r="AA6" s="55">
        <f t="shared" si="0"/>
        <v>4.9000000000000004</v>
      </c>
      <c r="AB6" s="55">
        <f t="shared" si="0"/>
        <v>2.2000000000000002</v>
      </c>
      <c r="AC6" s="55">
        <f t="shared" ref="AC6:AO6" si="1">(AP6-C6)/3*2+C6</f>
        <v>2.5</v>
      </c>
      <c r="AD6" s="55">
        <f t="shared" si="1"/>
        <v>0.7</v>
      </c>
      <c r="AE6" s="55">
        <f t="shared" si="1"/>
        <v>2.9666666666666668</v>
      </c>
      <c r="AF6" s="55">
        <f t="shared" si="1"/>
        <v>0.9</v>
      </c>
      <c r="AG6" s="55">
        <f t="shared" si="1"/>
        <v>3.5666666666666669</v>
      </c>
      <c r="AH6" s="55">
        <f t="shared" si="1"/>
        <v>1.2</v>
      </c>
      <c r="AI6" s="55">
        <f t="shared" si="1"/>
        <v>4.0333333333333332</v>
      </c>
      <c r="AJ6" s="55">
        <f t="shared" si="1"/>
        <v>1.4333333333333333</v>
      </c>
      <c r="AK6" s="55">
        <f t="shared" si="1"/>
        <v>4.5999999999999996</v>
      </c>
      <c r="AL6" s="55">
        <f t="shared" si="1"/>
        <v>1.8</v>
      </c>
      <c r="AM6" s="55">
        <f t="shared" si="1"/>
        <v>4.5999999999999996</v>
      </c>
      <c r="AN6" s="55">
        <f t="shared" si="1"/>
        <v>5.0999999999999996</v>
      </c>
      <c r="AO6" s="55">
        <f t="shared" si="1"/>
        <v>2.2000000000000002</v>
      </c>
      <c r="AP6" s="55">
        <v>2.6</v>
      </c>
      <c r="AQ6" s="55">
        <v>0.7</v>
      </c>
      <c r="AR6" s="57">
        <v>3.1</v>
      </c>
      <c r="AS6" s="57">
        <v>0.9</v>
      </c>
      <c r="AT6" s="56">
        <v>3.7</v>
      </c>
      <c r="AU6" s="56">
        <v>1.2</v>
      </c>
      <c r="AV6" s="55">
        <v>4.2</v>
      </c>
      <c r="AW6" s="55">
        <v>1.4</v>
      </c>
      <c r="AX6" s="55">
        <v>4.8</v>
      </c>
      <c r="AY6" s="55">
        <v>1.8</v>
      </c>
      <c r="AZ6" s="55">
        <f>AX6</f>
        <v>4.8</v>
      </c>
      <c r="BA6" s="55">
        <v>5.3</v>
      </c>
      <c r="BB6" s="55">
        <v>2.2000000000000002</v>
      </c>
      <c r="BC6" s="55">
        <f t="shared" ref="BC6:BO6" si="2">(BP6-AP6)/2+AP6</f>
        <v>2.7</v>
      </c>
      <c r="BD6" s="55">
        <f t="shared" si="2"/>
        <v>0.7</v>
      </c>
      <c r="BE6" s="55">
        <f t="shared" si="2"/>
        <v>3.25</v>
      </c>
      <c r="BF6" s="55">
        <f t="shared" si="2"/>
        <v>0.95</v>
      </c>
      <c r="BG6" s="55">
        <f t="shared" si="2"/>
        <v>3.85</v>
      </c>
      <c r="BH6" s="55">
        <f t="shared" si="2"/>
        <v>1.2</v>
      </c>
      <c r="BI6" s="55">
        <f t="shared" si="2"/>
        <v>4.3499999999999996</v>
      </c>
      <c r="BJ6" s="55">
        <f t="shared" si="2"/>
        <v>1.4</v>
      </c>
      <c r="BK6" s="55">
        <f t="shared" si="2"/>
        <v>4.9499999999999993</v>
      </c>
      <c r="BL6" s="55">
        <f t="shared" si="2"/>
        <v>1.8</v>
      </c>
      <c r="BM6" s="55">
        <f t="shared" si="2"/>
        <v>4.9499999999999993</v>
      </c>
      <c r="BN6" s="55">
        <f t="shared" si="2"/>
        <v>5.5</v>
      </c>
      <c r="BO6" s="55">
        <f t="shared" si="2"/>
        <v>2.2000000000000002</v>
      </c>
      <c r="BP6" s="55">
        <v>2.8</v>
      </c>
      <c r="BQ6" s="55">
        <v>0.7</v>
      </c>
      <c r="BR6" s="57">
        <v>3.4</v>
      </c>
      <c r="BS6" s="57">
        <v>1</v>
      </c>
      <c r="BT6" s="56">
        <v>4</v>
      </c>
      <c r="BU6" s="56">
        <v>1.2</v>
      </c>
      <c r="BV6" s="57">
        <v>4.5</v>
      </c>
      <c r="BW6" s="55">
        <v>1.4</v>
      </c>
      <c r="BX6" s="55">
        <v>5.0999999999999996</v>
      </c>
      <c r="BY6" s="55">
        <v>1.8</v>
      </c>
      <c r="BZ6" s="55">
        <f>BX6</f>
        <v>5.0999999999999996</v>
      </c>
      <c r="CA6" s="55">
        <v>5.7</v>
      </c>
      <c r="CB6" s="55">
        <v>2.2000000000000002</v>
      </c>
      <c r="CC6" s="55">
        <f t="shared" ref="CC6:CO6" si="3">(EC6-BP6)/5*1+BP6</f>
        <v>2.94</v>
      </c>
      <c r="CD6" s="55">
        <f t="shared" si="3"/>
        <v>0.72</v>
      </c>
      <c r="CE6" s="55">
        <f t="shared" si="3"/>
        <v>3.54</v>
      </c>
      <c r="CF6" s="55">
        <f t="shared" si="3"/>
        <v>1</v>
      </c>
      <c r="CG6" s="55">
        <f t="shared" si="3"/>
        <v>4.2</v>
      </c>
      <c r="CH6" s="55">
        <f t="shared" si="3"/>
        <v>1.22</v>
      </c>
      <c r="CI6" s="55">
        <f t="shared" si="3"/>
        <v>4.72</v>
      </c>
      <c r="CJ6" s="55">
        <f t="shared" si="3"/>
        <v>1.42</v>
      </c>
      <c r="CK6" s="55">
        <f t="shared" si="3"/>
        <v>5.34</v>
      </c>
      <c r="CL6" s="55">
        <f t="shared" si="3"/>
        <v>1.84</v>
      </c>
      <c r="CM6" s="55">
        <f t="shared" si="3"/>
        <v>5.34</v>
      </c>
      <c r="CN6" s="55">
        <f t="shared" si="3"/>
        <v>5.96</v>
      </c>
      <c r="CO6" s="55">
        <f t="shared" si="3"/>
        <v>2.2400000000000002</v>
      </c>
      <c r="CP6" s="55">
        <f t="shared" ref="CP6:DB6" si="4">(EC6-BP6)/5*2+BP6</f>
        <v>3.08</v>
      </c>
      <c r="CQ6" s="55">
        <f t="shared" si="4"/>
        <v>0.74</v>
      </c>
      <c r="CR6" s="55">
        <f t="shared" si="4"/>
        <v>3.6799999999999997</v>
      </c>
      <c r="CS6" s="55">
        <f t="shared" si="4"/>
        <v>1</v>
      </c>
      <c r="CT6" s="55">
        <f t="shared" si="4"/>
        <v>4.4000000000000004</v>
      </c>
      <c r="CU6" s="55">
        <f t="shared" si="4"/>
        <v>1.24</v>
      </c>
      <c r="CV6" s="55">
        <f t="shared" si="4"/>
        <v>4.9399999999999995</v>
      </c>
      <c r="CW6" s="55">
        <f t="shared" si="4"/>
        <v>1.44</v>
      </c>
      <c r="CX6" s="55">
        <f t="shared" si="4"/>
        <v>5.58</v>
      </c>
      <c r="CY6" s="55">
        <f t="shared" si="4"/>
        <v>1.8800000000000001</v>
      </c>
      <c r="CZ6" s="55">
        <f t="shared" si="4"/>
        <v>5.58</v>
      </c>
      <c r="DA6" s="55">
        <f t="shared" si="4"/>
        <v>6.22</v>
      </c>
      <c r="DB6" s="55">
        <f t="shared" si="4"/>
        <v>2.2800000000000002</v>
      </c>
      <c r="DC6" s="55">
        <f t="shared" ref="DC6:DO6" si="5">(EC6-BP6)/5*3+BP6</f>
        <v>3.2199999999999998</v>
      </c>
      <c r="DD6" s="55">
        <f t="shared" si="5"/>
        <v>0.76</v>
      </c>
      <c r="DE6" s="55">
        <f t="shared" si="5"/>
        <v>3.82</v>
      </c>
      <c r="DF6" s="55">
        <f t="shared" si="5"/>
        <v>1</v>
      </c>
      <c r="DG6" s="55">
        <f t="shared" si="5"/>
        <v>4.5999999999999996</v>
      </c>
      <c r="DH6" s="55">
        <f t="shared" si="5"/>
        <v>1.26</v>
      </c>
      <c r="DI6" s="55">
        <f t="shared" si="5"/>
        <v>5.16</v>
      </c>
      <c r="DJ6" s="55">
        <f t="shared" si="5"/>
        <v>1.46</v>
      </c>
      <c r="DK6" s="55">
        <f t="shared" si="5"/>
        <v>5.82</v>
      </c>
      <c r="DL6" s="55">
        <f t="shared" si="5"/>
        <v>1.92</v>
      </c>
      <c r="DM6" s="55">
        <f t="shared" si="5"/>
        <v>5.82</v>
      </c>
      <c r="DN6" s="55">
        <f t="shared" si="5"/>
        <v>6.48</v>
      </c>
      <c r="DO6" s="55">
        <f t="shared" si="5"/>
        <v>2.3199999999999998</v>
      </c>
      <c r="DP6" s="55">
        <f t="shared" ref="DP6:EB6" si="6">(EC6-BP6)/5*4+BP6</f>
        <v>3.36</v>
      </c>
      <c r="DQ6" s="55">
        <f t="shared" si="6"/>
        <v>0.78</v>
      </c>
      <c r="DR6" s="55">
        <f t="shared" si="6"/>
        <v>3.96</v>
      </c>
      <c r="DS6" s="55">
        <f t="shared" si="6"/>
        <v>1</v>
      </c>
      <c r="DT6" s="55">
        <f t="shared" si="6"/>
        <v>4.8</v>
      </c>
      <c r="DU6" s="55">
        <f t="shared" si="6"/>
        <v>1.28</v>
      </c>
      <c r="DV6" s="55">
        <f t="shared" si="6"/>
        <v>5.38</v>
      </c>
      <c r="DW6" s="55">
        <f t="shared" si="6"/>
        <v>1.48</v>
      </c>
      <c r="DX6" s="55">
        <f t="shared" si="6"/>
        <v>6.06</v>
      </c>
      <c r="DY6" s="55">
        <f t="shared" si="6"/>
        <v>1.96</v>
      </c>
      <c r="DZ6" s="55">
        <f t="shared" si="6"/>
        <v>6.06</v>
      </c>
      <c r="EA6" s="55">
        <f t="shared" si="6"/>
        <v>6.74</v>
      </c>
      <c r="EB6" s="55">
        <f t="shared" si="6"/>
        <v>2.36</v>
      </c>
      <c r="EC6" s="55">
        <v>3.5</v>
      </c>
      <c r="ED6" s="55">
        <v>0.8</v>
      </c>
      <c r="EE6" s="57">
        <v>4.0999999999999996</v>
      </c>
      <c r="EF6" s="57">
        <v>1</v>
      </c>
      <c r="EG6" s="56">
        <v>5</v>
      </c>
      <c r="EH6" s="56">
        <v>1.3</v>
      </c>
      <c r="EI6" s="55">
        <v>5.6</v>
      </c>
      <c r="EJ6" s="55">
        <v>1.5</v>
      </c>
      <c r="EK6" s="55">
        <v>6.3</v>
      </c>
      <c r="EL6" s="55">
        <v>2</v>
      </c>
      <c r="EM6" s="55">
        <f>EK6</f>
        <v>6.3</v>
      </c>
      <c r="EN6" s="55">
        <v>7</v>
      </c>
      <c r="EO6" s="58">
        <v>2.4</v>
      </c>
      <c r="EP6" s="48">
        <v>2.1</v>
      </c>
      <c r="EQ6" s="48">
        <v>0.7</v>
      </c>
      <c r="ER6" s="48">
        <v>2.4</v>
      </c>
      <c r="ES6" s="48">
        <v>0.9</v>
      </c>
      <c r="ET6" s="48">
        <v>3</v>
      </c>
      <c r="EU6" s="48">
        <v>1.1000000000000001</v>
      </c>
      <c r="EV6" s="48">
        <v>3.3</v>
      </c>
      <c r="EW6" s="48">
        <v>1.4</v>
      </c>
      <c r="EX6" s="48">
        <v>3.8</v>
      </c>
      <c r="EY6" s="48">
        <v>1.7</v>
      </c>
      <c r="EZ6" s="48">
        <f>EX6</f>
        <v>3.8</v>
      </c>
      <c r="FA6" s="48">
        <v>4.2</v>
      </c>
      <c r="FB6" s="48">
        <v>2</v>
      </c>
      <c r="FC6" s="48">
        <f>(EP6-C6)/2+C6</f>
        <v>2.2000000000000002</v>
      </c>
      <c r="FD6" s="48">
        <f t="shared" ref="FD6:FO6" si="7">(EQ6-D6)/2+D6</f>
        <v>0.7</v>
      </c>
      <c r="FE6" s="48">
        <f t="shared" si="7"/>
        <v>2.5499999999999998</v>
      </c>
      <c r="FF6" s="48">
        <f t="shared" si="7"/>
        <v>0.9</v>
      </c>
      <c r="FG6" s="48">
        <f t="shared" si="7"/>
        <v>3.15</v>
      </c>
      <c r="FH6" s="48">
        <f t="shared" si="7"/>
        <v>1.1499999999999999</v>
      </c>
      <c r="FI6" s="48">
        <f t="shared" si="7"/>
        <v>3.5</v>
      </c>
      <c r="FJ6" s="48">
        <f t="shared" si="7"/>
        <v>1.45</v>
      </c>
      <c r="FK6" s="48">
        <f t="shared" si="7"/>
        <v>4</v>
      </c>
      <c r="FL6" s="48">
        <f t="shared" si="7"/>
        <v>1.75</v>
      </c>
      <c r="FM6" s="48">
        <f>FK6</f>
        <v>4</v>
      </c>
      <c r="FN6" s="48">
        <f t="shared" si="7"/>
        <v>4.45</v>
      </c>
      <c r="FO6" s="48">
        <f t="shared" si="7"/>
        <v>2.1</v>
      </c>
    </row>
    <row r="7" spans="1:171" ht="9" customHeight="1" x14ac:dyDescent="0.15">
      <c r="A7" s="53" t="s">
        <v>175</v>
      </c>
      <c r="B7" s="54">
        <v>28</v>
      </c>
      <c r="C7" s="55">
        <f>(C6-C11)/5*4+C11</f>
        <v>2.2599999999999998</v>
      </c>
      <c r="D7" s="55">
        <f t="shared" ref="D7:EL7" si="8">(D6-D11)/5*4+D11</f>
        <v>0.72</v>
      </c>
      <c r="E7" s="55">
        <f t="shared" si="8"/>
        <v>2.7</v>
      </c>
      <c r="F7" s="55">
        <f t="shared" si="8"/>
        <v>0.92</v>
      </c>
      <c r="G7" s="55">
        <f t="shared" si="8"/>
        <v>3.28</v>
      </c>
      <c r="H7" s="55">
        <f t="shared" si="8"/>
        <v>1.22</v>
      </c>
      <c r="I7" s="55">
        <f t="shared" si="8"/>
        <v>3.68</v>
      </c>
      <c r="J7" s="55">
        <f t="shared" si="8"/>
        <v>1.52</v>
      </c>
      <c r="K7" s="55">
        <f t="shared" si="8"/>
        <v>4.18</v>
      </c>
      <c r="L7" s="55">
        <f t="shared" si="8"/>
        <v>1.82</v>
      </c>
      <c r="M7" s="55">
        <f t="shared" si="8"/>
        <v>4.18</v>
      </c>
      <c r="N7" s="55">
        <f t="shared" si="8"/>
        <v>4.68</v>
      </c>
      <c r="O7" s="55">
        <f t="shared" si="8"/>
        <v>2.2200000000000002</v>
      </c>
      <c r="P7" s="55">
        <f t="shared" si="8"/>
        <v>2.3666666666666667</v>
      </c>
      <c r="Q7" s="55">
        <f t="shared" si="8"/>
        <v>0.72</v>
      </c>
      <c r="R7" s="55">
        <f t="shared" si="8"/>
        <v>2.8266666666666667</v>
      </c>
      <c r="S7" s="55">
        <f t="shared" si="8"/>
        <v>0.92</v>
      </c>
      <c r="T7" s="55">
        <f t="shared" si="8"/>
        <v>3.4066666666666667</v>
      </c>
      <c r="U7" s="55">
        <f t="shared" si="8"/>
        <v>1.22</v>
      </c>
      <c r="V7" s="55">
        <f t="shared" si="8"/>
        <v>3.8466666666666667</v>
      </c>
      <c r="W7" s="55">
        <f t="shared" si="8"/>
        <v>1.4866666666666666</v>
      </c>
      <c r="X7" s="55">
        <f t="shared" si="8"/>
        <v>4.373333333333334</v>
      </c>
      <c r="Y7" s="55">
        <f t="shared" si="8"/>
        <v>1.82</v>
      </c>
      <c r="Z7" s="55">
        <f t="shared" si="8"/>
        <v>4.373333333333334</v>
      </c>
      <c r="AA7" s="55">
        <f t="shared" si="8"/>
        <v>4.873333333333334</v>
      </c>
      <c r="AB7" s="55">
        <f t="shared" si="8"/>
        <v>2.2200000000000002</v>
      </c>
      <c r="AC7" s="55">
        <f t="shared" si="8"/>
        <v>2.4733333333333332</v>
      </c>
      <c r="AD7" s="55">
        <f t="shared" si="8"/>
        <v>0.72</v>
      </c>
      <c r="AE7" s="55">
        <f t="shared" si="8"/>
        <v>2.9533333333333336</v>
      </c>
      <c r="AF7" s="55">
        <f t="shared" si="8"/>
        <v>0.92</v>
      </c>
      <c r="AG7" s="55">
        <f t="shared" si="8"/>
        <v>3.5333333333333337</v>
      </c>
      <c r="AH7" s="55">
        <f t="shared" si="8"/>
        <v>1.22</v>
      </c>
      <c r="AI7" s="55">
        <f t="shared" si="8"/>
        <v>4.0133333333333336</v>
      </c>
      <c r="AJ7" s="55">
        <f t="shared" si="8"/>
        <v>1.4533333333333334</v>
      </c>
      <c r="AK7" s="55">
        <f t="shared" si="8"/>
        <v>4.5666666666666664</v>
      </c>
      <c r="AL7" s="55">
        <f t="shared" si="8"/>
        <v>1.82</v>
      </c>
      <c r="AM7" s="55">
        <f t="shared" si="8"/>
        <v>4.5666666666666664</v>
      </c>
      <c r="AN7" s="55">
        <f t="shared" si="8"/>
        <v>5.0666666666666664</v>
      </c>
      <c r="AO7" s="55">
        <f t="shared" si="8"/>
        <v>2.2200000000000002</v>
      </c>
      <c r="AP7" s="55">
        <f t="shared" si="8"/>
        <v>2.58</v>
      </c>
      <c r="AQ7" s="55">
        <f t="shared" si="8"/>
        <v>0.72</v>
      </c>
      <c r="AR7" s="55">
        <f t="shared" si="8"/>
        <v>3.08</v>
      </c>
      <c r="AS7" s="55">
        <f t="shared" si="8"/>
        <v>0.92</v>
      </c>
      <c r="AT7" s="55">
        <f t="shared" si="8"/>
        <v>3.66</v>
      </c>
      <c r="AU7" s="55">
        <f t="shared" si="8"/>
        <v>1.22</v>
      </c>
      <c r="AV7" s="55">
        <f t="shared" si="8"/>
        <v>4.18</v>
      </c>
      <c r="AW7" s="55">
        <f t="shared" si="8"/>
        <v>1.42</v>
      </c>
      <c r="AX7" s="55">
        <f t="shared" si="8"/>
        <v>4.76</v>
      </c>
      <c r="AY7" s="55">
        <f t="shared" si="8"/>
        <v>1.82</v>
      </c>
      <c r="AZ7" s="55">
        <f t="shared" si="8"/>
        <v>4.76</v>
      </c>
      <c r="BA7" s="55">
        <f t="shared" si="8"/>
        <v>5.26</v>
      </c>
      <c r="BB7" s="55">
        <f t="shared" si="8"/>
        <v>2.2200000000000002</v>
      </c>
      <c r="BC7" s="55">
        <f t="shared" si="8"/>
        <v>2.69</v>
      </c>
      <c r="BD7" s="55">
        <f t="shared" si="8"/>
        <v>0.72</v>
      </c>
      <c r="BE7" s="55">
        <f t="shared" si="8"/>
        <v>3.22</v>
      </c>
      <c r="BF7" s="55">
        <f t="shared" si="8"/>
        <v>0.97</v>
      </c>
      <c r="BG7" s="55">
        <f t="shared" si="8"/>
        <v>3.8200000000000003</v>
      </c>
      <c r="BH7" s="55">
        <f t="shared" si="8"/>
        <v>1.22</v>
      </c>
      <c r="BI7" s="55">
        <f t="shared" si="8"/>
        <v>4.34</v>
      </c>
      <c r="BJ7" s="55">
        <f t="shared" si="8"/>
        <v>1.43</v>
      </c>
      <c r="BK7" s="55">
        <f t="shared" si="8"/>
        <v>4.919999999999999</v>
      </c>
      <c r="BL7" s="55">
        <f t="shared" si="8"/>
        <v>1.83</v>
      </c>
      <c r="BM7" s="55">
        <f t="shared" si="8"/>
        <v>4.919999999999999</v>
      </c>
      <c r="BN7" s="55">
        <f t="shared" si="8"/>
        <v>5.47</v>
      </c>
      <c r="BO7" s="55">
        <f t="shared" si="8"/>
        <v>2.23</v>
      </c>
      <c r="BP7" s="55">
        <f t="shared" si="8"/>
        <v>2.8</v>
      </c>
      <c r="BQ7" s="55">
        <f t="shared" si="8"/>
        <v>0.72</v>
      </c>
      <c r="BR7" s="55">
        <f t="shared" si="8"/>
        <v>3.36</v>
      </c>
      <c r="BS7" s="55">
        <f t="shared" si="8"/>
        <v>1.02</v>
      </c>
      <c r="BT7" s="55">
        <f t="shared" si="8"/>
        <v>3.98</v>
      </c>
      <c r="BU7" s="55">
        <f t="shared" si="8"/>
        <v>1.22</v>
      </c>
      <c r="BV7" s="55">
        <f t="shared" si="8"/>
        <v>4.5</v>
      </c>
      <c r="BW7" s="55">
        <f t="shared" si="8"/>
        <v>1.44</v>
      </c>
      <c r="BX7" s="55">
        <f t="shared" si="8"/>
        <v>5.08</v>
      </c>
      <c r="BY7" s="55">
        <f t="shared" si="8"/>
        <v>1.84</v>
      </c>
      <c r="BZ7" s="55">
        <f t="shared" si="8"/>
        <v>5.08</v>
      </c>
      <c r="CA7" s="55">
        <f t="shared" si="8"/>
        <v>5.68</v>
      </c>
      <c r="CB7" s="55">
        <f t="shared" si="8"/>
        <v>2.2400000000000002</v>
      </c>
      <c r="CC7" s="55">
        <f t="shared" si="8"/>
        <v>2.9279999999999999</v>
      </c>
      <c r="CD7" s="55">
        <f t="shared" si="8"/>
        <v>0.73599999999999999</v>
      </c>
      <c r="CE7" s="55">
        <f t="shared" si="8"/>
        <v>3.504</v>
      </c>
      <c r="CF7" s="55">
        <f t="shared" si="8"/>
        <v>1.02</v>
      </c>
      <c r="CG7" s="55">
        <f t="shared" si="8"/>
        <v>4.1760000000000002</v>
      </c>
      <c r="CH7" s="55">
        <f t="shared" si="8"/>
        <v>1.24</v>
      </c>
      <c r="CI7" s="55">
        <f t="shared" si="8"/>
        <v>4.7119999999999997</v>
      </c>
      <c r="CJ7" s="55">
        <f t="shared" si="8"/>
        <v>1.46</v>
      </c>
      <c r="CK7" s="55">
        <f t="shared" si="8"/>
        <v>5.3120000000000003</v>
      </c>
      <c r="CL7" s="55">
        <f t="shared" si="8"/>
        <v>1.8760000000000001</v>
      </c>
      <c r="CM7" s="55">
        <f t="shared" si="8"/>
        <v>5.3120000000000003</v>
      </c>
      <c r="CN7" s="55">
        <f t="shared" si="8"/>
        <v>5.9319999999999995</v>
      </c>
      <c r="CO7" s="55">
        <f t="shared" si="8"/>
        <v>2.2800000000000002</v>
      </c>
      <c r="CP7" s="55">
        <f t="shared" si="8"/>
        <v>3.056</v>
      </c>
      <c r="CQ7" s="55">
        <f t="shared" si="8"/>
        <v>0.752</v>
      </c>
      <c r="CR7" s="55">
        <f t="shared" si="8"/>
        <v>3.6479999999999997</v>
      </c>
      <c r="CS7" s="55">
        <f t="shared" si="8"/>
        <v>1.02</v>
      </c>
      <c r="CT7" s="55">
        <f t="shared" si="8"/>
        <v>4.3719999999999999</v>
      </c>
      <c r="CU7" s="55">
        <f t="shared" si="8"/>
        <v>1.26</v>
      </c>
      <c r="CV7" s="55">
        <f t="shared" si="8"/>
        <v>4.9239999999999995</v>
      </c>
      <c r="CW7" s="55">
        <f t="shared" si="8"/>
        <v>1.48</v>
      </c>
      <c r="CX7" s="55">
        <f t="shared" si="8"/>
        <v>5.5440000000000005</v>
      </c>
      <c r="CY7" s="55">
        <f t="shared" si="8"/>
        <v>1.9120000000000001</v>
      </c>
      <c r="CZ7" s="55">
        <f t="shared" si="8"/>
        <v>5.5440000000000005</v>
      </c>
      <c r="DA7" s="55">
        <f t="shared" si="8"/>
        <v>6.1840000000000002</v>
      </c>
      <c r="DB7" s="55">
        <f t="shared" si="8"/>
        <v>2.3200000000000003</v>
      </c>
      <c r="DC7" s="55">
        <f t="shared" si="8"/>
        <v>3.1839999999999997</v>
      </c>
      <c r="DD7" s="55">
        <f t="shared" si="8"/>
        <v>0.76800000000000002</v>
      </c>
      <c r="DE7" s="55">
        <f t="shared" si="8"/>
        <v>3.7919999999999998</v>
      </c>
      <c r="DF7" s="55">
        <f t="shared" si="8"/>
        <v>1.02</v>
      </c>
      <c r="DG7" s="55">
        <f t="shared" si="8"/>
        <v>4.5679999999999996</v>
      </c>
      <c r="DH7" s="55">
        <f t="shared" si="8"/>
        <v>1.28</v>
      </c>
      <c r="DI7" s="55">
        <f t="shared" si="8"/>
        <v>5.1360000000000001</v>
      </c>
      <c r="DJ7" s="55">
        <f t="shared" si="8"/>
        <v>1.5</v>
      </c>
      <c r="DK7" s="55">
        <f t="shared" si="8"/>
        <v>5.7759999999999998</v>
      </c>
      <c r="DL7" s="55">
        <f t="shared" si="8"/>
        <v>1.948</v>
      </c>
      <c r="DM7" s="55">
        <f t="shared" si="8"/>
        <v>5.7759999999999998</v>
      </c>
      <c r="DN7" s="55">
        <f t="shared" si="8"/>
        <v>6.4359999999999999</v>
      </c>
      <c r="DO7" s="55">
        <f t="shared" si="8"/>
        <v>2.36</v>
      </c>
      <c r="DP7" s="55">
        <f t="shared" si="8"/>
        <v>3.3119999999999998</v>
      </c>
      <c r="DQ7" s="55">
        <f t="shared" si="8"/>
        <v>0.78400000000000003</v>
      </c>
      <c r="DR7" s="55">
        <f t="shared" si="8"/>
        <v>3.9359999999999999</v>
      </c>
      <c r="DS7" s="55">
        <f t="shared" si="8"/>
        <v>1.02</v>
      </c>
      <c r="DT7" s="55">
        <f t="shared" si="8"/>
        <v>4.7640000000000002</v>
      </c>
      <c r="DU7" s="55">
        <f t="shared" si="8"/>
        <v>1.3</v>
      </c>
      <c r="DV7" s="55">
        <f t="shared" si="8"/>
        <v>5.3479999999999999</v>
      </c>
      <c r="DW7" s="55">
        <f t="shared" si="8"/>
        <v>1.52</v>
      </c>
      <c r="DX7" s="55">
        <f t="shared" si="8"/>
        <v>6.008</v>
      </c>
      <c r="DY7" s="55">
        <f t="shared" si="8"/>
        <v>1.984</v>
      </c>
      <c r="DZ7" s="55">
        <f t="shared" si="8"/>
        <v>6.008</v>
      </c>
      <c r="EA7" s="55">
        <f t="shared" si="8"/>
        <v>6.6880000000000006</v>
      </c>
      <c r="EB7" s="55">
        <f t="shared" si="8"/>
        <v>2.4</v>
      </c>
      <c r="EC7" s="55">
        <f t="shared" si="8"/>
        <v>3.44</v>
      </c>
      <c r="ED7" s="55">
        <f t="shared" si="8"/>
        <v>0.8</v>
      </c>
      <c r="EE7" s="55">
        <f t="shared" si="8"/>
        <v>4.08</v>
      </c>
      <c r="EF7" s="55">
        <f t="shared" si="8"/>
        <v>1.02</v>
      </c>
      <c r="EG7" s="55">
        <f t="shared" si="8"/>
        <v>4.96</v>
      </c>
      <c r="EH7" s="55">
        <f t="shared" si="8"/>
        <v>1.32</v>
      </c>
      <c r="EI7" s="55">
        <f t="shared" si="8"/>
        <v>5.56</v>
      </c>
      <c r="EJ7" s="55">
        <f t="shared" si="8"/>
        <v>1.54</v>
      </c>
      <c r="EK7" s="55">
        <f t="shared" si="8"/>
        <v>6.24</v>
      </c>
      <c r="EL7" s="55">
        <f t="shared" si="8"/>
        <v>2.02</v>
      </c>
      <c r="EM7" s="55">
        <f t="shared" ref="EM7:FO7" si="9">(EM6-EM11)/5*4+EM11</f>
        <v>6.24</v>
      </c>
      <c r="EN7" s="55">
        <f t="shared" si="9"/>
        <v>6.94</v>
      </c>
      <c r="EO7" s="55">
        <f t="shared" si="9"/>
        <v>2.44</v>
      </c>
      <c r="EP7" s="55">
        <f t="shared" si="9"/>
        <v>2.06</v>
      </c>
      <c r="EQ7" s="55">
        <f t="shared" si="9"/>
        <v>0.72</v>
      </c>
      <c r="ER7" s="55">
        <f t="shared" si="9"/>
        <v>2.4</v>
      </c>
      <c r="ES7" s="55">
        <f t="shared" si="9"/>
        <v>0.92</v>
      </c>
      <c r="ET7" s="55">
        <f t="shared" si="9"/>
        <v>2.96</v>
      </c>
      <c r="EU7" s="55">
        <f t="shared" si="9"/>
        <v>1.1400000000000001</v>
      </c>
      <c r="EV7" s="55">
        <f t="shared" si="9"/>
        <v>3.28</v>
      </c>
      <c r="EW7" s="55">
        <f t="shared" si="9"/>
        <v>1.42</v>
      </c>
      <c r="EX7" s="55">
        <f t="shared" si="9"/>
        <v>3.78</v>
      </c>
      <c r="EY7" s="55">
        <f t="shared" si="9"/>
        <v>1.72</v>
      </c>
      <c r="EZ7" s="48">
        <f t="shared" ref="EZ7:EZ11" si="10">EX7</f>
        <v>3.78</v>
      </c>
      <c r="FA7" s="55">
        <f t="shared" si="9"/>
        <v>4.16</v>
      </c>
      <c r="FB7" s="55">
        <f t="shared" si="9"/>
        <v>2.02</v>
      </c>
      <c r="FC7" s="55">
        <f t="shared" si="9"/>
        <v>2.16</v>
      </c>
      <c r="FD7" s="55">
        <f t="shared" si="9"/>
        <v>0.72</v>
      </c>
      <c r="FE7" s="55">
        <f t="shared" si="9"/>
        <v>2.5499999999999998</v>
      </c>
      <c r="FF7" s="55">
        <f t="shared" si="9"/>
        <v>0.92</v>
      </c>
      <c r="FG7" s="55">
        <f t="shared" si="9"/>
        <v>3.12</v>
      </c>
      <c r="FH7" s="55">
        <f t="shared" si="9"/>
        <v>1.18</v>
      </c>
      <c r="FI7" s="55">
        <f t="shared" si="9"/>
        <v>3.48</v>
      </c>
      <c r="FJ7" s="55">
        <f t="shared" si="9"/>
        <v>1.47</v>
      </c>
      <c r="FK7" s="55">
        <f t="shared" si="9"/>
        <v>3.98</v>
      </c>
      <c r="FL7" s="55">
        <f t="shared" si="9"/>
        <v>1.77</v>
      </c>
      <c r="FM7" s="48">
        <f t="shared" ref="FM7:FM10" si="11">FK7</f>
        <v>3.98</v>
      </c>
      <c r="FN7" s="55">
        <f t="shared" si="9"/>
        <v>4.42</v>
      </c>
      <c r="FO7" s="55">
        <f t="shared" si="9"/>
        <v>2.12</v>
      </c>
    </row>
    <row r="8" spans="1:171" ht="9" customHeight="1" x14ac:dyDescent="0.15">
      <c r="A8" s="53" t="s">
        <v>175</v>
      </c>
      <c r="B8" s="54">
        <v>29</v>
      </c>
      <c r="C8" s="55">
        <f>(C6-C11)/5*3+C11</f>
        <v>2.2199999999999998</v>
      </c>
      <c r="D8" s="55">
        <f t="shared" ref="D8:EL8" si="12">(D6-D11)/5*3+D11</f>
        <v>0.74</v>
      </c>
      <c r="E8" s="55">
        <f t="shared" si="12"/>
        <v>2.7</v>
      </c>
      <c r="F8" s="55">
        <f t="shared" si="12"/>
        <v>0.94000000000000006</v>
      </c>
      <c r="G8" s="55">
        <f t="shared" si="12"/>
        <v>3.26</v>
      </c>
      <c r="H8" s="55">
        <f t="shared" si="12"/>
        <v>1.24</v>
      </c>
      <c r="I8" s="55">
        <f t="shared" si="12"/>
        <v>3.66</v>
      </c>
      <c r="J8" s="55">
        <f t="shared" si="12"/>
        <v>1.54</v>
      </c>
      <c r="K8" s="55">
        <f t="shared" si="12"/>
        <v>4.16</v>
      </c>
      <c r="L8" s="55">
        <f t="shared" si="12"/>
        <v>1.84</v>
      </c>
      <c r="M8" s="55">
        <f t="shared" si="12"/>
        <v>4.16</v>
      </c>
      <c r="N8" s="55">
        <f t="shared" si="12"/>
        <v>4.66</v>
      </c>
      <c r="O8" s="55">
        <f t="shared" si="12"/>
        <v>2.2400000000000002</v>
      </c>
      <c r="P8" s="55">
        <f t="shared" si="12"/>
        <v>2.3333333333333335</v>
      </c>
      <c r="Q8" s="55">
        <f t="shared" si="12"/>
        <v>0.74</v>
      </c>
      <c r="R8" s="55">
        <f t="shared" si="12"/>
        <v>2.8200000000000003</v>
      </c>
      <c r="S8" s="55">
        <f t="shared" si="12"/>
        <v>0.94000000000000006</v>
      </c>
      <c r="T8" s="55">
        <f t="shared" si="12"/>
        <v>3.38</v>
      </c>
      <c r="U8" s="55">
        <f t="shared" si="12"/>
        <v>1.24</v>
      </c>
      <c r="V8" s="55">
        <f t="shared" si="12"/>
        <v>3.8266666666666667</v>
      </c>
      <c r="W8" s="55">
        <f t="shared" si="12"/>
        <v>1.5066666666666666</v>
      </c>
      <c r="X8" s="55">
        <f t="shared" si="12"/>
        <v>4.3466666666666667</v>
      </c>
      <c r="Y8" s="55">
        <f t="shared" si="12"/>
        <v>1.84</v>
      </c>
      <c r="Z8" s="55">
        <f t="shared" si="12"/>
        <v>4.3466666666666667</v>
      </c>
      <c r="AA8" s="55">
        <f t="shared" si="12"/>
        <v>4.8466666666666667</v>
      </c>
      <c r="AB8" s="55">
        <f t="shared" si="12"/>
        <v>2.2400000000000002</v>
      </c>
      <c r="AC8" s="55">
        <f t="shared" si="12"/>
        <v>2.4466666666666668</v>
      </c>
      <c r="AD8" s="55">
        <f t="shared" si="12"/>
        <v>0.74</v>
      </c>
      <c r="AE8" s="55">
        <f t="shared" si="12"/>
        <v>2.94</v>
      </c>
      <c r="AF8" s="55">
        <f t="shared" si="12"/>
        <v>0.94000000000000006</v>
      </c>
      <c r="AG8" s="55">
        <f t="shared" si="12"/>
        <v>3.5</v>
      </c>
      <c r="AH8" s="55">
        <f t="shared" si="12"/>
        <v>1.24</v>
      </c>
      <c r="AI8" s="55">
        <f t="shared" si="12"/>
        <v>3.9933333333333332</v>
      </c>
      <c r="AJ8" s="55">
        <f t="shared" si="12"/>
        <v>1.4733333333333334</v>
      </c>
      <c r="AK8" s="55">
        <f t="shared" si="12"/>
        <v>4.5333333333333332</v>
      </c>
      <c r="AL8" s="55">
        <f t="shared" si="12"/>
        <v>1.84</v>
      </c>
      <c r="AM8" s="55">
        <f t="shared" si="12"/>
        <v>4.5333333333333332</v>
      </c>
      <c r="AN8" s="55">
        <f t="shared" si="12"/>
        <v>5.0333333333333332</v>
      </c>
      <c r="AO8" s="55">
        <f t="shared" si="12"/>
        <v>2.2400000000000002</v>
      </c>
      <c r="AP8" s="55">
        <f t="shared" si="12"/>
        <v>2.56</v>
      </c>
      <c r="AQ8" s="55">
        <f t="shared" si="12"/>
        <v>0.74</v>
      </c>
      <c r="AR8" s="55">
        <f t="shared" si="12"/>
        <v>3.06</v>
      </c>
      <c r="AS8" s="55">
        <f t="shared" si="12"/>
        <v>0.94000000000000006</v>
      </c>
      <c r="AT8" s="55">
        <f t="shared" si="12"/>
        <v>3.62</v>
      </c>
      <c r="AU8" s="55">
        <f t="shared" si="12"/>
        <v>1.24</v>
      </c>
      <c r="AV8" s="55">
        <f t="shared" si="12"/>
        <v>4.16</v>
      </c>
      <c r="AW8" s="55">
        <f t="shared" si="12"/>
        <v>1.44</v>
      </c>
      <c r="AX8" s="55">
        <f t="shared" si="12"/>
        <v>4.72</v>
      </c>
      <c r="AY8" s="55">
        <f t="shared" si="12"/>
        <v>1.84</v>
      </c>
      <c r="AZ8" s="55">
        <f t="shared" si="12"/>
        <v>4.72</v>
      </c>
      <c r="BA8" s="55">
        <f t="shared" si="12"/>
        <v>5.22</v>
      </c>
      <c r="BB8" s="55">
        <f t="shared" si="12"/>
        <v>2.2400000000000002</v>
      </c>
      <c r="BC8" s="55">
        <f t="shared" si="12"/>
        <v>2.68</v>
      </c>
      <c r="BD8" s="55">
        <f t="shared" si="12"/>
        <v>0.74</v>
      </c>
      <c r="BE8" s="55">
        <f t="shared" si="12"/>
        <v>3.19</v>
      </c>
      <c r="BF8" s="55">
        <f t="shared" si="12"/>
        <v>0.99</v>
      </c>
      <c r="BG8" s="55">
        <f t="shared" si="12"/>
        <v>3.79</v>
      </c>
      <c r="BH8" s="55">
        <f t="shared" si="12"/>
        <v>1.24</v>
      </c>
      <c r="BI8" s="55">
        <f t="shared" si="12"/>
        <v>4.33</v>
      </c>
      <c r="BJ8" s="55">
        <f t="shared" si="12"/>
        <v>1.46</v>
      </c>
      <c r="BK8" s="55">
        <f t="shared" si="12"/>
        <v>4.8899999999999997</v>
      </c>
      <c r="BL8" s="55">
        <f t="shared" si="12"/>
        <v>1.86</v>
      </c>
      <c r="BM8" s="55">
        <f t="shared" si="12"/>
        <v>4.8899999999999997</v>
      </c>
      <c r="BN8" s="55">
        <f t="shared" si="12"/>
        <v>5.4399999999999995</v>
      </c>
      <c r="BO8" s="55">
        <f t="shared" si="12"/>
        <v>2.2599999999999998</v>
      </c>
      <c r="BP8" s="55">
        <f t="shared" si="12"/>
        <v>2.8</v>
      </c>
      <c r="BQ8" s="55">
        <f t="shared" si="12"/>
        <v>0.74</v>
      </c>
      <c r="BR8" s="55">
        <f t="shared" si="12"/>
        <v>3.32</v>
      </c>
      <c r="BS8" s="55">
        <f t="shared" si="12"/>
        <v>1.04</v>
      </c>
      <c r="BT8" s="55">
        <f t="shared" si="12"/>
        <v>3.96</v>
      </c>
      <c r="BU8" s="55">
        <f t="shared" si="12"/>
        <v>1.24</v>
      </c>
      <c r="BV8" s="55">
        <f t="shared" si="12"/>
        <v>4.5</v>
      </c>
      <c r="BW8" s="55">
        <f t="shared" si="12"/>
        <v>1.48</v>
      </c>
      <c r="BX8" s="55">
        <f t="shared" si="12"/>
        <v>5.0599999999999996</v>
      </c>
      <c r="BY8" s="55">
        <f t="shared" si="12"/>
        <v>1.8800000000000001</v>
      </c>
      <c r="BZ8" s="55">
        <f t="shared" si="12"/>
        <v>5.0599999999999996</v>
      </c>
      <c r="CA8" s="55">
        <f t="shared" si="12"/>
        <v>5.66</v>
      </c>
      <c r="CB8" s="55">
        <f t="shared" si="12"/>
        <v>2.2800000000000002</v>
      </c>
      <c r="CC8" s="55">
        <f t="shared" si="12"/>
        <v>2.9159999999999999</v>
      </c>
      <c r="CD8" s="55">
        <f t="shared" si="12"/>
        <v>0.752</v>
      </c>
      <c r="CE8" s="55">
        <f t="shared" si="12"/>
        <v>3.468</v>
      </c>
      <c r="CF8" s="55">
        <f t="shared" si="12"/>
        <v>1.04</v>
      </c>
      <c r="CG8" s="55">
        <f t="shared" si="12"/>
        <v>4.1520000000000001</v>
      </c>
      <c r="CH8" s="55">
        <f t="shared" si="12"/>
        <v>1.26</v>
      </c>
      <c r="CI8" s="55">
        <f t="shared" si="12"/>
        <v>4.7039999999999997</v>
      </c>
      <c r="CJ8" s="55">
        <f t="shared" si="12"/>
        <v>1.5</v>
      </c>
      <c r="CK8" s="55">
        <f t="shared" si="12"/>
        <v>5.2839999999999998</v>
      </c>
      <c r="CL8" s="55">
        <f t="shared" si="12"/>
        <v>1.9120000000000001</v>
      </c>
      <c r="CM8" s="55">
        <f t="shared" si="12"/>
        <v>5.2839999999999998</v>
      </c>
      <c r="CN8" s="55">
        <f t="shared" si="12"/>
        <v>5.9039999999999999</v>
      </c>
      <c r="CO8" s="55">
        <f t="shared" si="12"/>
        <v>2.3200000000000003</v>
      </c>
      <c r="CP8" s="55">
        <f t="shared" si="12"/>
        <v>3.032</v>
      </c>
      <c r="CQ8" s="55">
        <f t="shared" si="12"/>
        <v>0.76400000000000001</v>
      </c>
      <c r="CR8" s="55">
        <f t="shared" si="12"/>
        <v>3.6159999999999997</v>
      </c>
      <c r="CS8" s="55">
        <f t="shared" si="12"/>
        <v>1.04</v>
      </c>
      <c r="CT8" s="55">
        <f t="shared" si="12"/>
        <v>4.3440000000000003</v>
      </c>
      <c r="CU8" s="55">
        <f t="shared" si="12"/>
        <v>1.28</v>
      </c>
      <c r="CV8" s="55">
        <f t="shared" si="12"/>
        <v>4.9079999999999995</v>
      </c>
      <c r="CW8" s="55">
        <f t="shared" si="12"/>
        <v>1.52</v>
      </c>
      <c r="CX8" s="55">
        <f t="shared" si="12"/>
        <v>5.508</v>
      </c>
      <c r="CY8" s="55">
        <f t="shared" si="12"/>
        <v>1.9440000000000002</v>
      </c>
      <c r="CZ8" s="55">
        <f t="shared" si="12"/>
        <v>5.508</v>
      </c>
      <c r="DA8" s="55">
        <f t="shared" si="12"/>
        <v>6.1479999999999997</v>
      </c>
      <c r="DB8" s="55">
        <f t="shared" si="12"/>
        <v>2.3600000000000003</v>
      </c>
      <c r="DC8" s="55">
        <f t="shared" si="12"/>
        <v>3.1479999999999997</v>
      </c>
      <c r="DD8" s="55">
        <f t="shared" si="12"/>
        <v>0.77600000000000002</v>
      </c>
      <c r="DE8" s="55">
        <f t="shared" si="12"/>
        <v>3.7639999999999998</v>
      </c>
      <c r="DF8" s="55">
        <f t="shared" si="12"/>
        <v>1.04</v>
      </c>
      <c r="DG8" s="55">
        <f t="shared" si="12"/>
        <v>4.5359999999999996</v>
      </c>
      <c r="DH8" s="55">
        <f t="shared" si="12"/>
        <v>1.3</v>
      </c>
      <c r="DI8" s="55">
        <f t="shared" si="12"/>
        <v>5.1120000000000001</v>
      </c>
      <c r="DJ8" s="55">
        <f t="shared" si="12"/>
        <v>1.54</v>
      </c>
      <c r="DK8" s="55">
        <f t="shared" si="12"/>
        <v>5.7320000000000002</v>
      </c>
      <c r="DL8" s="55">
        <f t="shared" si="12"/>
        <v>1.976</v>
      </c>
      <c r="DM8" s="55">
        <f t="shared" si="12"/>
        <v>5.7320000000000002</v>
      </c>
      <c r="DN8" s="55">
        <f t="shared" si="12"/>
        <v>6.3920000000000003</v>
      </c>
      <c r="DO8" s="55">
        <f t="shared" si="12"/>
        <v>2.4</v>
      </c>
      <c r="DP8" s="55">
        <f t="shared" si="12"/>
        <v>3.2639999999999998</v>
      </c>
      <c r="DQ8" s="55">
        <f t="shared" si="12"/>
        <v>0.78800000000000003</v>
      </c>
      <c r="DR8" s="55">
        <f t="shared" si="12"/>
        <v>3.9119999999999999</v>
      </c>
      <c r="DS8" s="55">
        <f t="shared" si="12"/>
        <v>1.04</v>
      </c>
      <c r="DT8" s="55">
        <f t="shared" si="12"/>
        <v>4.7279999999999998</v>
      </c>
      <c r="DU8" s="55">
        <f t="shared" si="12"/>
        <v>1.32</v>
      </c>
      <c r="DV8" s="55">
        <f t="shared" si="12"/>
        <v>5.3159999999999998</v>
      </c>
      <c r="DW8" s="55">
        <f t="shared" si="12"/>
        <v>1.56</v>
      </c>
      <c r="DX8" s="55">
        <f t="shared" si="12"/>
        <v>5.9559999999999995</v>
      </c>
      <c r="DY8" s="55">
        <f t="shared" si="12"/>
        <v>2.008</v>
      </c>
      <c r="DZ8" s="55">
        <f t="shared" si="12"/>
        <v>5.9559999999999995</v>
      </c>
      <c r="EA8" s="55">
        <f t="shared" si="12"/>
        <v>6.6360000000000001</v>
      </c>
      <c r="EB8" s="55">
        <f t="shared" si="12"/>
        <v>2.44</v>
      </c>
      <c r="EC8" s="55">
        <f t="shared" si="12"/>
        <v>3.38</v>
      </c>
      <c r="ED8" s="55">
        <f t="shared" si="12"/>
        <v>0.8</v>
      </c>
      <c r="EE8" s="55">
        <f t="shared" si="12"/>
        <v>4.0599999999999996</v>
      </c>
      <c r="EF8" s="55">
        <f t="shared" si="12"/>
        <v>1.04</v>
      </c>
      <c r="EG8" s="55">
        <f t="shared" si="12"/>
        <v>4.92</v>
      </c>
      <c r="EH8" s="55">
        <f t="shared" si="12"/>
        <v>1.34</v>
      </c>
      <c r="EI8" s="55">
        <f t="shared" si="12"/>
        <v>5.52</v>
      </c>
      <c r="EJ8" s="55">
        <f t="shared" si="12"/>
        <v>1.58</v>
      </c>
      <c r="EK8" s="55">
        <f t="shared" si="12"/>
        <v>6.18</v>
      </c>
      <c r="EL8" s="55">
        <f t="shared" si="12"/>
        <v>2.04</v>
      </c>
      <c r="EM8" s="55">
        <f t="shared" ref="EM8:FO8" si="13">(EM6-EM11)/5*3+EM11</f>
        <v>6.18</v>
      </c>
      <c r="EN8" s="55">
        <f t="shared" si="13"/>
        <v>6.88</v>
      </c>
      <c r="EO8" s="55">
        <f t="shared" si="13"/>
        <v>2.48</v>
      </c>
      <c r="EP8" s="55">
        <f t="shared" si="13"/>
        <v>2.02</v>
      </c>
      <c r="EQ8" s="55">
        <f t="shared" si="13"/>
        <v>0.74</v>
      </c>
      <c r="ER8" s="55">
        <f t="shared" si="13"/>
        <v>2.4</v>
      </c>
      <c r="ES8" s="55">
        <f t="shared" si="13"/>
        <v>0.94000000000000006</v>
      </c>
      <c r="ET8" s="55">
        <f t="shared" si="13"/>
        <v>2.92</v>
      </c>
      <c r="EU8" s="55">
        <f t="shared" si="13"/>
        <v>1.1800000000000002</v>
      </c>
      <c r="EV8" s="55">
        <f t="shared" si="13"/>
        <v>3.26</v>
      </c>
      <c r="EW8" s="55">
        <f t="shared" si="13"/>
        <v>1.44</v>
      </c>
      <c r="EX8" s="55">
        <f t="shared" si="13"/>
        <v>3.76</v>
      </c>
      <c r="EY8" s="55">
        <f t="shared" si="13"/>
        <v>1.74</v>
      </c>
      <c r="EZ8" s="48">
        <f t="shared" si="10"/>
        <v>3.76</v>
      </c>
      <c r="FA8" s="55">
        <f t="shared" si="13"/>
        <v>4.12</v>
      </c>
      <c r="FB8" s="55">
        <f t="shared" si="13"/>
        <v>2.04</v>
      </c>
      <c r="FC8" s="55">
        <f t="shared" si="13"/>
        <v>2.12</v>
      </c>
      <c r="FD8" s="55">
        <f t="shared" si="13"/>
        <v>0.74</v>
      </c>
      <c r="FE8" s="55">
        <f t="shared" si="13"/>
        <v>2.5499999999999998</v>
      </c>
      <c r="FF8" s="55">
        <f t="shared" si="13"/>
        <v>0.94000000000000006</v>
      </c>
      <c r="FG8" s="55">
        <f t="shared" si="13"/>
        <v>3.09</v>
      </c>
      <c r="FH8" s="55">
        <f t="shared" si="13"/>
        <v>1.21</v>
      </c>
      <c r="FI8" s="55">
        <f t="shared" si="13"/>
        <v>3.46</v>
      </c>
      <c r="FJ8" s="55">
        <f t="shared" si="13"/>
        <v>1.49</v>
      </c>
      <c r="FK8" s="55">
        <f t="shared" si="13"/>
        <v>3.96</v>
      </c>
      <c r="FL8" s="55">
        <f t="shared" si="13"/>
        <v>1.79</v>
      </c>
      <c r="FM8" s="48">
        <f t="shared" si="11"/>
        <v>3.96</v>
      </c>
      <c r="FN8" s="55">
        <f t="shared" si="13"/>
        <v>4.3899999999999997</v>
      </c>
      <c r="FO8" s="55">
        <f t="shared" si="13"/>
        <v>2.14</v>
      </c>
    </row>
    <row r="9" spans="1:171" ht="9" customHeight="1" x14ac:dyDescent="0.15">
      <c r="A9" s="53" t="s">
        <v>175</v>
      </c>
      <c r="B9" s="54">
        <v>30</v>
      </c>
      <c r="C9" s="55">
        <f>(C6-C11)/5*2+C11</f>
        <v>2.1800000000000002</v>
      </c>
      <c r="D9" s="55">
        <f t="shared" ref="D9:EL9" si="14">(D6-D11)/5*2+D11</f>
        <v>0.76</v>
      </c>
      <c r="E9" s="55">
        <f t="shared" si="14"/>
        <v>2.7</v>
      </c>
      <c r="F9" s="55">
        <f t="shared" si="14"/>
        <v>0.96</v>
      </c>
      <c r="G9" s="55">
        <f t="shared" si="14"/>
        <v>3.24</v>
      </c>
      <c r="H9" s="55">
        <f t="shared" si="14"/>
        <v>1.26</v>
      </c>
      <c r="I9" s="55">
        <f t="shared" si="14"/>
        <v>3.64</v>
      </c>
      <c r="J9" s="55">
        <f t="shared" si="14"/>
        <v>1.56</v>
      </c>
      <c r="K9" s="55">
        <f t="shared" si="14"/>
        <v>4.1399999999999997</v>
      </c>
      <c r="L9" s="55">
        <f t="shared" si="14"/>
        <v>1.8599999999999999</v>
      </c>
      <c r="M9" s="55">
        <f t="shared" si="14"/>
        <v>4.1399999999999997</v>
      </c>
      <c r="N9" s="55">
        <f t="shared" si="14"/>
        <v>4.6399999999999997</v>
      </c>
      <c r="O9" s="55">
        <f t="shared" si="14"/>
        <v>2.2599999999999998</v>
      </c>
      <c r="P9" s="55">
        <f t="shared" si="14"/>
        <v>2.2999999999999998</v>
      </c>
      <c r="Q9" s="55">
        <f t="shared" si="14"/>
        <v>0.76</v>
      </c>
      <c r="R9" s="55">
        <f t="shared" si="14"/>
        <v>2.8133333333333335</v>
      </c>
      <c r="S9" s="55">
        <f t="shared" si="14"/>
        <v>0.96</v>
      </c>
      <c r="T9" s="55">
        <f t="shared" si="14"/>
        <v>3.3533333333333335</v>
      </c>
      <c r="U9" s="55">
        <f t="shared" si="14"/>
        <v>1.26</v>
      </c>
      <c r="V9" s="55">
        <f t="shared" si="14"/>
        <v>3.8066666666666666</v>
      </c>
      <c r="W9" s="55">
        <f t="shared" si="14"/>
        <v>1.5266666666666666</v>
      </c>
      <c r="X9" s="55">
        <f t="shared" si="14"/>
        <v>4.32</v>
      </c>
      <c r="Y9" s="55">
        <f t="shared" si="14"/>
        <v>1.8599999999999999</v>
      </c>
      <c r="Z9" s="55">
        <f t="shared" si="14"/>
        <v>4.32</v>
      </c>
      <c r="AA9" s="55">
        <f t="shared" si="14"/>
        <v>4.82</v>
      </c>
      <c r="AB9" s="55">
        <f t="shared" si="14"/>
        <v>2.2599999999999998</v>
      </c>
      <c r="AC9" s="55">
        <f t="shared" si="14"/>
        <v>2.42</v>
      </c>
      <c r="AD9" s="55">
        <f t="shared" si="14"/>
        <v>0.76</v>
      </c>
      <c r="AE9" s="55">
        <f t="shared" si="14"/>
        <v>2.9266666666666667</v>
      </c>
      <c r="AF9" s="55">
        <f t="shared" si="14"/>
        <v>0.96</v>
      </c>
      <c r="AG9" s="55">
        <f t="shared" si="14"/>
        <v>3.4666666666666668</v>
      </c>
      <c r="AH9" s="55">
        <f t="shared" si="14"/>
        <v>1.26</v>
      </c>
      <c r="AI9" s="55">
        <f t="shared" si="14"/>
        <v>3.9733333333333332</v>
      </c>
      <c r="AJ9" s="55">
        <f t="shared" si="14"/>
        <v>1.4933333333333334</v>
      </c>
      <c r="AK9" s="55">
        <f t="shared" si="14"/>
        <v>4.4999999999999991</v>
      </c>
      <c r="AL9" s="55">
        <f t="shared" si="14"/>
        <v>1.8599999999999999</v>
      </c>
      <c r="AM9" s="55">
        <f t="shared" si="14"/>
        <v>4.4999999999999991</v>
      </c>
      <c r="AN9" s="55">
        <f t="shared" si="14"/>
        <v>4.9999999999999991</v>
      </c>
      <c r="AO9" s="55">
        <f t="shared" si="14"/>
        <v>2.2599999999999998</v>
      </c>
      <c r="AP9" s="55">
        <f t="shared" si="14"/>
        <v>2.54</v>
      </c>
      <c r="AQ9" s="55">
        <f t="shared" si="14"/>
        <v>0.76</v>
      </c>
      <c r="AR9" s="55">
        <f t="shared" si="14"/>
        <v>3.04</v>
      </c>
      <c r="AS9" s="55">
        <f t="shared" si="14"/>
        <v>0.96</v>
      </c>
      <c r="AT9" s="55">
        <f t="shared" si="14"/>
        <v>3.58</v>
      </c>
      <c r="AU9" s="55">
        <f t="shared" si="14"/>
        <v>1.26</v>
      </c>
      <c r="AV9" s="55">
        <f t="shared" si="14"/>
        <v>4.1399999999999997</v>
      </c>
      <c r="AW9" s="55">
        <f t="shared" si="14"/>
        <v>1.46</v>
      </c>
      <c r="AX9" s="55">
        <f t="shared" si="14"/>
        <v>4.68</v>
      </c>
      <c r="AY9" s="55">
        <f t="shared" si="14"/>
        <v>1.8599999999999999</v>
      </c>
      <c r="AZ9" s="55">
        <f t="shared" si="14"/>
        <v>4.68</v>
      </c>
      <c r="BA9" s="55">
        <f t="shared" si="14"/>
        <v>5.18</v>
      </c>
      <c r="BB9" s="55">
        <f t="shared" si="14"/>
        <v>2.2599999999999998</v>
      </c>
      <c r="BC9" s="55">
        <f t="shared" si="14"/>
        <v>2.67</v>
      </c>
      <c r="BD9" s="55">
        <f t="shared" si="14"/>
        <v>0.76</v>
      </c>
      <c r="BE9" s="55">
        <f t="shared" si="14"/>
        <v>3.16</v>
      </c>
      <c r="BF9" s="55">
        <f t="shared" si="14"/>
        <v>1.01</v>
      </c>
      <c r="BG9" s="55">
        <f t="shared" si="14"/>
        <v>3.7600000000000002</v>
      </c>
      <c r="BH9" s="55">
        <f t="shared" si="14"/>
        <v>1.26</v>
      </c>
      <c r="BI9" s="55">
        <f t="shared" si="14"/>
        <v>4.3199999999999994</v>
      </c>
      <c r="BJ9" s="55">
        <f t="shared" si="14"/>
        <v>1.49</v>
      </c>
      <c r="BK9" s="55">
        <f t="shared" si="14"/>
        <v>4.8599999999999994</v>
      </c>
      <c r="BL9" s="55">
        <f t="shared" si="14"/>
        <v>1.89</v>
      </c>
      <c r="BM9" s="55">
        <f t="shared" si="14"/>
        <v>4.8599999999999994</v>
      </c>
      <c r="BN9" s="55">
        <f t="shared" si="14"/>
        <v>5.41</v>
      </c>
      <c r="BO9" s="55">
        <f t="shared" si="14"/>
        <v>2.29</v>
      </c>
      <c r="BP9" s="55">
        <f t="shared" si="14"/>
        <v>2.8</v>
      </c>
      <c r="BQ9" s="55">
        <f t="shared" si="14"/>
        <v>0.76</v>
      </c>
      <c r="BR9" s="55">
        <f t="shared" si="14"/>
        <v>3.2800000000000002</v>
      </c>
      <c r="BS9" s="55">
        <f t="shared" si="14"/>
        <v>1.06</v>
      </c>
      <c r="BT9" s="55">
        <f t="shared" si="14"/>
        <v>3.94</v>
      </c>
      <c r="BU9" s="55">
        <f t="shared" si="14"/>
        <v>1.26</v>
      </c>
      <c r="BV9" s="55">
        <f t="shared" si="14"/>
        <v>4.5</v>
      </c>
      <c r="BW9" s="55">
        <f t="shared" si="14"/>
        <v>1.52</v>
      </c>
      <c r="BX9" s="55">
        <f t="shared" si="14"/>
        <v>5.04</v>
      </c>
      <c r="BY9" s="55">
        <f t="shared" si="14"/>
        <v>1.92</v>
      </c>
      <c r="BZ9" s="55">
        <f t="shared" si="14"/>
        <v>5.04</v>
      </c>
      <c r="CA9" s="55">
        <f t="shared" si="14"/>
        <v>5.64</v>
      </c>
      <c r="CB9" s="55">
        <f t="shared" si="14"/>
        <v>2.3199999999999998</v>
      </c>
      <c r="CC9" s="55">
        <f t="shared" si="14"/>
        <v>2.9039999999999999</v>
      </c>
      <c r="CD9" s="55">
        <f t="shared" si="14"/>
        <v>0.76800000000000002</v>
      </c>
      <c r="CE9" s="55">
        <f t="shared" si="14"/>
        <v>3.4320000000000004</v>
      </c>
      <c r="CF9" s="55">
        <f t="shared" si="14"/>
        <v>1.06</v>
      </c>
      <c r="CG9" s="55">
        <f t="shared" si="14"/>
        <v>4.1280000000000001</v>
      </c>
      <c r="CH9" s="55">
        <f t="shared" si="14"/>
        <v>1.28</v>
      </c>
      <c r="CI9" s="55">
        <f t="shared" si="14"/>
        <v>4.6959999999999997</v>
      </c>
      <c r="CJ9" s="55">
        <f t="shared" si="14"/>
        <v>1.54</v>
      </c>
      <c r="CK9" s="55">
        <f t="shared" si="14"/>
        <v>5.2560000000000002</v>
      </c>
      <c r="CL9" s="55">
        <f t="shared" si="14"/>
        <v>1.948</v>
      </c>
      <c r="CM9" s="55">
        <f t="shared" si="14"/>
        <v>5.2560000000000002</v>
      </c>
      <c r="CN9" s="55">
        <f t="shared" si="14"/>
        <v>5.8759999999999994</v>
      </c>
      <c r="CO9" s="55">
        <f t="shared" si="14"/>
        <v>2.36</v>
      </c>
      <c r="CP9" s="55">
        <f t="shared" si="14"/>
        <v>3.008</v>
      </c>
      <c r="CQ9" s="55">
        <f t="shared" si="14"/>
        <v>0.77600000000000002</v>
      </c>
      <c r="CR9" s="55">
        <f t="shared" si="14"/>
        <v>3.5840000000000001</v>
      </c>
      <c r="CS9" s="55">
        <f t="shared" si="14"/>
        <v>1.06</v>
      </c>
      <c r="CT9" s="55">
        <f t="shared" si="14"/>
        <v>4.3159999999999998</v>
      </c>
      <c r="CU9" s="55">
        <f t="shared" si="14"/>
        <v>1.3</v>
      </c>
      <c r="CV9" s="55">
        <f t="shared" si="14"/>
        <v>4.8920000000000003</v>
      </c>
      <c r="CW9" s="55">
        <f t="shared" si="14"/>
        <v>1.56</v>
      </c>
      <c r="CX9" s="55">
        <f t="shared" si="14"/>
        <v>5.4720000000000004</v>
      </c>
      <c r="CY9" s="55">
        <f t="shared" si="14"/>
        <v>1.976</v>
      </c>
      <c r="CZ9" s="55">
        <f t="shared" si="14"/>
        <v>5.4720000000000004</v>
      </c>
      <c r="DA9" s="55">
        <f t="shared" si="14"/>
        <v>6.1120000000000001</v>
      </c>
      <c r="DB9" s="55">
        <f t="shared" si="14"/>
        <v>2.4</v>
      </c>
      <c r="DC9" s="55">
        <f t="shared" si="14"/>
        <v>3.1120000000000001</v>
      </c>
      <c r="DD9" s="55">
        <f t="shared" si="14"/>
        <v>0.78400000000000003</v>
      </c>
      <c r="DE9" s="55">
        <f t="shared" si="14"/>
        <v>3.7360000000000002</v>
      </c>
      <c r="DF9" s="55">
        <f t="shared" si="14"/>
        <v>1.06</v>
      </c>
      <c r="DG9" s="55">
        <f t="shared" si="14"/>
        <v>4.5039999999999996</v>
      </c>
      <c r="DH9" s="55">
        <f t="shared" si="14"/>
        <v>1.3199999999999998</v>
      </c>
      <c r="DI9" s="55">
        <f t="shared" si="14"/>
        <v>5.0880000000000001</v>
      </c>
      <c r="DJ9" s="55">
        <f t="shared" si="14"/>
        <v>1.5799999999999998</v>
      </c>
      <c r="DK9" s="55">
        <f t="shared" si="14"/>
        <v>5.6879999999999997</v>
      </c>
      <c r="DL9" s="55">
        <f t="shared" si="14"/>
        <v>2.004</v>
      </c>
      <c r="DM9" s="55">
        <f t="shared" si="14"/>
        <v>5.6879999999999997</v>
      </c>
      <c r="DN9" s="55">
        <f t="shared" si="14"/>
        <v>6.3479999999999999</v>
      </c>
      <c r="DO9" s="55">
        <f t="shared" si="14"/>
        <v>2.44</v>
      </c>
      <c r="DP9" s="55">
        <f t="shared" si="14"/>
        <v>3.2160000000000002</v>
      </c>
      <c r="DQ9" s="55">
        <f t="shared" si="14"/>
        <v>0.79200000000000004</v>
      </c>
      <c r="DR9" s="55">
        <f t="shared" si="14"/>
        <v>3.8879999999999999</v>
      </c>
      <c r="DS9" s="55">
        <f t="shared" si="14"/>
        <v>1.06</v>
      </c>
      <c r="DT9" s="55">
        <f t="shared" si="14"/>
        <v>4.6920000000000002</v>
      </c>
      <c r="DU9" s="55">
        <f t="shared" si="14"/>
        <v>1.3399999999999999</v>
      </c>
      <c r="DV9" s="55">
        <f t="shared" si="14"/>
        <v>5.2840000000000007</v>
      </c>
      <c r="DW9" s="55">
        <f t="shared" si="14"/>
        <v>1.5999999999999999</v>
      </c>
      <c r="DX9" s="55">
        <f t="shared" si="14"/>
        <v>5.9039999999999999</v>
      </c>
      <c r="DY9" s="55">
        <f t="shared" si="14"/>
        <v>2.032</v>
      </c>
      <c r="DZ9" s="55">
        <f t="shared" si="14"/>
        <v>5.9039999999999999</v>
      </c>
      <c r="EA9" s="55">
        <f t="shared" si="14"/>
        <v>6.5840000000000005</v>
      </c>
      <c r="EB9" s="55">
        <f t="shared" si="14"/>
        <v>2.48</v>
      </c>
      <c r="EC9" s="55">
        <f t="shared" si="14"/>
        <v>3.3200000000000003</v>
      </c>
      <c r="ED9" s="55">
        <f t="shared" si="14"/>
        <v>0.8</v>
      </c>
      <c r="EE9" s="55">
        <f t="shared" si="14"/>
        <v>4.04</v>
      </c>
      <c r="EF9" s="55">
        <f t="shared" si="14"/>
        <v>1.06</v>
      </c>
      <c r="EG9" s="55">
        <f t="shared" si="14"/>
        <v>4.88</v>
      </c>
      <c r="EH9" s="55">
        <f t="shared" si="14"/>
        <v>1.3599999999999999</v>
      </c>
      <c r="EI9" s="55">
        <f t="shared" si="14"/>
        <v>5.48</v>
      </c>
      <c r="EJ9" s="55">
        <f t="shared" si="14"/>
        <v>1.6199999999999999</v>
      </c>
      <c r="EK9" s="55">
        <f t="shared" si="14"/>
        <v>6.12</v>
      </c>
      <c r="EL9" s="55">
        <f t="shared" si="14"/>
        <v>2.06</v>
      </c>
      <c r="EM9" s="55">
        <f t="shared" ref="EM9:FO9" si="15">(EM6-EM11)/5*2+EM11</f>
        <v>6.12</v>
      </c>
      <c r="EN9" s="55">
        <f t="shared" si="15"/>
        <v>6.82</v>
      </c>
      <c r="EO9" s="55">
        <f t="shared" si="15"/>
        <v>2.52</v>
      </c>
      <c r="EP9" s="55">
        <f t="shared" si="15"/>
        <v>1.98</v>
      </c>
      <c r="EQ9" s="55">
        <f t="shared" si="15"/>
        <v>0.76</v>
      </c>
      <c r="ER9" s="55">
        <f t="shared" si="15"/>
        <v>2.4</v>
      </c>
      <c r="ES9" s="55">
        <f t="shared" si="15"/>
        <v>0.96</v>
      </c>
      <c r="ET9" s="55">
        <f t="shared" si="15"/>
        <v>2.88</v>
      </c>
      <c r="EU9" s="55">
        <f t="shared" si="15"/>
        <v>1.22</v>
      </c>
      <c r="EV9" s="55">
        <f t="shared" si="15"/>
        <v>3.24</v>
      </c>
      <c r="EW9" s="55">
        <f t="shared" si="15"/>
        <v>1.46</v>
      </c>
      <c r="EX9" s="55">
        <f t="shared" si="15"/>
        <v>3.74</v>
      </c>
      <c r="EY9" s="55">
        <f t="shared" si="15"/>
        <v>1.76</v>
      </c>
      <c r="EZ9" s="48">
        <f t="shared" si="10"/>
        <v>3.74</v>
      </c>
      <c r="FA9" s="55">
        <f t="shared" si="15"/>
        <v>4.08</v>
      </c>
      <c r="FB9" s="55">
        <f t="shared" si="15"/>
        <v>2.06</v>
      </c>
      <c r="FC9" s="55">
        <f t="shared" si="15"/>
        <v>2.08</v>
      </c>
      <c r="FD9" s="55">
        <f t="shared" si="15"/>
        <v>0.76</v>
      </c>
      <c r="FE9" s="55">
        <f t="shared" si="15"/>
        <v>2.5499999999999998</v>
      </c>
      <c r="FF9" s="55">
        <f t="shared" si="15"/>
        <v>0.96</v>
      </c>
      <c r="FG9" s="55">
        <f t="shared" si="15"/>
        <v>3.06</v>
      </c>
      <c r="FH9" s="55">
        <f t="shared" si="15"/>
        <v>1.24</v>
      </c>
      <c r="FI9" s="55">
        <f t="shared" si="15"/>
        <v>3.4400000000000004</v>
      </c>
      <c r="FJ9" s="55">
        <f t="shared" si="15"/>
        <v>1.51</v>
      </c>
      <c r="FK9" s="55">
        <f t="shared" si="15"/>
        <v>3.94</v>
      </c>
      <c r="FL9" s="55">
        <f t="shared" si="15"/>
        <v>1.81</v>
      </c>
      <c r="FM9" s="48">
        <f t="shared" si="11"/>
        <v>3.94</v>
      </c>
      <c r="FN9" s="55">
        <f t="shared" si="15"/>
        <v>4.3600000000000003</v>
      </c>
      <c r="FO9" s="55">
        <f t="shared" si="15"/>
        <v>2.16</v>
      </c>
    </row>
    <row r="10" spans="1:171" ht="9" customHeight="1" x14ac:dyDescent="0.15">
      <c r="A10" s="53" t="s">
        <v>175</v>
      </c>
      <c r="B10" s="54">
        <v>31</v>
      </c>
      <c r="C10" s="55">
        <f>(C6-C11)/5*1+C11</f>
        <v>2.14</v>
      </c>
      <c r="D10" s="55">
        <f t="shared" ref="D10:EL10" si="16">(D6-D11)/5*1+D11</f>
        <v>0.78</v>
      </c>
      <c r="E10" s="55">
        <f t="shared" si="16"/>
        <v>2.7</v>
      </c>
      <c r="F10" s="55">
        <f t="shared" si="16"/>
        <v>0.98</v>
      </c>
      <c r="G10" s="55">
        <f t="shared" si="16"/>
        <v>3.22</v>
      </c>
      <c r="H10" s="55">
        <f t="shared" si="16"/>
        <v>1.28</v>
      </c>
      <c r="I10" s="55">
        <f t="shared" si="16"/>
        <v>3.62</v>
      </c>
      <c r="J10" s="55">
        <f t="shared" si="16"/>
        <v>1.58</v>
      </c>
      <c r="K10" s="55">
        <f t="shared" si="16"/>
        <v>4.12</v>
      </c>
      <c r="L10" s="55">
        <f t="shared" si="16"/>
        <v>1.88</v>
      </c>
      <c r="M10" s="55">
        <f t="shared" si="16"/>
        <v>4.12</v>
      </c>
      <c r="N10" s="55">
        <f t="shared" si="16"/>
        <v>4.62</v>
      </c>
      <c r="O10" s="55">
        <f t="shared" si="16"/>
        <v>2.2799999999999998</v>
      </c>
      <c r="P10" s="55">
        <f t="shared" si="16"/>
        <v>2.2666666666666666</v>
      </c>
      <c r="Q10" s="55">
        <f t="shared" si="16"/>
        <v>0.78</v>
      </c>
      <c r="R10" s="55">
        <f t="shared" si="16"/>
        <v>2.8066666666666671</v>
      </c>
      <c r="S10" s="55">
        <f t="shared" si="16"/>
        <v>0.98</v>
      </c>
      <c r="T10" s="55">
        <f t="shared" si="16"/>
        <v>3.3266666666666667</v>
      </c>
      <c r="U10" s="55">
        <f t="shared" si="16"/>
        <v>1.28</v>
      </c>
      <c r="V10" s="55">
        <f t="shared" si="16"/>
        <v>3.7866666666666666</v>
      </c>
      <c r="W10" s="55">
        <f t="shared" si="16"/>
        <v>1.5466666666666666</v>
      </c>
      <c r="X10" s="55">
        <f t="shared" si="16"/>
        <v>4.293333333333333</v>
      </c>
      <c r="Y10" s="55">
        <f t="shared" si="16"/>
        <v>1.88</v>
      </c>
      <c r="Z10" s="55">
        <f t="shared" si="16"/>
        <v>4.293333333333333</v>
      </c>
      <c r="AA10" s="55">
        <f t="shared" si="16"/>
        <v>4.793333333333333</v>
      </c>
      <c r="AB10" s="55">
        <f t="shared" si="16"/>
        <v>2.2799999999999998</v>
      </c>
      <c r="AC10" s="55">
        <f t="shared" si="16"/>
        <v>2.3933333333333335</v>
      </c>
      <c r="AD10" s="55">
        <f t="shared" si="16"/>
        <v>0.78</v>
      </c>
      <c r="AE10" s="55">
        <f t="shared" si="16"/>
        <v>2.9133333333333331</v>
      </c>
      <c r="AF10" s="55">
        <f t="shared" si="16"/>
        <v>0.98</v>
      </c>
      <c r="AG10" s="55">
        <f t="shared" si="16"/>
        <v>3.4333333333333331</v>
      </c>
      <c r="AH10" s="55">
        <f t="shared" si="16"/>
        <v>1.28</v>
      </c>
      <c r="AI10" s="55">
        <f t="shared" si="16"/>
        <v>3.9533333333333331</v>
      </c>
      <c r="AJ10" s="55">
        <f t="shared" si="16"/>
        <v>1.5133333333333334</v>
      </c>
      <c r="AK10" s="55">
        <f t="shared" si="16"/>
        <v>4.4666666666666659</v>
      </c>
      <c r="AL10" s="55">
        <f t="shared" si="16"/>
        <v>1.88</v>
      </c>
      <c r="AM10" s="55">
        <f t="shared" si="16"/>
        <v>4.4666666666666659</v>
      </c>
      <c r="AN10" s="55">
        <f t="shared" si="16"/>
        <v>4.9666666666666659</v>
      </c>
      <c r="AO10" s="55">
        <f t="shared" si="16"/>
        <v>2.2799999999999998</v>
      </c>
      <c r="AP10" s="55">
        <f t="shared" si="16"/>
        <v>2.52</v>
      </c>
      <c r="AQ10" s="55">
        <f t="shared" si="16"/>
        <v>0.78</v>
      </c>
      <c r="AR10" s="55">
        <f t="shared" si="16"/>
        <v>3.02</v>
      </c>
      <c r="AS10" s="55">
        <f t="shared" si="16"/>
        <v>0.98</v>
      </c>
      <c r="AT10" s="55">
        <f t="shared" si="16"/>
        <v>3.54</v>
      </c>
      <c r="AU10" s="55">
        <f t="shared" si="16"/>
        <v>1.28</v>
      </c>
      <c r="AV10" s="55">
        <f t="shared" si="16"/>
        <v>4.12</v>
      </c>
      <c r="AW10" s="55">
        <f t="shared" si="16"/>
        <v>1.48</v>
      </c>
      <c r="AX10" s="55">
        <f t="shared" si="16"/>
        <v>4.6399999999999997</v>
      </c>
      <c r="AY10" s="55">
        <f t="shared" si="16"/>
        <v>1.88</v>
      </c>
      <c r="AZ10" s="55">
        <f t="shared" si="16"/>
        <v>4.6399999999999997</v>
      </c>
      <c r="BA10" s="55">
        <f t="shared" si="16"/>
        <v>5.14</v>
      </c>
      <c r="BB10" s="55">
        <f t="shared" si="16"/>
        <v>2.2799999999999998</v>
      </c>
      <c r="BC10" s="55">
        <f t="shared" si="16"/>
        <v>2.66</v>
      </c>
      <c r="BD10" s="55">
        <f t="shared" si="16"/>
        <v>0.78</v>
      </c>
      <c r="BE10" s="55">
        <f t="shared" si="16"/>
        <v>3.13</v>
      </c>
      <c r="BF10" s="55">
        <f t="shared" si="16"/>
        <v>1.03</v>
      </c>
      <c r="BG10" s="55">
        <f t="shared" si="16"/>
        <v>3.73</v>
      </c>
      <c r="BH10" s="55">
        <f t="shared" si="16"/>
        <v>1.28</v>
      </c>
      <c r="BI10" s="55">
        <f t="shared" si="16"/>
        <v>4.3099999999999996</v>
      </c>
      <c r="BJ10" s="55">
        <f t="shared" si="16"/>
        <v>1.52</v>
      </c>
      <c r="BK10" s="55">
        <f t="shared" si="16"/>
        <v>4.83</v>
      </c>
      <c r="BL10" s="55">
        <f t="shared" si="16"/>
        <v>1.92</v>
      </c>
      <c r="BM10" s="55">
        <f t="shared" si="16"/>
        <v>4.83</v>
      </c>
      <c r="BN10" s="55">
        <f t="shared" si="16"/>
        <v>5.38</v>
      </c>
      <c r="BO10" s="55">
        <f t="shared" si="16"/>
        <v>2.3199999999999998</v>
      </c>
      <c r="BP10" s="55">
        <f t="shared" si="16"/>
        <v>2.8</v>
      </c>
      <c r="BQ10" s="55">
        <f t="shared" si="16"/>
        <v>0.78</v>
      </c>
      <c r="BR10" s="55">
        <f t="shared" si="16"/>
        <v>3.24</v>
      </c>
      <c r="BS10" s="55">
        <f t="shared" si="16"/>
        <v>1.08</v>
      </c>
      <c r="BT10" s="55">
        <f t="shared" si="16"/>
        <v>3.92</v>
      </c>
      <c r="BU10" s="55">
        <f t="shared" si="16"/>
        <v>1.28</v>
      </c>
      <c r="BV10" s="55">
        <f t="shared" si="16"/>
        <v>4.5</v>
      </c>
      <c r="BW10" s="55">
        <f t="shared" si="16"/>
        <v>1.56</v>
      </c>
      <c r="BX10" s="55">
        <f t="shared" si="16"/>
        <v>5.0199999999999996</v>
      </c>
      <c r="BY10" s="55">
        <f t="shared" si="16"/>
        <v>1.96</v>
      </c>
      <c r="BZ10" s="55">
        <f t="shared" si="16"/>
        <v>5.0199999999999996</v>
      </c>
      <c r="CA10" s="55">
        <f t="shared" si="16"/>
        <v>5.62</v>
      </c>
      <c r="CB10" s="55">
        <f t="shared" si="16"/>
        <v>2.36</v>
      </c>
      <c r="CC10" s="55">
        <f t="shared" si="16"/>
        <v>2.8919999999999999</v>
      </c>
      <c r="CD10" s="55">
        <f t="shared" si="16"/>
        <v>0.78400000000000003</v>
      </c>
      <c r="CE10" s="55">
        <f t="shared" si="16"/>
        <v>3.3960000000000004</v>
      </c>
      <c r="CF10" s="55">
        <f t="shared" si="16"/>
        <v>1.08</v>
      </c>
      <c r="CG10" s="55">
        <f t="shared" si="16"/>
        <v>4.1040000000000001</v>
      </c>
      <c r="CH10" s="55">
        <f t="shared" si="16"/>
        <v>1.3</v>
      </c>
      <c r="CI10" s="55">
        <f t="shared" si="16"/>
        <v>4.6879999999999997</v>
      </c>
      <c r="CJ10" s="55">
        <f t="shared" si="16"/>
        <v>1.58</v>
      </c>
      <c r="CK10" s="55">
        <f t="shared" si="16"/>
        <v>5.2279999999999998</v>
      </c>
      <c r="CL10" s="55">
        <f t="shared" si="16"/>
        <v>1.984</v>
      </c>
      <c r="CM10" s="55">
        <f t="shared" si="16"/>
        <v>5.2279999999999998</v>
      </c>
      <c r="CN10" s="55">
        <f t="shared" si="16"/>
        <v>5.8479999999999999</v>
      </c>
      <c r="CO10" s="55">
        <f t="shared" si="16"/>
        <v>2.4</v>
      </c>
      <c r="CP10" s="55">
        <f t="shared" si="16"/>
        <v>2.984</v>
      </c>
      <c r="CQ10" s="55">
        <f t="shared" si="16"/>
        <v>0.78800000000000003</v>
      </c>
      <c r="CR10" s="55">
        <f t="shared" si="16"/>
        <v>3.552</v>
      </c>
      <c r="CS10" s="55">
        <f t="shared" si="16"/>
        <v>1.08</v>
      </c>
      <c r="CT10" s="55">
        <f t="shared" si="16"/>
        <v>4.2880000000000003</v>
      </c>
      <c r="CU10" s="55">
        <f t="shared" si="16"/>
        <v>1.32</v>
      </c>
      <c r="CV10" s="55">
        <f t="shared" si="16"/>
        <v>4.8760000000000003</v>
      </c>
      <c r="CW10" s="55">
        <f t="shared" si="16"/>
        <v>1.6</v>
      </c>
      <c r="CX10" s="55">
        <f t="shared" si="16"/>
        <v>5.4359999999999999</v>
      </c>
      <c r="CY10" s="55">
        <f t="shared" si="16"/>
        <v>2.008</v>
      </c>
      <c r="CZ10" s="55">
        <f t="shared" si="16"/>
        <v>5.4359999999999999</v>
      </c>
      <c r="DA10" s="55">
        <f t="shared" si="16"/>
        <v>6.0759999999999996</v>
      </c>
      <c r="DB10" s="55">
        <f t="shared" si="16"/>
        <v>2.44</v>
      </c>
      <c r="DC10" s="55">
        <f t="shared" si="16"/>
        <v>3.0760000000000001</v>
      </c>
      <c r="DD10" s="55">
        <f t="shared" si="16"/>
        <v>0.79200000000000004</v>
      </c>
      <c r="DE10" s="55">
        <f t="shared" si="16"/>
        <v>3.7080000000000002</v>
      </c>
      <c r="DF10" s="55">
        <f t="shared" si="16"/>
        <v>1.08</v>
      </c>
      <c r="DG10" s="55">
        <f t="shared" si="16"/>
        <v>4.4719999999999995</v>
      </c>
      <c r="DH10" s="55">
        <f t="shared" si="16"/>
        <v>1.3399999999999999</v>
      </c>
      <c r="DI10" s="55">
        <f t="shared" si="16"/>
        <v>5.0640000000000001</v>
      </c>
      <c r="DJ10" s="55">
        <f t="shared" si="16"/>
        <v>1.6199999999999999</v>
      </c>
      <c r="DK10" s="55">
        <f t="shared" si="16"/>
        <v>5.6440000000000001</v>
      </c>
      <c r="DL10" s="55">
        <f t="shared" si="16"/>
        <v>2.032</v>
      </c>
      <c r="DM10" s="55">
        <f t="shared" si="16"/>
        <v>5.6440000000000001</v>
      </c>
      <c r="DN10" s="55">
        <f t="shared" si="16"/>
        <v>6.3040000000000003</v>
      </c>
      <c r="DO10" s="55">
        <f t="shared" si="16"/>
        <v>2.48</v>
      </c>
      <c r="DP10" s="55">
        <f t="shared" si="16"/>
        <v>3.1680000000000001</v>
      </c>
      <c r="DQ10" s="55">
        <f t="shared" si="16"/>
        <v>0.79600000000000004</v>
      </c>
      <c r="DR10" s="55">
        <f t="shared" si="16"/>
        <v>3.8639999999999999</v>
      </c>
      <c r="DS10" s="55">
        <f t="shared" si="16"/>
        <v>1.08</v>
      </c>
      <c r="DT10" s="55">
        <f t="shared" si="16"/>
        <v>4.6559999999999997</v>
      </c>
      <c r="DU10" s="55">
        <f t="shared" si="16"/>
        <v>1.3599999999999999</v>
      </c>
      <c r="DV10" s="55">
        <f t="shared" si="16"/>
        <v>5.2520000000000007</v>
      </c>
      <c r="DW10" s="55">
        <f t="shared" si="16"/>
        <v>1.64</v>
      </c>
      <c r="DX10" s="55">
        <f t="shared" si="16"/>
        <v>5.8519999999999994</v>
      </c>
      <c r="DY10" s="55">
        <f t="shared" si="16"/>
        <v>2.056</v>
      </c>
      <c r="DZ10" s="55">
        <f t="shared" si="16"/>
        <v>5.8519999999999994</v>
      </c>
      <c r="EA10" s="55">
        <f t="shared" si="16"/>
        <v>6.532</v>
      </c>
      <c r="EB10" s="55">
        <f t="shared" si="16"/>
        <v>2.52</v>
      </c>
      <c r="EC10" s="55">
        <f t="shared" si="16"/>
        <v>3.2600000000000002</v>
      </c>
      <c r="ED10" s="55">
        <f t="shared" si="16"/>
        <v>0.8</v>
      </c>
      <c r="EE10" s="55">
        <f t="shared" si="16"/>
        <v>4.0199999999999996</v>
      </c>
      <c r="EF10" s="55">
        <f t="shared" si="16"/>
        <v>1.08</v>
      </c>
      <c r="EG10" s="55">
        <f t="shared" si="16"/>
        <v>4.84</v>
      </c>
      <c r="EH10" s="55">
        <f t="shared" si="16"/>
        <v>1.38</v>
      </c>
      <c r="EI10" s="55">
        <f t="shared" si="16"/>
        <v>5.44</v>
      </c>
      <c r="EJ10" s="55">
        <f t="shared" si="16"/>
        <v>1.66</v>
      </c>
      <c r="EK10" s="55">
        <f t="shared" si="16"/>
        <v>6.06</v>
      </c>
      <c r="EL10" s="55">
        <f t="shared" si="16"/>
        <v>2.08</v>
      </c>
      <c r="EM10" s="55">
        <f t="shared" ref="EM10:FO10" si="17">(EM6-EM11)/5*1+EM11</f>
        <v>6.06</v>
      </c>
      <c r="EN10" s="55">
        <f t="shared" si="17"/>
        <v>6.76</v>
      </c>
      <c r="EO10" s="55">
        <f t="shared" si="17"/>
        <v>2.56</v>
      </c>
      <c r="EP10" s="55">
        <f t="shared" si="17"/>
        <v>1.94</v>
      </c>
      <c r="EQ10" s="55">
        <f t="shared" si="17"/>
        <v>0.78</v>
      </c>
      <c r="ER10" s="55">
        <f t="shared" si="17"/>
        <v>2.4</v>
      </c>
      <c r="ES10" s="55">
        <f t="shared" si="17"/>
        <v>0.98</v>
      </c>
      <c r="ET10" s="55">
        <f t="shared" si="17"/>
        <v>2.84</v>
      </c>
      <c r="EU10" s="55">
        <f t="shared" si="17"/>
        <v>1.26</v>
      </c>
      <c r="EV10" s="55">
        <f t="shared" si="17"/>
        <v>3.22</v>
      </c>
      <c r="EW10" s="55">
        <f t="shared" si="17"/>
        <v>1.48</v>
      </c>
      <c r="EX10" s="55">
        <f t="shared" si="17"/>
        <v>3.72</v>
      </c>
      <c r="EY10" s="55">
        <f t="shared" si="17"/>
        <v>1.78</v>
      </c>
      <c r="EZ10" s="48">
        <f t="shared" si="10"/>
        <v>3.72</v>
      </c>
      <c r="FA10" s="55">
        <f t="shared" si="17"/>
        <v>4.04</v>
      </c>
      <c r="FB10" s="55">
        <f t="shared" si="17"/>
        <v>2.08</v>
      </c>
      <c r="FC10" s="55">
        <f t="shared" si="17"/>
        <v>2.04</v>
      </c>
      <c r="FD10" s="55">
        <f t="shared" si="17"/>
        <v>0.78</v>
      </c>
      <c r="FE10" s="55">
        <f t="shared" si="17"/>
        <v>2.5499999999999998</v>
      </c>
      <c r="FF10" s="55">
        <f t="shared" si="17"/>
        <v>0.98</v>
      </c>
      <c r="FG10" s="55">
        <f t="shared" si="17"/>
        <v>3.03</v>
      </c>
      <c r="FH10" s="55">
        <f t="shared" si="17"/>
        <v>1.27</v>
      </c>
      <c r="FI10" s="55">
        <f t="shared" si="17"/>
        <v>3.4200000000000004</v>
      </c>
      <c r="FJ10" s="55">
        <f t="shared" si="17"/>
        <v>1.53</v>
      </c>
      <c r="FK10" s="55">
        <f t="shared" si="17"/>
        <v>3.92</v>
      </c>
      <c r="FL10" s="55">
        <f t="shared" si="17"/>
        <v>1.83</v>
      </c>
      <c r="FM10" s="48">
        <f t="shared" si="11"/>
        <v>3.92</v>
      </c>
      <c r="FN10" s="55">
        <f t="shared" si="17"/>
        <v>4.33</v>
      </c>
      <c r="FO10" s="55">
        <f t="shared" si="17"/>
        <v>2.1800000000000002</v>
      </c>
    </row>
    <row r="11" spans="1:171" ht="9" customHeight="1" x14ac:dyDescent="0.15">
      <c r="A11" s="53" t="s">
        <v>175</v>
      </c>
      <c r="B11" s="54">
        <v>32</v>
      </c>
      <c r="C11" s="55">
        <v>2.1</v>
      </c>
      <c r="D11" s="55">
        <v>0.8</v>
      </c>
      <c r="E11" s="55">
        <v>2.7</v>
      </c>
      <c r="F11" s="55">
        <v>1</v>
      </c>
      <c r="G11" s="55">
        <v>3.2</v>
      </c>
      <c r="H11" s="56">
        <v>1.3</v>
      </c>
      <c r="I11" s="55">
        <v>3.6</v>
      </c>
      <c r="J11" s="55">
        <v>1.6</v>
      </c>
      <c r="K11" s="55">
        <v>4.0999999999999996</v>
      </c>
      <c r="L11" s="55">
        <v>1.9</v>
      </c>
      <c r="M11" s="55">
        <f t="shared" ref="M11:M22" si="18">K11</f>
        <v>4.0999999999999996</v>
      </c>
      <c r="N11" s="55">
        <v>4.5999999999999996</v>
      </c>
      <c r="O11" s="55">
        <v>2.2999999999999998</v>
      </c>
      <c r="P11" s="55">
        <f t="shared" ref="P11:AB11" si="19">(AP11-C11)/3*1+C11</f>
        <v>2.2333333333333334</v>
      </c>
      <c r="Q11" s="55">
        <f t="shared" si="19"/>
        <v>0.8</v>
      </c>
      <c r="R11" s="55">
        <f t="shared" si="19"/>
        <v>2.8000000000000003</v>
      </c>
      <c r="S11" s="55">
        <f t="shared" si="19"/>
        <v>1</v>
      </c>
      <c r="T11" s="55">
        <f t="shared" si="19"/>
        <v>3.3000000000000003</v>
      </c>
      <c r="U11" s="55">
        <f t="shared" si="19"/>
        <v>1.3</v>
      </c>
      <c r="V11" s="55">
        <f t="shared" si="19"/>
        <v>3.7666666666666666</v>
      </c>
      <c r="W11" s="55">
        <f t="shared" si="19"/>
        <v>1.5666666666666667</v>
      </c>
      <c r="X11" s="55">
        <f t="shared" si="19"/>
        <v>4.2666666666666666</v>
      </c>
      <c r="Y11" s="55">
        <f t="shared" si="19"/>
        <v>1.9</v>
      </c>
      <c r="Z11" s="55">
        <f t="shared" si="19"/>
        <v>4.2666666666666666</v>
      </c>
      <c r="AA11" s="55">
        <f t="shared" si="19"/>
        <v>4.7666666666666666</v>
      </c>
      <c r="AB11" s="55">
        <f t="shared" si="19"/>
        <v>2.2999999999999998</v>
      </c>
      <c r="AC11" s="55">
        <f t="shared" ref="AC11:AO11" si="20">(AP11-C11)/3*2+C11</f>
        <v>2.3666666666666667</v>
      </c>
      <c r="AD11" s="55">
        <f t="shared" si="20"/>
        <v>0.8</v>
      </c>
      <c r="AE11" s="55">
        <f t="shared" si="20"/>
        <v>2.9</v>
      </c>
      <c r="AF11" s="55">
        <f t="shared" si="20"/>
        <v>1</v>
      </c>
      <c r="AG11" s="55">
        <f t="shared" si="20"/>
        <v>3.4</v>
      </c>
      <c r="AH11" s="55">
        <f t="shared" si="20"/>
        <v>1.3</v>
      </c>
      <c r="AI11" s="55">
        <f t="shared" si="20"/>
        <v>3.9333333333333331</v>
      </c>
      <c r="AJ11" s="55">
        <f t="shared" si="20"/>
        <v>1.5333333333333334</v>
      </c>
      <c r="AK11" s="55">
        <f t="shared" si="20"/>
        <v>4.4333333333333327</v>
      </c>
      <c r="AL11" s="55">
        <f t="shared" si="20"/>
        <v>1.9</v>
      </c>
      <c r="AM11" s="55">
        <f t="shared" si="20"/>
        <v>4.4333333333333327</v>
      </c>
      <c r="AN11" s="55">
        <f t="shared" si="20"/>
        <v>4.9333333333333327</v>
      </c>
      <c r="AO11" s="55">
        <f t="shared" si="20"/>
        <v>2.2999999999999998</v>
      </c>
      <c r="AP11" s="55">
        <v>2.5</v>
      </c>
      <c r="AQ11" s="55">
        <v>0.8</v>
      </c>
      <c r="AR11" s="57">
        <v>3</v>
      </c>
      <c r="AS11" s="57">
        <v>1</v>
      </c>
      <c r="AT11" s="56">
        <v>3.5</v>
      </c>
      <c r="AU11" s="56">
        <v>1.3</v>
      </c>
      <c r="AV11" s="55">
        <v>4.0999999999999996</v>
      </c>
      <c r="AW11" s="55">
        <v>1.5</v>
      </c>
      <c r="AX11" s="55">
        <v>4.5999999999999996</v>
      </c>
      <c r="AY11" s="55">
        <v>1.9</v>
      </c>
      <c r="AZ11" s="55">
        <f t="shared" ref="AZ11:AZ22" si="21">AX11</f>
        <v>4.5999999999999996</v>
      </c>
      <c r="BA11" s="55">
        <v>5.0999999999999996</v>
      </c>
      <c r="BB11" s="55">
        <v>2.2999999999999998</v>
      </c>
      <c r="BC11" s="55">
        <f t="shared" ref="BC11:BO11" si="22">(BP11-AP11)/2+AP11</f>
        <v>2.65</v>
      </c>
      <c r="BD11" s="55">
        <f t="shared" si="22"/>
        <v>0.8</v>
      </c>
      <c r="BE11" s="55">
        <f t="shared" si="22"/>
        <v>3.1</v>
      </c>
      <c r="BF11" s="55">
        <f t="shared" si="22"/>
        <v>1.05</v>
      </c>
      <c r="BG11" s="55">
        <f t="shared" si="22"/>
        <v>3.7</v>
      </c>
      <c r="BH11" s="55">
        <f t="shared" si="22"/>
        <v>1.3</v>
      </c>
      <c r="BI11" s="55">
        <f t="shared" si="22"/>
        <v>4.3</v>
      </c>
      <c r="BJ11" s="55">
        <f t="shared" si="22"/>
        <v>1.55</v>
      </c>
      <c r="BK11" s="55">
        <f t="shared" si="22"/>
        <v>4.8</v>
      </c>
      <c r="BL11" s="55">
        <f t="shared" si="22"/>
        <v>1.95</v>
      </c>
      <c r="BM11" s="55">
        <f t="shared" si="22"/>
        <v>4.8</v>
      </c>
      <c r="BN11" s="55">
        <f t="shared" si="22"/>
        <v>5.35</v>
      </c>
      <c r="BO11" s="55">
        <f t="shared" si="22"/>
        <v>2.3499999999999996</v>
      </c>
      <c r="BP11" s="55">
        <v>2.8</v>
      </c>
      <c r="BQ11" s="55">
        <v>0.8</v>
      </c>
      <c r="BR11" s="57">
        <v>3.2</v>
      </c>
      <c r="BS11" s="57">
        <v>1.1000000000000001</v>
      </c>
      <c r="BT11" s="56">
        <v>3.9</v>
      </c>
      <c r="BU11" s="56">
        <v>1.3</v>
      </c>
      <c r="BV11" s="57">
        <v>4.5</v>
      </c>
      <c r="BW11" s="55">
        <v>1.6</v>
      </c>
      <c r="BX11" s="55">
        <v>5</v>
      </c>
      <c r="BY11" s="55">
        <v>2</v>
      </c>
      <c r="BZ11" s="55">
        <f t="shared" ref="BZ11:BZ22" si="23">BX11</f>
        <v>5</v>
      </c>
      <c r="CA11" s="55">
        <v>5.6</v>
      </c>
      <c r="CB11" s="55">
        <v>2.4</v>
      </c>
      <c r="CC11" s="55">
        <f t="shared" ref="CC11:CO11" si="24">(EC11-BP11)/5*1+BP11</f>
        <v>2.88</v>
      </c>
      <c r="CD11" s="55">
        <f t="shared" si="24"/>
        <v>0.8</v>
      </c>
      <c r="CE11" s="55">
        <f t="shared" si="24"/>
        <v>3.3600000000000003</v>
      </c>
      <c r="CF11" s="55">
        <f t="shared" si="24"/>
        <v>1.1000000000000001</v>
      </c>
      <c r="CG11" s="55">
        <f t="shared" si="24"/>
        <v>4.08</v>
      </c>
      <c r="CH11" s="55">
        <f t="shared" si="24"/>
        <v>1.32</v>
      </c>
      <c r="CI11" s="55">
        <f t="shared" si="24"/>
        <v>4.68</v>
      </c>
      <c r="CJ11" s="55">
        <f t="shared" si="24"/>
        <v>1.62</v>
      </c>
      <c r="CK11" s="55">
        <f t="shared" si="24"/>
        <v>5.2</v>
      </c>
      <c r="CL11" s="55">
        <f t="shared" si="24"/>
        <v>2.02</v>
      </c>
      <c r="CM11" s="55">
        <f t="shared" si="24"/>
        <v>5.2</v>
      </c>
      <c r="CN11" s="55">
        <f t="shared" si="24"/>
        <v>5.8199999999999994</v>
      </c>
      <c r="CO11" s="55">
        <f t="shared" si="24"/>
        <v>2.44</v>
      </c>
      <c r="CP11" s="55">
        <f t="shared" ref="CP11:DB11" si="25">(EC11-BP11)/5*2+BP11</f>
        <v>2.96</v>
      </c>
      <c r="CQ11" s="55">
        <f t="shared" si="25"/>
        <v>0.8</v>
      </c>
      <c r="CR11" s="55">
        <f t="shared" si="25"/>
        <v>3.52</v>
      </c>
      <c r="CS11" s="55">
        <f t="shared" si="25"/>
        <v>1.1000000000000001</v>
      </c>
      <c r="CT11" s="55">
        <f t="shared" si="25"/>
        <v>4.26</v>
      </c>
      <c r="CU11" s="55">
        <f t="shared" si="25"/>
        <v>1.34</v>
      </c>
      <c r="CV11" s="55">
        <f t="shared" si="25"/>
        <v>4.8600000000000003</v>
      </c>
      <c r="CW11" s="55">
        <f t="shared" si="25"/>
        <v>1.6400000000000001</v>
      </c>
      <c r="CX11" s="55">
        <f t="shared" si="25"/>
        <v>5.4</v>
      </c>
      <c r="CY11" s="55">
        <f t="shared" si="25"/>
        <v>2.04</v>
      </c>
      <c r="CZ11" s="55">
        <f t="shared" si="25"/>
        <v>5.4</v>
      </c>
      <c r="DA11" s="55">
        <f t="shared" si="25"/>
        <v>6.04</v>
      </c>
      <c r="DB11" s="55">
        <f t="shared" si="25"/>
        <v>2.48</v>
      </c>
      <c r="DC11" s="55">
        <f t="shared" ref="DC11:DO11" si="26">(EC11-BP11)/5*3+BP11</f>
        <v>3.04</v>
      </c>
      <c r="DD11" s="55">
        <f t="shared" si="26"/>
        <v>0.8</v>
      </c>
      <c r="DE11" s="55">
        <f t="shared" si="26"/>
        <v>3.68</v>
      </c>
      <c r="DF11" s="55">
        <f t="shared" si="26"/>
        <v>1.1000000000000001</v>
      </c>
      <c r="DG11" s="55">
        <f t="shared" si="26"/>
        <v>4.4399999999999995</v>
      </c>
      <c r="DH11" s="55">
        <f t="shared" si="26"/>
        <v>1.3599999999999999</v>
      </c>
      <c r="DI11" s="55">
        <f t="shared" si="26"/>
        <v>5.04</v>
      </c>
      <c r="DJ11" s="55">
        <f t="shared" si="26"/>
        <v>1.66</v>
      </c>
      <c r="DK11" s="55">
        <f t="shared" si="26"/>
        <v>5.6</v>
      </c>
      <c r="DL11" s="55">
        <f t="shared" si="26"/>
        <v>2.06</v>
      </c>
      <c r="DM11" s="55">
        <f t="shared" si="26"/>
        <v>5.6</v>
      </c>
      <c r="DN11" s="55">
        <f t="shared" si="26"/>
        <v>6.26</v>
      </c>
      <c r="DO11" s="55">
        <f t="shared" si="26"/>
        <v>2.52</v>
      </c>
      <c r="DP11" s="55">
        <f t="shared" ref="DP11:EB11" si="27">(EC11-BP11)/5*4+BP11</f>
        <v>3.12</v>
      </c>
      <c r="DQ11" s="55">
        <f t="shared" si="27"/>
        <v>0.8</v>
      </c>
      <c r="DR11" s="55">
        <f t="shared" si="27"/>
        <v>3.84</v>
      </c>
      <c r="DS11" s="55">
        <f t="shared" si="27"/>
        <v>1.1000000000000001</v>
      </c>
      <c r="DT11" s="55">
        <f t="shared" si="27"/>
        <v>4.62</v>
      </c>
      <c r="DU11" s="55">
        <f t="shared" si="27"/>
        <v>1.38</v>
      </c>
      <c r="DV11" s="55">
        <f t="shared" si="27"/>
        <v>5.2200000000000006</v>
      </c>
      <c r="DW11" s="55">
        <f t="shared" si="27"/>
        <v>1.68</v>
      </c>
      <c r="DX11" s="55">
        <f t="shared" si="27"/>
        <v>5.8</v>
      </c>
      <c r="DY11" s="55">
        <f t="shared" si="27"/>
        <v>2.08</v>
      </c>
      <c r="DZ11" s="55">
        <f t="shared" si="27"/>
        <v>5.8</v>
      </c>
      <c r="EA11" s="55">
        <f t="shared" si="27"/>
        <v>6.48</v>
      </c>
      <c r="EB11" s="55">
        <f t="shared" si="27"/>
        <v>2.56</v>
      </c>
      <c r="EC11" s="55">
        <v>3.2</v>
      </c>
      <c r="ED11" s="55">
        <v>0.8</v>
      </c>
      <c r="EE11" s="57">
        <v>4</v>
      </c>
      <c r="EF11" s="57">
        <v>1.1000000000000001</v>
      </c>
      <c r="EG11" s="56">
        <v>4.8</v>
      </c>
      <c r="EH11" s="56">
        <v>1.4</v>
      </c>
      <c r="EI11" s="55">
        <v>5.4</v>
      </c>
      <c r="EJ11" s="55">
        <v>1.7</v>
      </c>
      <c r="EK11" s="55">
        <v>6</v>
      </c>
      <c r="EL11" s="55">
        <v>2.1</v>
      </c>
      <c r="EM11" s="55">
        <f t="shared" ref="EM11:EM22" si="28">EK11</f>
        <v>6</v>
      </c>
      <c r="EN11" s="55">
        <v>6.7</v>
      </c>
      <c r="EO11" s="58">
        <v>2.6</v>
      </c>
      <c r="EP11" s="48">
        <v>1.9</v>
      </c>
      <c r="EQ11" s="48">
        <v>0.8</v>
      </c>
      <c r="ER11" s="48">
        <v>2.4</v>
      </c>
      <c r="ES11" s="48">
        <v>1</v>
      </c>
      <c r="ET11" s="48">
        <v>2.8</v>
      </c>
      <c r="EU11" s="48">
        <v>1.3</v>
      </c>
      <c r="EV11" s="48">
        <v>3.2</v>
      </c>
      <c r="EW11" s="48">
        <v>1.5</v>
      </c>
      <c r="EX11" s="48">
        <v>3.7</v>
      </c>
      <c r="EY11" s="48">
        <v>1.8</v>
      </c>
      <c r="EZ11" s="48">
        <f t="shared" si="10"/>
        <v>3.7</v>
      </c>
      <c r="FA11" s="48">
        <v>4</v>
      </c>
      <c r="FB11" s="48">
        <v>2.1</v>
      </c>
      <c r="FC11" s="48">
        <f>(EP11-C11)/2+C11</f>
        <v>2</v>
      </c>
      <c r="FD11" s="48">
        <f t="shared" ref="FD11:FL11" si="29">(EQ11-D11)/2+D11</f>
        <v>0.8</v>
      </c>
      <c r="FE11" s="48">
        <f t="shared" si="29"/>
        <v>2.5499999999999998</v>
      </c>
      <c r="FF11" s="48">
        <f t="shared" si="29"/>
        <v>1</v>
      </c>
      <c r="FG11" s="48">
        <f t="shared" si="29"/>
        <v>3</v>
      </c>
      <c r="FH11" s="48">
        <f t="shared" si="29"/>
        <v>1.3</v>
      </c>
      <c r="FI11" s="48">
        <f t="shared" si="29"/>
        <v>3.4000000000000004</v>
      </c>
      <c r="FJ11" s="48">
        <f t="shared" si="29"/>
        <v>1.55</v>
      </c>
      <c r="FK11" s="48">
        <f t="shared" si="29"/>
        <v>3.9</v>
      </c>
      <c r="FL11" s="48">
        <f t="shared" si="29"/>
        <v>1.85</v>
      </c>
      <c r="FM11" s="48">
        <f>FK11</f>
        <v>3.9</v>
      </c>
      <c r="FN11" s="48">
        <f t="shared" ref="FN11:FO11" si="30">(FA11-N11)/2+N11</f>
        <v>4.3</v>
      </c>
      <c r="FO11" s="48">
        <f t="shared" si="30"/>
        <v>2.2000000000000002</v>
      </c>
    </row>
    <row r="12" spans="1:171" ht="9" customHeight="1" x14ac:dyDescent="0.15">
      <c r="A12" s="53" t="s">
        <v>175</v>
      </c>
      <c r="B12" s="54">
        <v>33</v>
      </c>
      <c r="C12" s="55">
        <f>(C11-C17)/6*5+C17</f>
        <v>2.0833333333333335</v>
      </c>
      <c r="D12" s="55">
        <f t="shared" ref="D12:EL12" si="31">(D11-D17)/6*5+D17</f>
        <v>0.8</v>
      </c>
      <c r="E12" s="55">
        <f t="shared" si="31"/>
        <v>2.6500000000000004</v>
      </c>
      <c r="F12" s="55">
        <f t="shared" si="31"/>
        <v>1.0166666666666666</v>
      </c>
      <c r="G12" s="55">
        <f t="shared" si="31"/>
        <v>3.1500000000000004</v>
      </c>
      <c r="H12" s="55">
        <f t="shared" si="31"/>
        <v>1.3</v>
      </c>
      <c r="I12" s="55">
        <f t="shared" si="31"/>
        <v>3.55</v>
      </c>
      <c r="J12" s="55">
        <f t="shared" si="31"/>
        <v>1.5833333333333335</v>
      </c>
      <c r="K12" s="55">
        <f t="shared" si="31"/>
        <v>4.0333333333333332</v>
      </c>
      <c r="L12" s="55">
        <f t="shared" si="31"/>
        <v>1.9</v>
      </c>
      <c r="M12" s="55">
        <f t="shared" si="31"/>
        <v>4.0333333333333332</v>
      </c>
      <c r="N12" s="55">
        <f t="shared" si="31"/>
        <v>4.5166666666666666</v>
      </c>
      <c r="O12" s="55">
        <f t="shared" si="31"/>
        <v>2.2999999999999998</v>
      </c>
      <c r="P12" s="55">
        <f t="shared" si="31"/>
        <v>2.2111111111111112</v>
      </c>
      <c r="Q12" s="55">
        <f t="shared" si="31"/>
        <v>0.80555555555555558</v>
      </c>
      <c r="R12" s="55">
        <f t="shared" si="31"/>
        <v>2.75</v>
      </c>
      <c r="S12" s="55">
        <f t="shared" si="31"/>
        <v>1.0166666666666666</v>
      </c>
      <c r="T12" s="55">
        <f t="shared" si="31"/>
        <v>3.2555555555555555</v>
      </c>
      <c r="U12" s="55">
        <f t="shared" si="31"/>
        <v>1.3055555555555556</v>
      </c>
      <c r="V12" s="55">
        <f t="shared" si="31"/>
        <v>3.7166666666666668</v>
      </c>
      <c r="W12" s="55">
        <f t="shared" si="31"/>
        <v>1.5611111111111111</v>
      </c>
      <c r="X12" s="55">
        <f t="shared" si="31"/>
        <v>4.2</v>
      </c>
      <c r="Y12" s="55">
        <f t="shared" si="31"/>
        <v>1.9055555555555554</v>
      </c>
      <c r="Z12" s="55">
        <f t="shared" si="31"/>
        <v>4.2</v>
      </c>
      <c r="AA12" s="55">
        <f t="shared" si="31"/>
        <v>4.6888888888888891</v>
      </c>
      <c r="AB12" s="55">
        <f t="shared" si="31"/>
        <v>2.3111111111111109</v>
      </c>
      <c r="AC12" s="55">
        <f t="shared" si="31"/>
        <v>2.338888888888889</v>
      </c>
      <c r="AD12" s="55">
        <f t="shared" si="31"/>
        <v>0.81111111111111112</v>
      </c>
      <c r="AE12" s="55">
        <f t="shared" si="31"/>
        <v>2.85</v>
      </c>
      <c r="AF12" s="55">
        <f t="shared" si="31"/>
        <v>1.0166666666666666</v>
      </c>
      <c r="AG12" s="55">
        <f t="shared" si="31"/>
        <v>3.3611111111111112</v>
      </c>
      <c r="AH12" s="55">
        <f t="shared" si="31"/>
        <v>1.3111111111111111</v>
      </c>
      <c r="AI12" s="55">
        <f t="shared" si="31"/>
        <v>3.8833333333333333</v>
      </c>
      <c r="AJ12" s="55">
        <f t="shared" si="31"/>
        <v>1.538888888888889</v>
      </c>
      <c r="AK12" s="55">
        <f t="shared" si="31"/>
        <v>4.3666666666666663</v>
      </c>
      <c r="AL12" s="55">
        <f t="shared" si="31"/>
        <v>1.911111111111111</v>
      </c>
      <c r="AM12" s="55">
        <f t="shared" si="31"/>
        <v>4.3666666666666663</v>
      </c>
      <c r="AN12" s="55">
        <f t="shared" si="31"/>
        <v>4.8611111111111107</v>
      </c>
      <c r="AO12" s="55">
        <f t="shared" si="31"/>
        <v>2.322222222222222</v>
      </c>
      <c r="AP12" s="55">
        <f t="shared" si="31"/>
        <v>2.4666666666666668</v>
      </c>
      <c r="AQ12" s="55">
        <f t="shared" si="31"/>
        <v>0.81666666666666665</v>
      </c>
      <c r="AR12" s="55">
        <f t="shared" si="31"/>
        <v>2.95</v>
      </c>
      <c r="AS12" s="55">
        <f t="shared" si="31"/>
        <v>1.0166666666666666</v>
      </c>
      <c r="AT12" s="55">
        <f t="shared" si="31"/>
        <v>3.4666666666666668</v>
      </c>
      <c r="AU12" s="55">
        <f t="shared" si="31"/>
        <v>1.3166666666666667</v>
      </c>
      <c r="AV12" s="55">
        <f t="shared" si="31"/>
        <v>4.05</v>
      </c>
      <c r="AW12" s="55">
        <f t="shared" si="31"/>
        <v>1.5166666666666666</v>
      </c>
      <c r="AX12" s="55">
        <f t="shared" si="31"/>
        <v>4.5333333333333332</v>
      </c>
      <c r="AY12" s="55">
        <f t="shared" si="31"/>
        <v>1.9166666666666665</v>
      </c>
      <c r="AZ12" s="55">
        <f t="shared" si="31"/>
        <v>4.5333333333333332</v>
      </c>
      <c r="BA12" s="55">
        <f t="shared" si="31"/>
        <v>5.0333333333333332</v>
      </c>
      <c r="BB12" s="55">
        <f t="shared" si="31"/>
        <v>2.333333333333333</v>
      </c>
      <c r="BC12" s="55">
        <f t="shared" si="31"/>
        <v>2.5999999999999996</v>
      </c>
      <c r="BD12" s="55">
        <f t="shared" si="31"/>
        <v>0.81666666666666665</v>
      </c>
      <c r="BE12" s="55">
        <f t="shared" si="31"/>
        <v>3.05</v>
      </c>
      <c r="BF12" s="55">
        <f t="shared" si="31"/>
        <v>1.0666666666666667</v>
      </c>
      <c r="BG12" s="55">
        <f t="shared" si="31"/>
        <v>3.6500000000000004</v>
      </c>
      <c r="BH12" s="55">
        <f t="shared" si="31"/>
        <v>1.3166666666666667</v>
      </c>
      <c r="BI12" s="55">
        <f t="shared" si="31"/>
        <v>4.2416666666666663</v>
      </c>
      <c r="BJ12" s="55">
        <f t="shared" si="31"/>
        <v>1.5666666666666667</v>
      </c>
      <c r="BK12" s="55">
        <f t="shared" si="31"/>
        <v>4.7333333333333334</v>
      </c>
      <c r="BL12" s="55">
        <f t="shared" si="31"/>
        <v>1.9583333333333333</v>
      </c>
      <c r="BM12" s="55">
        <f t="shared" si="31"/>
        <v>4.7333333333333334</v>
      </c>
      <c r="BN12" s="55">
        <f t="shared" si="31"/>
        <v>5.2666666666666666</v>
      </c>
      <c r="BO12" s="55">
        <f t="shared" si="31"/>
        <v>2.3749999999999996</v>
      </c>
      <c r="BP12" s="55">
        <f t="shared" si="31"/>
        <v>2.7333333333333334</v>
      </c>
      <c r="BQ12" s="55">
        <f t="shared" si="31"/>
        <v>0.81666666666666665</v>
      </c>
      <c r="BR12" s="55">
        <f t="shared" si="31"/>
        <v>3.1500000000000004</v>
      </c>
      <c r="BS12" s="55">
        <f t="shared" si="31"/>
        <v>1.1166666666666667</v>
      </c>
      <c r="BT12" s="55">
        <f t="shared" si="31"/>
        <v>3.833333333333333</v>
      </c>
      <c r="BU12" s="55">
        <f t="shared" si="31"/>
        <v>1.3166666666666667</v>
      </c>
      <c r="BV12" s="55">
        <f t="shared" si="31"/>
        <v>4.4333333333333336</v>
      </c>
      <c r="BW12" s="55">
        <f t="shared" si="31"/>
        <v>1.6166666666666667</v>
      </c>
      <c r="BX12" s="55">
        <f t="shared" si="31"/>
        <v>4.9333333333333336</v>
      </c>
      <c r="BY12" s="55">
        <f t="shared" si="31"/>
        <v>2</v>
      </c>
      <c r="BZ12" s="55">
        <f t="shared" si="31"/>
        <v>4.9333333333333336</v>
      </c>
      <c r="CA12" s="55">
        <f t="shared" si="31"/>
        <v>5.5</v>
      </c>
      <c r="CB12" s="55">
        <f t="shared" si="31"/>
        <v>2.4166666666666665</v>
      </c>
      <c r="CC12" s="55">
        <f t="shared" si="31"/>
        <v>2.82</v>
      </c>
      <c r="CD12" s="55">
        <f t="shared" si="31"/>
        <v>0.81666666666666665</v>
      </c>
      <c r="CE12" s="55">
        <f t="shared" si="31"/>
        <v>3.3100000000000005</v>
      </c>
      <c r="CF12" s="55">
        <f t="shared" si="31"/>
        <v>1.1166666666666667</v>
      </c>
      <c r="CG12" s="55">
        <f t="shared" si="31"/>
        <v>4.01</v>
      </c>
      <c r="CH12" s="55">
        <f t="shared" si="31"/>
        <v>1.3333333333333335</v>
      </c>
      <c r="CI12" s="55">
        <f t="shared" si="31"/>
        <v>4.6099999999999994</v>
      </c>
      <c r="CJ12" s="55">
        <f t="shared" si="31"/>
        <v>1.6366666666666667</v>
      </c>
      <c r="CK12" s="55">
        <f t="shared" si="31"/>
        <v>5.13</v>
      </c>
      <c r="CL12" s="55">
        <f t="shared" si="31"/>
        <v>2.0233333333333334</v>
      </c>
      <c r="CM12" s="55">
        <f t="shared" si="31"/>
        <v>5.13</v>
      </c>
      <c r="CN12" s="55">
        <f t="shared" si="31"/>
        <v>5.72</v>
      </c>
      <c r="CO12" s="55">
        <f t="shared" si="31"/>
        <v>2.4566666666666666</v>
      </c>
      <c r="CP12" s="55">
        <f t="shared" si="31"/>
        <v>2.9066666666666667</v>
      </c>
      <c r="CQ12" s="55">
        <f t="shared" si="31"/>
        <v>0.81666666666666665</v>
      </c>
      <c r="CR12" s="55">
        <f t="shared" si="31"/>
        <v>3.47</v>
      </c>
      <c r="CS12" s="55">
        <f t="shared" si="31"/>
        <v>1.1166666666666667</v>
      </c>
      <c r="CT12" s="55">
        <f t="shared" si="31"/>
        <v>4.1866666666666665</v>
      </c>
      <c r="CU12" s="55">
        <f t="shared" si="31"/>
        <v>1.35</v>
      </c>
      <c r="CV12" s="55">
        <f t="shared" si="31"/>
        <v>4.7866666666666671</v>
      </c>
      <c r="CW12" s="55">
        <f t="shared" si="31"/>
        <v>1.6566666666666667</v>
      </c>
      <c r="CX12" s="55">
        <f t="shared" si="31"/>
        <v>5.3266666666666671</v>
      </c>
      <c r="CY12" s="55">
        <f t="shared" si="31"/>
        <v>2.0466666666666669</v>
      </c>
      <c r="CZ12" s="55">
        <f t="shared" si="31"/>
        <v>5.3266666666666671</v>
      </c>
      <c r="DA12" s="55">
        <f t="shared" si="31"/>
        <v>5.9399999999999995</v>
      </c>
      <c r="DB12" s="55">
        <f t="shared" si="31"/>
        <v>2.4966666666666666</v>
      </c>
      <c r="DC12" s="55">
        <f t="shared" si="31"/>
        <v>2.9933333333333332</v>
      </c>
      <c r="DD12" s="55">
        <f t="shared" si="31"/>
        <v>0.81666666666666665</v>
      </c>
      <c r="DE12" s="55">
        <f t="shared" si="31"/>
        <v>3.63</v>
      </c>
      <c r="DF12" s="55">
        <f t="shared" si="31"/>
        <v>1.1166666666666667</v>
      </c>
      <c r="DG12" s="55">
        <f t="shared" si="31"/>
        <v>4.3633333333333333</v>
      </c>
      <c r="DH12" s="55">
        <f t="shared" si="31"/>
        <v>1.3666666666666665</v>
      </c>
      <c r="DI12" s="55">
        <f t="shared" si="31"/>
        <v>4.9633333333333329</v>
      </c>
      <c r="DJ12" s="55">
        <f t="shared" si="31"/>
        <v>1.6766666666666665</v>
      </c>
      <c r="DK12" s="55">
        <f t="shared" si="31"/>
        <v>5.5233333333333334</v>
      </c>
      <c r="DL12" s="55">
        <f t="shared" si="31"/>
        <v>2.0700000000000003</v>
      </c>
      <c r="DM12" s="55">
        <f t="shared" si="31"/>
        <v>5.5233333333333334</v>
      </c>
      <c r="DN12" s="55">
        <f t="shared" si="31"/>
        <v>6.16</v>
      </c>
      <c r="DO12" s="55">
        <f t="shared" si="31"/>
        <v>2.5366666666666666</v>
      </c>
      <c r="DP12" s="55">
        <f t="shared" si="31"/>
        <v>3.08</v>
      </c>
      <c r="DQ12" s="55">
        <f t="shared" si="31"/>
        <v>0.81666666666666665</v>
      </c>
      <c r="DR12" s="55">
        <f t="shared" si="31"/>
        <v>3.79</v>
      </c>
      <c r="DS12" s="55">
        <f t="shared" si="31"/>
        <v>1.1166666666666667</v>
      </c>
      <c r="DT12" s="55">
        <f t="shared" si="31"/>
        <v>4.54</v>
      </c>
      <c r="DU12" s="55">
        <f t="shared" si="31"/>
        <v>1.3833333333333333</v>
      </c>
      <c r="DV12" s="55">
        <f t="shared" si="31"/>
        <v>5.1400000000000006</v>
      </c>
      <c r="DW12" s="55">
        <f t="shared" si="31"/>
        <v>1.6966666666666665</v>
      </c>
      <c r="DX12" s="55">
        <f t="shared" si="31"/>
        <v>5.72</v>
      </c>
      <c r="DY12" s="55">
        <f t="shared" si="31"/>
        <v>2.0933333333333333</v>
      </c>
      <c r="DZ12" s="55">
        <f t="shared" si="31"/>
        <v>5.72</v>
      </c>
      <c r="EA12" s="55">
        <f t="shared" si="31"/>
        <v>6.3800000000000008</v>
      </c>
      <c r="EB12" s="55">
        <f t="shared" si="31"/>
        <v>2.5766666666666667</v>
      </c>
      <c r="EC12" s="55">
        <f t="shared" si="31"/>
        <v>3.166666666666667</v>
      </c>
      <c r="ED12" s="55">
        <f t="shared" si="31"/>
        <v>0.81666666666666665</v>
      </c>
      <c r="EE12" s="55">
        <f t="shared" si="31"/>
        <v>3.95</v>
      </c>
      <c r="EF12" s="55">
        <f t="shared" si="31"/>
        <v>1.1166666666666667</v>
      </c>
      <c r="EG12" s="55">
        <f t="shared" si="31"/>
        <v>4.7166666666666668</v>
      </c>
      <c r="EH12" s="55">
        <f t="shared" si="31"/>
        <v>1.4</v>
      </c>
      <c r="EI12" s="55">
        <f t="shared" si="31"/>
        <v>5.3166666666666673</v>
      </c>
      <c r="EJ12" s="55">
        <f t="shared" si="31"/>
        <v>1.7166666666666666</v>
      </c>
      <c r="EK12" s="55">
        <f t="shared" si="31"/>
        <v>5.916666666666667</v>
      </c>
      <c r="EL12" s="55">
        <f t="shared" si="31"/>
        <v>2.1166666666666667</v>
      </c>
      <c r="EM12" s="55">
        <f t="shared" ref="EM12:FO12" si="32">(EM11-EM17)/6*5+EM17</f>
        <v>5.916666666666667</v>
      </c>
      <c r="EN12" s="55">
        <f t="shared" si="32"/>
        <v>6.6</v>
      </c>
      <c r="EO12" s="55">
        <f t="shared" si="32"/>
        <v>2.6166666666666667</v>
      </c>
      <c r="EP12" s="55">
        <f t="shared" si="32"/>
        <v>1.8833333333333333</v>
      </c>
      <c r="EQ12" s="55">
        <f t="shared" si="32"/>
        <v>0.78333333333333333</v>
      </c>
      <c r="ER12" s="55">
        <f t="shared" si="32"/>
        <v>2.3666666666666667</v>
      </c>
      <c r="ES12" s="55">
        <f t="shared" si="32"/>
        <v>1.0166666666666666</v>
      </c>
      <c r="ET12" s="55">
        <f t="shared" si="32"/>
        <v>2.7833333333333332</v>
      </c>
      <c r="EU12" s="55">
        <f t="shared" si="32"/>
        <v>1.3</v>
      </c>
      <c r="EV12" s="55">
        <f t="shared" si="32"/>
        <v>3.1500000000000004</v>
      </c>
      <c r="EW12" s="55">
        <f t="shared" si="32"/>
        <v>1.4833333333333334</v>
      </c>
      <c r="EX12" s="55">
        <f t="shared" si="32"/>
        <v>3.6333333333333333</v>
      </c>
      <c r="EY12" s="55">
        <f t="shared" si="32"/>
        <v>1.8</v>
      </c>
      <c r="EZ12" s="55">
        <f t="shared" si="32"/>
        <v>3.6333333333333333</v>
      </c>
      <c r="FA12" s="55">
        <f t="shared" si="32"/>
        <v>3.95</v>
      </c>
      <c r="FB12" s="55">
        <f t="shared" si="32"/>
        <v>2.1</v>
      </c>
      <c r="FC12" s="55">
        <f t="shared" si="32"/>
        <v>1.9833333333333334</v>
      </c>
      <c r="FD12" s="55">
        <f t="shared" si="32"/>
        <v>0.79166666666666674</v>
      </c>
      <c r="FE12" s="55">
        <f t="shared" si="32"/>
        <v>2.5083333333333333</v>
      </c>
      <c r="FF12" s="55">
        <f t="shared" si="32"/>
        <v>1.0166666666666666</v>
      </c>
      <c r="FG12" s="55">
        <f t="shared" si="32"/>
        <v>2.9666666666666668</v>
      </c>
      <c r="FH12" s="55">
        <f t="shared" si="32"/>
        <v>1.3</v>
      </c>
      <c r="FI12" s="55">
        <f t="shared" si="32"/>
        <v>3.35</v>
      </c>
      <c r="FJ12" s="55">
        <f t="shared" si="32"/>
        <v>1.5333333333333334</v>
      </c>
      <c r="FK12" s="55">
        <f t="shared" si="32"/>
        <v>3.833333333333333</v>
      </c>
      <c r="FL12" s="55">
        <f t="shared" si="32"/>
        <v>1.85</v>
      </c>
      <c r="FM12" s="55">
        <f t="shared" si="32"/>
        <v>3.833333333333333</v>
      </c>
      <c r="FN12" s="55">
        <f t="shared" si="32"/>
        <v>4.2333333333333334</v>
      </c>
      <c r="FO12" s="55">
        <f t="shared" si="32"/>
        <v>2.2000000000000002</v>
      </c>
    </row>
    <row r="13" spans="1:171" ht="9" customHeight="1" x14ac:dyDescent="0.15">
      <c r="A13" s="53" t="s">
        <v>175</v>
      </c>
      <c r="B13" s="54">
        <v>34</v>
      </c>
      <c r="C13" s="55">
        <f>(C11-C17)/6*4+C17</f>
        <v>2.0666666666666669</v>
      </c>
      <c r="D13" s="55">
        <f t="shared" ref="D13:EL13" si="33">(D11-D17)/6*4+D17</f>
        <v>0.8</v>
      </c>
      <c r="E13" s="55">
        <f t="shared" si="33"/>
        <v>2.6</v>
      </c>
      <c r="F13" s="55">
        <f t="shared" si="33"/>
        <v>1.0333333333333334</v>
      </c>
      <c r="G13" s="55">
        <f t="shared" si="33"/>
        <v>3.1</v>
      </c>
      <c r="H13" s="55">
        <f t="shared" si="33"/>
        <v>1.3</v>
      </c>
      <c r="I13" s="55">
        <f t="shared" si="33"/>
        <v>3.5</v>
      </c>
      <c r="J13" s="55">
        <f t="shared" si="33"/>
        <v>1.5666666666666667</v>
      </c>
      <c r="K13" s="55">
        <f t="shared" si="33"/>
        <v>3.9666666666666663</v>
      </c>
      <c r="L13" s="55">
        <f t="shared" si="33"/>
        <v>1.9</v>
      </c>
      <c r="M13" s="55">
        <f t="shared" si="33"/>
        <v>3.9666666666666663</v>
      </c>
      <c r="N13" s="55">
        <f t="shared" si="33"/>
        <v>4.4333333333333327</v>
      </c>
      <c r="O13" s="55">
        <f t="shared" si="33"/>
        <v>2.2999999999999998</v>
      </c>
      <c r="P13" s="55">
        <f t="shared" si="33"/>
        <v>2.1888888888888891</v>
      </c>
      <c r="Q13" s="55">
        <f t="shared" si="33"/>
        <v>0.81111111111111112</v>
      </c>
      <c r="R13" s="55">
        <f t="shared" si="33"/>
        <v>2.7</v>
      </c>
      <c r="S13" s="55">
        <f t="shared" si="33"/>
        <v>1.0333333333333334</v>
      </c>
      <c r="T13" s="55">
        <f t="shared" si="33"/>
        <v>3.2111111111111112</v>
      </c>
      <c r="U13" s="55">
        <f t="shared" si="33"/>
        <v>1.3111111111111111</v>
      </c>
      <c r="V13" s="55">
        <f t="shared" si="33"/>
        <v>3.6666666666666665</v>
      </c>
      <c r="W13" s="55">
        <f t="shared" si="33"/>
        <v>1.5555555555555556</v>
      </c>
      <c r="X13" s="55">
        <f t="shared" si="33"/>
        <v>4.1333333333333329</v>
      </c>
      <c r="Y13" s="55">
        <f t="shared" si="33"/>
        <v>1.911111111111111</v>
      </c>
      <c r="Z13" s="55">
        <f t="shared" si="33"/>
        <v>4.1333333333333329</v>
      </c>
      <c r="AA13" s="55">
        <f t="shared" si="33"/>
        <v>4.6111111111111107</v>
      </c>
      <c r="AB13" s="55">
        <f t="shared" si="33"/>
        <v>2.322222222222222</v>
      </c>
      <c r="AC13" s="55">
        <f t="shared" si="33"/>
        <v>2.3111111111111109</v>
      </c>
      <c r="AD13" s="55">
        <f t="shared" si="33"/>
        <v>0.8222222222222223</v>
      </c>
      <c r="AE13" s="55">
        <f t="shared" si="33"/>
        <v>2.8</v>
      </c>
      <c r="AF13" s="55">
        <f t="shared" si="33"/>
        <v>1.0333333333333334</v>
      </c>
      <c r="AG13" s="55">
        <f t="shared" si="33"/>
        <v>3.322222222222222</v>
      </c>
      <c r="AH13" s="55">
        <f t="shared" si="33"/>
        <v>1.3222222222222222</v>
      </c>
      <c r="AI13" s="55">
        <f t="shared" si="33"/>
        <v>3.833333333333333</v>
      </c>
      <c r="AJ13" s="55">
        <f t="shared" si="33"/>
        <v>1.5444444444444445</v>
      </c>
      <c r="AK13" s="55">
        <f t="shared" si="33"/>
        <v>4.3</v>
      </c>
      <c r="AL13" s="55">
        <f t="shared" si="33"/>
        <v>1.9222222222222221</v>
      </c>
      <c r="AM13" s="55">
        <f t="shared" si="33"/>
        <v>4.3</v>
      </c>
      <c r="AN13" s="55">
        <f t="shared" si="33"/>
        <v>4.7888888888888888</v>
      </c>
      <c r="AO13" s="55">
        <f t="shared" si="33"/>
        <v>2.3444444444444441</v>
      </c>
      <c r="AP13" s="55">
        <f t="shared" si="33"/>
        <v>2.4333333333333331</v>
      </c>
      <c r="AQ13" s="55">
        <f t="shared" si="33"/>
        <v>0.83333333333333337</v>
      </c>
      <c r="AR13" s="55">
        <f t="shared" si="33"/>
        <v>2.9</v>
      </c>
      <c r="AS13" s="55">
        <f t="shared" si="33"/>
        <v>1.0333333333333334</v>
      </c>
      <c r="AT13" s="55">
        <f t="shared" si="33"/>
        <v>3.4333333333333331</v>
      </c>
      <c r="AU13" s="55">
        <f t="shared" si="33"/>
        <v>1.3333333333333333</v>
      </c>
      <c r="AV13" s="55">
        <f t="shared" si="33"/>
        <v>3.9999999999999996</v>
      </c>
      <c r="AW13" s="55">
        <f t="shared" si="33"/>
        <v>1.5333333333333334</v>
      </c>
      <c r="AX13" s="55">
        <f t="shared" si="33"/>
        <v>4.4666666666666668</v>
      </c>
      <c r="AY13" s="55">
        <f t="shared" si="33"/>
        <v>1.9333333333333333</v>
      </c>
      <c r="AZ13" s="55">
        <f t="shared" si="33"/>
        <v>4.4666666666666668</v>
      </c>
      <c r="BA13" s="55">
        <f t="shared" si="33"/>
        <v>4.9666666666666668</v>
      </c>
      <c r="BB13" s="55">
        <f t="shared" si="33"/>
        <v>2.3666666666666667</v>
      </c>
      <c r="BC13" s="55">
        <f t="shared" si="33"/>
        <v>2.5499999999999998</v>
      </c>
      <c r="BD13" s="55">
        <f t="shared" si="33"/>
        <v>0.83333333333333337</v>
      </c>
      <c r="BE13" s="55">
        <f t="shared" si="33"/>
        <v>3</v>
      </c>
      <c r="BF13" s="55">
        <f t="shared" si="33"/>
        <v>1.0833333333333333</v>
      </c>
      <c r="BG13" s="55">
        <f t="shared" si="33"/>
        <v>3.6</v>
      </c>
      <c r="BH13" s="55">
        <f t="shared" si="33"/>
        <v>1.3333333333333333</v>
      </c>
      <c r="BI13" s="55">
        <f t="shared" si="33"/>
        <v>4.1833333333333336</v>
      </c>
      <c r="BJ13" s="55">
        <f t="shared" si="33"/>
        <v>1.5833333333333333</v>
      </c>
      <c r="BK13" s="55">
        <f t="shared" si="33"/>
        <v>4.666666666666667</v>
      </c>
      <c r="BL13" s="55">
        <f t="shared" si="33"/>
        <v>1.9666666666666666</v>
      </c>
      <c r="BM13" s="55">
        <f t="shared" si="33"/>
        <v>4.666666666666667</v>
      </c>
      <c r="BN13" s="55">
        <f t="shared" si="33"/>
        <v>5.1833333333333327</v>
      </c>
      <c r="BO13" s="55">
        <f t="shared" si="33"/>
        <v>2.4</v>
      </c>
      <c r="BP13" s="55">
        <f t="shared" si="33"/>
        <v>2.6666666666666665</v>
      </c>
      <c r="BQ13" s="55">
        <f t="shared" si="33"/>
        <v>0.83333333333333337</v>
      </c>
      <c r="BR13" s="55">
        <f t="shared" si="33"/>
        <v>3.1</v>
      </c>
      <c r="BS13" s="55">
        <f t="shared" si="33"/>
        <v>1.1333333333333333</v>
      </c>
      <c r="BT13" s="55">
        <f t="shared" si="33"/>
        <v>3.7666666666666666</v>
      </c>
      <c r="BU13" s="55">
        <f t="shared" si="33"/>
        <v>1.3333333333333333</v>
      </c>
      <c r="BV13" s="55">
        <f t="shared" si="33"/>
        <v>4.3666666666666663</v>
      </c>
      <c r="BW13" s="55">
        <f t="shared" si="33"/>
        <v>1.6333333333333333</v>
      </c>
      <c r="BX13" s="55">
        <f t="shared" si="33"/>
        <v>4.8666666666666663</v>
      </c>
      <c r="BY13" s="55">
        <f t="shared" si="33"/>
        <v>2</v>
      </c>
      <c r="BZ13" s="55">
        <f t="shared" si="33"/>
        <v>4.8666666666666663</v>
      </c>
      <c r="CA13" s="55">
        <f t="shared" si="33"/>
        <v>5.3999999999999995</v>
      </c>
      <c r="CB13" s="55">
        <f t="shared" si="33"/>
        <v>2.4333333333333331</v>
      </c>
      <c r="CC13" s="55">
        <f t="shared" si="33"/>
        <v>2.76</v>
      </c>
      <c r="CD13" s="55">
        <f t="shared" si="33"/>
        <v>0.83333333333333337</v>
      </c>
      <c r="CE13" s="55">
        <f t="shared" si="33"/>
        <v>3.2600000000000002</v>
      </c>
      <c r="CF13" s="55">
        <f t="shared" si="33"/>
        <v>1.1333333333333333</v>
      </c>
      <c r="CG13" s="55">
        <f t="shared" si="33"/>
        <v>3.94</v>
      </c>
      <c r="CH13" s="55">
        <f t="shared" si="33"/>
        <v>1.3466666666666667</v>
      </c>
      <c r="CI13" s="55">
        <f t="shared" si="33"/>
        <v>4.54</v>
      </c>
      <c r="CJ13" s="55">
        <f t="shared" si="33"/>
        <v>1.6533333333333333</v>
      </c>
      <c r="CK13" s="55">
        <f t="shared" si="33"/>
        <v>5.0599999999999996</v>
      </c>
      <c r="CL13" s="55">
        <f t="shared" si="33"/>
        <v>2.0266666666666668</v>
      </c>
      <c r="CM13" s="55">
        <f t="shared" si="33"/>
        <v>5.0599999999999996</v>
      </c>
      <c r="CN13" s="55">
        <f t="shared" si="33"/>
        <v>5.6199999999999992</v>
      </c>
      <c r="CO13" s="55">
        <f t="shared" si="33"/>
        <v>2.4733333333333332</v>
      </c>
      <c r="CP13" s="55">
        <f t="shared" si="33"/>
        <v>2.8533333333333335</v>
      </c>
      <c r="CQ13" s="55">
        <f t="shared" si="33"/>
        <v>0.83333333333333337</v>
      </c>
      <c r="CR13" s="55">
        <f t="shared" si="33"/>
        <v>3.42</v>
      </c>
      <c r="CS13" s="55">
        <f t="shared" si="33"/>
        <v>1.1333333333333333</v>
      </c>
      <c r="CT13" s="55">
        <f t="shared" si="33"/>
        <v>4.1133333333333333</v>
      </c>
      <c r="CU13" s="55">
        <f t="shared" si="33"/>
        <v>1.36</v>
      </c>
      <c r="CV13" s="55">
        <f t="shared" si="33"/>
        <v>4.7133333333333338</v>
      </c>
      <c r="CW13" s="55">
        <f t="shared" si="33"/>
        <v>1.6733333333333333</v>
      </c>
      <c r="CX13" s="55">
        <f t="shared" si="33"/>
        <v>5.2533333333333339</v>
      </c>
      <c r="CY13" s="55">
        <f t="shared" si="33"/>
        <v>2.0533333333333332</v>
      </c>
      <c r="CZ13" s="55">
        <f t="shared" si="33"/>
        <v>5.2533333333333339</v>
      </c>
      <c r="DA13" s="55">
        <f t="shared" si="33"/>
        <v>5.84</v>
      </c>
      <c r="DB13" s="55">
        <f t="shared" si="33"/>
        <v>2.5133333333333332</v>
      </c>
      <c r="DC13" s="55">
        <f t="shared" si="33"/>
        <v>2.9466666666666668</v>
      </c>
      <c r="DD13" s="55">
        <f t="shared" si="33"/>
        <v>0.83333333333333337</v>
      </c>
      <c r="DE13" s="55">
        <f t="shared" si="33"/>
        <v>3.58</v>
      </c>
      <c r="DF13" s="55">
        <f t="shared" si="33"/>
        <v>1.1333333333333333</v>
      </c>
      <c r="DG13" s="55">
        <f t="shared" si="33"/>
        <v>4.2866666666666662</v>
      </c>
      <c r="DH13" s="55">
        <f t="shared" si="33"/>
        <v>1.3733333333333333</v>
      </c>
      <c r="DI13" s="55">
        <f t="shared" si="33"/>
        <v>4.8866666666666667</v>
      </c>
      <c r="DJ13" s="55">
        <f t="shared" si="33"/>
        <v>1.6933333333333334</v>
      </c>
      <c r="DK13" s="55">
        <f t="shared" si="33"/>
        <v>5.4466666666666663</v>
      </c>
      <c r="DL13" s="55">
        <f t="shared" si="33"/>
        <v>2.08</v>
      </c>
      <c r="DM13" s="55">
        <f t="shared" si="33"/>
        <v>5.4466666666666663</v>
      </c>
      <c r="DN13" s="55">
        <f t="shared" si="33"/>
        <v>6.06</v>
      </c>
      <c r="DO13" s="55">
        <f t="shared" si="33"/>
        <v>2.5533333333333332</v>
      </c>
      <c r="DP13" s="55">
        <f t="shared" si="33"/>
        <v>3.04</v>
      </c>
      <c r="DQ13" s="55">
        <f t="shared" si="33"/>
        <v>0.83333333333333337</v>
      </c>
      <c r="DR13" s="55">
        <f t="shared" si="33"/>
        <v>3.7399999999999998</v>
      </c>
      <c r="DS13" s="55">
        <f t="shared" si="33"/>
        <v>1.1333333333333333</v>
      </c>
      <c r="DT13" s="55">
        <f t="shared" si="33"/>
        <v>4.46</v>
      </c>
      <c r="DU13" s="55">
        <f t="shared" si="33"/>
        <v>1.3866666666666665</v>
      </c>
      <c r="DV13" s="55">
        <f t="shared" si="33"/>
        <v>5.0600000000000005</v>
      </c>
      <c r="DW13" s="55">
        <f t="shared" si="33"/>
        <v>1.7133333333333334</v>
      </c>
      <c r="DX13" s="55">
        <f t="shared" si="33"/>
        <v>5.64</v>
      </c>
      <c r="DY13" s="55">
        <f t="shared" si="33"/>
        <v>2.1066666666666669</v>
      </c>
      <c r="DZ13" s="55">
        <f t="shared" si="33"/>
        <v>5.64</v>
      </c>
      <c r="EA13" s="55">
        <f t="shared" si="33"/>
        <v>6.28</v>
      </c>
      <c r="EB13" s="55">
        <f t="shared" si="33"/>
        <v>2.5933333333333333</v>
      </c>
      <c r="EC13" s="55">
        <f t="shared" si="33"/>
        <v>3.1333333333333333</v>
      </c>
      <c r="ED13" s="55">
        <f t="shared" si="33"/>
        <v>0.83333333333333337</v>
      </c>
      <c r="EE13" s="55">
        <f t="shared" si="33"/>
        <v>3.9</v>
      </c>
      <c r="EF13" s="55">
        <f t="shared" si="33"/>
        <v>1.1333333333333333</v>
      </c>
      <c r="EG13" s="55">
        <f t="shared" si="33"/>
        <v>4.6333333333333329</v>
      </c>
      <c r="EH13" s="55">
        <f t="shared" si="33"/>
        <v>1.4</v>
      </c>
      <c r="EI13" s="55">
        <f t="shared" si="33"/>
        <v>5.2333333333333334</v>
      </c>
      <c r="EJ13" s="55">
        <f t="shared" si="33"/>
        <v>1.7333333333333334</v>
      </c>
      <c r="EK13" s="55">
        <f t="shared" si="33"/>
        <v>5.833333333333333</v>
      </c>
      <c r="EL13" s="55">
        <f t="shared" si="33"/>
        <v>2.1333333333333333</v>
      </c>
      <c r="EM13" s="55">
        <f t="shared" ref="EM13:FO13" si="34">(EM11-EM17)/6*4+EM17</f>
        <v>5.833333333333333</v>
      </c>
      <c r="EN13" s="55">
        <f t="shared" si="34"/>
        <v>6.5</v>
      </c>
      <c r="EO13" s="55">
        <f t="shared" si="34"/>
        <v>2.6333333333333333</v>
      </c>
      <c r="EP13" s="55">
        <f t="shared" si="34"/>
        <v>1.8666666666666667</v>
      </c>
      <c r="EQ13" s="55">
        <f t="shared" si="34"/>
        <v>0.76666666666666672</v>
      </c>
      <c r="ER13" s="55">
        <f t="shared" si="34"/>
        <v>2.3333333333333335</v>
      </c>
      <c r="ES13" s="55">
        <f t="shared" si="34"/>
        <v>1.0333333333333334</v>
      </c>
      <c r="ET13" s="55">
        <f t="shared" si="34"/>
        <v>2.7666666666666666</v>
      </c>
      <c r="EU13" s="55">
        <f t="shared" si="34"/>
        <v>1.3</v>
      </c>
      <c r="EV13" s="55">
        <f t="shared" si="34"/>
        <v>3.1</v>
      </c>
      <c r="EW13" s="55">
        <f t="shared" si="34"/>
        <v>1.4666666666666666</v>
      </c>
      <c r="EX13" s="55">
        <f t="shared" si="34"/>
        <v>3.5666666666666669</v>
      </c>
      <c r="EY13" s="55">
        <f t="shared" si="34"/>
        <v>1.8</v>
      </c>
      <c r="EZ13" s="55">
        <f t="shared" si="34"/>
        <v>3.5666666666666669</v>
      </c>
      <c r="FA13" s="55">
        <f t="shared" si="34"/>
        <v>3.9</v>
      </c>
      <c r="FB13" s="55">
        <f t="shared" si="34"/>
        <v>2.1</v>
      </c>
      <c r="FC13" s="55">
        <f t="shared" si="34"/>
        <v>1.9666666666666666</v>
      </c>
      <c r="FD13" s="55">
        <f t="shared" si="34"/>
        <v>0.78333333333333333</v>
      </c>
      <c r="FE13" s="55">
        <f t="shared" si="34"/>
        <v>2.4666666666666663</v>
      </c>
      <c r="FF13" s="55">
        <f t="shared" si="34"/>
        <v>1.0333333333333334</v>
      </c>
      <c r="FG13" s="55">
        <f t="shared" si="34"/>
        <v>2.9333333333333331</v>
      </c>
      <c r="FH13" s="55">
        <f t="shared" si="34"/>
        <v>1.3</v>
      </c>
      <c r="FI13" s="55">
        <f t="shared" si="34"/>
        <v>3.3000000000000003</v>
      </c>
      <c r="FJ13" s="55">
        <f t="shared" si="34"/>
        <v>1.5166666666666666</v>
      </c>
      <c r="FK13" s="55">
        <f t="shared" si="34"/>
        <v>3.7666666666666666</v>
      </c>
      <c r="FL13" s="55">
        <f t="shared" si="34"/>
        <v>1.85</v>
      </c>
      <c r="FM13" s="55">
        <f t="shared" si="34"/>
        <v>3.7666666666666666</v>
      </c>
      <c r="FN13" s="55">
        <f t="shared" si="34"/>
        <v>4.1666666666666661</v>
      </c>
      <c r="FO13" s="55">
        <f t="shared" si="34"/>
        <v>2.2000000000000002</v>
      </c>
    </row>
    <row r="14" spans="1:171" ht="9" customHeight="1" x14ac:dyDescent="0.15">
      <c r="A14" s="53" t="s">
        <v>175</v>
      </c>
      <c r="B14" s="54">
        <v>35</v>
      </c>
      <c r="C14" s="55">
        <f>(C11-C17)/6*3+C17</f>
        <v>2.0499999999999998</v>
      </c>
      <c r="D14" s="55">
        <f t="shared" ref="D14:EL14" si="35">(D11-D17)/6*3+D17</f>
        <v>0.8</v>
      </c>
      <c r="E14" s="55">
        <f t="shared" si="35"/>
        <v>2.5499999999999998</v>
      </c>
      <c r="F14" s="55">
        <f t="shared" si="35"/>
        <v>1.05</v>
      </c>
      <c r="G14" s="55">
        <f t="shared" si="35"/>
        <v>3.05</v>
      </c>
      <c r="H14" s="55">
        <f t="shared" si="35"/>
        <v>1.3</v>
      </c>
      <c r="I14" s="55">
        <f t="shared" si="35"/>
        <v>3.45</v>
      </c>
      <c r="J14" s="55">
        <f t="shared" si="35"/>
        <v>1.55</v>
      </c>
      <c r="K14" s="55">
        <f t="shared" si="35"/>
        <v>3.9</v>
      </c>
      <c r="L14" s="55">
        <f t="shared" si="35"/>
        <v>1.9</v>
      </c>
      <c r="M14" s="55">
        <f t="shared" si="35"/>
        <v>3.9</v>
      </c>
      <c r="N14" s="55">
        <f t="shared" si="35"/>
        <v>4.3499999999999996</v>
      </c>
      <c r="O14" s="55">
        <f t="shared" si="35"/>
        <v>2.2999999999999998</v>
      </c>
      <c r="P14" s="55">
        <f t="shared" si="35"/>
        <v>2.166666666666667</v>
      </c>
      <c r="Q14" s="55">
        <f t="shared" si="35"/>
        <v>0.81666666666666665</v>
      </c>
      <c r="R14" s="55">
        <f t="shared" si="35"/>
        <v>2.6500000000000004</v>
      </c>
      <c r="S14" s="55">
        <f t="shared" si="35"/>
        <v>1.05</v>
      </c>
      <c r="T14" s="55">
        <f t="shared" si="35"/>
        <v>3.166666666666667</v>
      </c>
      <c r="U14" s="55">
        <f t="shared" si="35"/>
        <v>1.3166666666666667</v>
      </c>
      <c r="V14" s="55">
        <f t="shared" si="35"/>
        <v>3.6166666666666663</v>
      </c>
      <c r="W14" s="55">
        <f t="shared" si="35"/>
        <v>1.55</v>
      </c>
      <c r="X14" s="55">
        <f t="shared" si="35"/>
        <v>4.0666666666666664</v>
      </c>
      <c r="Y14" s="55">
        <f t="shared" si="35"/>
        <v>1.9166666666666665</v>
      </c>
      <c r="Z14" s="55">
        <f t="shared" si="35"/>
        <v>4.0666666666666664</v>
      </c>
      <c r="AA14" s="55">
        <f t="shared" si="35"/>
        <v>4.5333333333333332</v>
      </c>
      <c r="AB14" s="55">
        <f t="shared" si="35"/>
        <v>2.333333333333333</v>
      </c>
      <c r="AC14" s="55">
        <f t="shared" si="35"/>
        <v>2.2833333333333332</v>
      </c>
      <c r="AD14" s="55">
        <f t="shared" si="35"/>
        <v>0.83333333333333337</v>
      </c>
      <c r="AE14" s="55">
        <f t="shared" si="35"/>
        <v>2.75</v>
      </c>
      <c r="AF14" s="55">
        <f t="shared" si="35"/>
        <v>1.05</v>
      </c>
      <c r="AG14" s="55">
        <f t="shared" si="35"/>
        <v>3.2833333333333332</v>
      </c>
      <c r="AH14" s="55">
        <f t="shared" si="35"/>
        <v>1.3333333333333335</v>
      </c>
      <c r="AI14" s="55">
        <f t="shared" si="35"/>
        <v>3.7833333333333332</v>
      </c>
      <c r="AJ14" s="55">
        <f t="shared" si="35"/>
        <v>1.55</v>
      </c>
      <c r="AK14" s="55">
        <f t="shared" si="35"/>
        <v>4.2333333333333325</v>
      </c>
      <c r="AL14" s="55">
        <f t="shared" si="35"/>
        <v>1.9333333333333331</v>
      </c>
      <c r="AM14" s="55">
        <f t="shared" si="35"/>
        <v>4.2333333333333325</v>
      </c>
      <c r="AN14" s="55">
        <f t="shared" si="35"/>
        <v>4.7166666666666668</v>
      </c>
      <c r="AO14" s="55">
        <f t="shared" si="35"/>
        <v>2.3666666666666663</v>
      </c>
      <c r="AP14" s="55">
        <f t="shared" si="35"/>
        <v>2.4</v>
      </c>
      <c r="AQ14" s="55">
        <f t="shared" si="35"/>
        <v>0.85000000000000009</v>
      </c>
      <c r="AR14" s="55">
        <f t="shared" si="35"/>
        <v>2.85</v>
      </c>
      <c r="AS14" s="55">
        <f t="shared" si="35"/>
        <v>1.05</v>
      </c>
      <c r="AT14" s="55">
        <f t="shared" si="35"/>
        <v>3.4</v>
      </c>
      <c r="AU14" s="55">
        <f t="shared" si="35"/>
        <v>1.35</v>
      </c>
      <c r="AV14" s="55">
        <f t="shared" si="35"/>
        <v>3.9499999999999997</v>
      </c>
      <c r="AW14" s="55">
        <f t="shared" si="35"/>
        <v>1.55</v>
      </c>
      <c r="AX14" s="55">
        <f t="shared" si="35"/>
        <v>4.4000000000000004</v>
      </c>
      <c r="AY14" s="55">
        <f t="shared" si="35"/>
        <v>1.95</v>
      </c>
      <c r="AZ14" s="55">
        <f t="shared" si="35"/>
        <v>4.4000000000000004</v>
      </c>
      <c r="BA14" s="55">
        <f t="shared" si="35"/>
        <v>4.9000000000000004</v>
      </c>
      <c r="BB14" s="55">
        <f t="shared" si="35"/>
        <v>2.4</v>
      </c>
      <c r="BC14" s="55">
        <f t="shared" si="35"/>
        <v>2.5</v>
      </c>
      <c r="BD14" s="55">
        <f t="shared" si="35"/>
        <v>0.85000000000000009</v>
      </c>
      <c r="BE14" s="55">
        <f t="shared" si="35"/>
        <v>2.95</v>
      </c>
      <c r="BF14" s="55">
        <f t="shared" si="35"/>
        <v>1.1000000000000001</v>
      </c>
      <c r="BG14" s="55">
        <f t="shared" si="35"/>
        <v>3.55</v>
      </c>
      <c r="BH14" s="55">
        <f t="shared" si="35"/>
        <v>1.35</v>
      </c>
      <c r="BI14" s="55">
        <f t="shared" si="35"/>
        <v>4.125</v>
      </c>
      <c r="BJ14" s="55">
        <f t="shared" si="35"/>
        <v>1.6</v>
      </c>
      <c r="BK14" s="55">
        <f t="shared" si="35"/>
        <v>4.5999999999999996</v>
      </c>
      <c r="BL14" s="55">
        <f t="shared" si="35"/>
        <v>1.9750000000000001</v>
      </c>
      <c r="BM14" s="55">
        <f t="shared" si="35"/>
        <v>4.5999999999999996</v>
      </c>
      <c r="BN14" s="55">
        <f t="shared" si="35"/>
        <v>5.0999999999999996</v>
      </c>
      <c r="BO14" s="55">
        <f t="shared" si="35"/>
        <v>2.4249999999999998</v>
      </c>
      <c r="BP14" s="55">
        <f t="shared" si="35"/>
        <v>2.5999999999999996</v>
      </c>
      <c r="BQ14" s="55">
        <f t="shared" si="35"/>
        <v>0.85000000000000009</v>
      </c>
      <c r="BR14" s="55">
        <f t="shared" si="35"/>
        <v>3.05</v>
      </c>
      <c r="BS14" s="55">
        <f t="shared" si="35"/>
        <v>1.1499999999999999</v>
      </c>
      <c r="BT14" s="55">
        <f t="shared" si="35"/>
        <v>3.7</v>
      </c>
      <c r="BU14" s="55">
        <f t="shared" si="35"/>
        <v>1.35</v>
      </c>
      <c r="BV14" s="55">
        <f t="shared" si="35"/>
        <v>4.3</v>
      </c>
      <c r="BW14" s="55">
        <f t="shared" si="35"/>
        <v>1.65</v>
      </c>
      <c r="BX14" s="55">
        <f t="shared" si="35"/>
        <v>4.8</v>
      </c>
      <c r="BY14" s="55">
        <f t="shared" si="35"/>
        <v>2</v>
      </c>
      <c r="BZ14" s="55">
        <f t="shared" si="35"/>
        <v>4.8</v>
      </c>
      <c r="CA14" s="55">
        <f t="shared" si="35"/>
        <v>5.3</v>
      </c>
      <c r="CB14" s="55">
        <f t="shared" si="35"/>
        <v>2.4500000000000002</v>
      </c>
      <c r="CC14" s="55">
        <f t="shared" si="35"/>
        <v>2.7</v>
      </c>
      <c r="CD14" s="55">
        <f t="shared" si="35"/>
        <v>0.85000000000000009</v>
      </c>
      <c r="CE14" s="55">
        <f t="shared" si="35"/>
        <v>3.21</v>
      </c>
      <c r="CF14" s="55">
        <f t="shared" si="35"/>
        <v>1.1499999999999999</v>
      </c>
      <c r="CG14" s="55">
        <f t="shared" si="35"/>
        <v>3.87</v>
      </c>
      <c r="CH14" s="55">
        <f t="shared" si="35"/>
        <v>1.3599999999999999</v>
      </c>
      <c r="CI14" s="55">
        <f t="shared" si="35"/>
        <v>4.47</v>
      </c>
      <c r="CJ14" s="55">
        <f t="shared" si="35"/>
        <v>1.67</v>
      </c>
      <c r="CK14" s="55">
        <f t="shared" si="35"/>
        <v>4.99</v>
      </c>
      <c r="CL14" s="55">
        <f t="shared" si="35"/>
        <v>2.0300000000000002</v>
      </c>
      <c r="CM14" s="55">
        <f t="shared" si="35"/>
        <v>4.99</v>
      </c>
      <c r="CN14" s="55">
        <f t="shared" si="35"/>
        <v>5.52</v>
      </c>
      <c r="CO14" s="55">
        <f t="shared" si="35"/>
        <v>2.4900000000000002</v>
      </c>
      <c r="CP14" s="55">
        <f t="shared" si="35"/>
        <v>2.8</v>
      </c>
      <c r="CQ14" s="55">
        <f t="shared" si="35"/>
        <v>0.85000000000000009</v>
      </c>
      <c r="CR14" s="55">
        <f t="shared" si="35"/>
        <v>3.37</v>
      </c>
      <c r="CS14" s="55">
        <f t="shared" si="35"/>
        <v>1.1499999999999999</v>
      </c>
      <c r="CT14" s="55">
        <f t="shared" si="35"/>
        <v>4.04</v>
      </c>
      <c r="CU14" s="55">
        <f t="shared" si="35"/>
        <v>1.37</v>
      </c>
      <c r="CV14" s="55">
        <f t="shared" si="35"/>
        <v>4.6400000000000006</v>
      </c>
      <c r="CW14" s="55">
        <f t="shared" si="35"/>
        <v>1.69</v>
      </c>
      <c r="CX14" s="55">
        <f t="shared" si="35"/>
        <v>5.18</v>
      </c>
      <c r="CY14" s="55">
        <f t="shared" si="35"/>
        <v>2.06</v>
      </c>
      <c r="CZ14" s="55">
        <f t="shared" si="35"/>
        <v>5.18</v>
      </c>
      <c r="DA14" s="55">
        <f t="shared" si="35"/>
        <v>5.74</v>
      </c>
      <c r="DB14" s="55">
        <f t="shared" si="35"/>
        <v>2.5300000000000002</v>
      </c>
      <c r="DC14" s="55">
        <f t="shared" si="35"/>
        <v>2.9</v>
      </c>
      <c r="DD14" s="55">
        <f t="shared" si="35"/>
        <v>0.85000000000000009</v>
      </c>
      <c r="DE14" s="55">
        <f t="shared" si="35"/>
        <v>3.5300000000000002</v>
      </c>
      <c r="DF14" s="55">
        <f t="shared" si="35"/>
        <v>1.1499999999999999</v>
      </c>
      <c r="DG14" s="55">
        <f t="shared" si="35"/>
        <v>4.21</v>
      </c>
      <c r="DH14" s="55">
        <f t="shared" si="35"/>
        <v>1.38</v>
      </c>
      <c r="DI14" s="55">
        <f t="shared" si="35"/>
        <v>4.8100000000000005</v>
      </c>
      <c r="DJ14" s="55">
        <f t="shared" si="35"/>
        <v>1.71</v>
      </c>
      <c r="DK14" s="55">
        <f t="shared" si="35"/>
        <v>5.3699999999999992</v>
      </c>
      <c r="DL14" s="55">
        <f t="shared" si="35"/>
        <v>2.09</v>
      </c>
      <c r="DM14" s="55">
        <f t="shared" si="35"/>
        <v>5.3699999999999992</v>
      </c>
      <c r="DN14" s="55">
        <f t="shared" si="35"/>
        <v>5.96</v>
      </c>
      <c r="DO14" s="55">
        <f t="shared" si="35"/>
        <v>2.5700000000000003</v>
      </c>
      <c r="DP14" s="55">
        <f t="shared" si="35"/>
        <v>3</v>
      </c>
      <c r="DQ14" s="55">
        <f t="shared" si="35"/>
        <v>0.85000000000000009</v>
      </c>
      <c r="DR14" s="55">
        <f t="shared" si="35"/>
        <v>3.69</v>
      </c>
      <c r="DS14" s="55">
        <f t="shared" si="35"/>
        <v>1.1499999999999999</v>
      </c>
      <c r="DT14" s="55">
        <f t="shared" si="35"/>
        <v>4.38</v>
      </c>
      <c r="DU14" s="55">
        <f t="shared" si="35"/>
        <v>1.39</v>
      </c>
      <c r="DV14" s="55">
        <f t="shared" si="35"/>
        <v>4.9800000000000004</v>
      </c>
      <c r="DW14" s="55">
        <f t="shared" si="35"/>
        <v>1.73</v>
      </c>
      <c r="DX14" s="55">
        <f t="shared" si="35"/>
        <v>5.5600000000000005</v>
      </c>
      <c r="DY14" s="55">
        <f t="shared" si="35"/>
        <v>2.12</v>
      </c>
      <c r="DZ14" s="55">
        <f t="shared" si="35"/>
        <v>5.5600000000000005</v>
      </c>
      <c r="EA14" s="55">
        <f t="shared" si="35"/>
        <v>6.18</v>
      </c>
      <c r="EB14" s="55">
        <f t="shared" si="35"/>
        <v>2.6100000000000003</v>
      </c>
      <c r="EC14" s="55">
        <f t="shared" si="35"/>
        <v>3.1</v>
      </c>
      <c r="ED14" s="55">
        <f t="shared" si="35"/>
        <v>0.85000000000000009</v>
      </c>
      <c r="EE14" s="55">
        <f t="shared" si="35"/>
        <v>3.85</v>
      </c>
      <c r="EF14" s="55">
        <f t="shared" si="35"/>
        <v>1.1499999999999999</v>
      </c>
      <c r="EG14" s="55">
        <f t="shared" si="35"/>
        <v>4.55</v>
      </c>
      <c r="EH14" s="55">
        <f t="shared" si="35"/>
        <v>1.4</v>
      </c>
      <c r="EI14" s="55">
        <f t="shared" si="35"/>
        <v>5.15</v>
      </c>
      <c r="EJ14" s="55">
        <f t="shared" si="35"/>
        <v>1.75</v>
      </c>
      <c r="EK14" s="55">
        <f t="shared" si="35"/>
        <v>5.75</v>
      </c>
      <c r="EL14" s="55">
        <f t="shared" si="35"/>
        <v>2.1500000000000004</v>
      </c>
      <c r="EM14" s="55">
        <f t="shared" ref="EM14:FO14" si="36">(EM11-EM17)/6*3+EM17</f>
        <v>5.75</v>
      </c>
      <c r="EN14" s="55">
        <f t="shared" si="36"/>
        <v>6.4</v>
      </c>
      <c r="EO14" s="55">
        <f t="shared" si="36"/>
        <v>2.6500000000000004</v>
      </c>
      <c r="EP14" s="55">
        <f t="shared" si="36"/>
        <v>1.85</v>
      </c>
      <c r="EQ14" s="55">
        <f t="shared" si="36"/>
        <v>0.75</v>
      </c>
      <c r="ER14" s="55">
        <f t="shared" si="36"/>
        <v>2.2999999999999998</v>
      </c>
      <c r="ES14" s="55">
        <f t="shared" si="36"/>
        <v>1.05</v>
      </c>
      <c r="ET14" s="55">
        <f t="shared" si="36"/>
        <v>2.75</v>
      </c>
      <c r="EU14" s="55">
        <f t="shared" si="36"/>
        <v>1.3</v>
      </c>
      <c r="EV14" s="55">
        <f t="shared" si="36"/>
        <v>3.05</v>
      </c>
      <c r="EW14" s="55">
        <f t="shared" si="36"/>
        <v>1.45</v>
      </c>
      <c r="EX14" s="55">
        <f t="shared" si="36"/>
        <v>3.5</v>
      </c>
      <c r="EY14" s="55">
        <f t="shared" si="36"/>
        <v>1.8</v>
      </c>
      <c r="EZ14" s="55">
        <f t="shared" si="36"/>
        <v>3.5</v>
      </c>
      <c r="FA14" s="55">
        <f t="shared" si="36"/>
        <v>3.85</v>
      </c>
      <c r="FB14" s="55">
        <f t="shared" si="36"/>
        <v>2.1</v>
      </c>
      <c r="FC14" s="55">
        <f t="shared" si="36"/>
        <v>1.95</v>
      </c>
      <c r="FD14" s="55">
        <f t="shared" si="36"/>
        <v>0.77500000000000002</v>
      </c>
      <c r="FE14" s="55">
        <f t="shared" si="36"/>
        <v>2.4249999999999998</v>
      </c>
      <c r="FF14" s="55">
        <f t="shared" si="36"/>
        <v>1.05</v>
      </c>
      <c r="FG14" s="55">
        <f t="shared" si="36"/>
        <v>2.9</v>
      </c>
      <c r="FH14" s="55">
        <f t="shared" si="36"/>
        <v>1.3</v>
      </c>
      <c r="FI14" s="55">
        <f t="shared" si="36"/>
        <v>3.25</v>
      </c>
      <c r="FJ14" s="55">
        <f t="shared" si="36"/>
        <v>1.5</v>
      </c>
      <c r="FK14" s="55">
        <f t="shared" si="36"/>
        <v>3.7</v>
      </c>
      <c r="FL14" s="55">
        <f t="shared" si="36"/>
        <v>1.85</v>
      </c>
      <c r="FM14" s="55">
        <f t="shared" si="36"/>
        <v>3.7</v>
      </c>
      <c r="FN14" s="55">
        <f t="shared" si="36"/>
        <v>4.0999999999999996</v>
      </c>
      <c r="FO14" s="55">
        <f t="shared" si="36"/>
        <v>2.2000000000000002</v>
      </c>
    </row>
    <row r="15" spans="1:171" ht="9" customHeight="1" x14ac:dyDescent="0.15">
      <c r="A15" s="53" t="s">
        <v>175</v>
      </c>
      <c r="B15" s="54">
        <v>36</v>
      </c>
      <c r="C15" s="55">
        <f>(C11-C17)/6*2+C17</f>
        <v>2.0333333333333332</v>
      </c>
      <c r="D15" s="55">
        <f t="shared" ref="D15:EL15" si="37">(D11-D17)/6*2+D17</f>
        <v>0.8</v>
      </c>
      <c r="E15" s="55">
        <f t="shared" si="37"/>
        <v>2.5</v>
      </c>
      <c r="F15" s="55">
        <f t="shared" si="37"/>
        <v>1.0666666666666667</v>
      </c>
      <c r="G15" s="55">
        <f t="shared" si="37"/>
        <v>3</v>
      </c>
      <c r="H15" s="55">
        <f t="shared" si="37"/>
        <v>1.3</v>
      </c>
      <c r="I15" s="55">
        <f t="shared" si="37"/>
        <v>3.4</v>
      </c>
      <c r="J15" s="55">
        <f t="shared" si="37"/>
        <v>1.5333333333333334</v>
      </c>
      <c r="K15" s="55">
        <f t="shared" si="37"/>
        <v>3.8333333333333335</v>
      </c>
      <c r="L15" s="55">
        <f t="shared" si="37"/>
        <v>1.9</v>
      </c>
      <c r="M15" s="55">
        <f t="shared" si="37"/>
        <v>3.8333333333333335</v>
      </c>
      <c r="N15" s="55">
        <f t="shared" si="37"/>
        <v>4.2666666666666666</v>
      </c>
      <c r="O15" s="55">
        <f t="shared" si="37"/>
        <v>2.2999999999999998</v>
      </c>
      <c r="P15" s="55">
        <f t="shared" si="37"/>
        <v>2.1444444444444444</v>
      </c>
      <c r="Q15" s="55">
        <f t="shared" si="37"/>
        <v>0.8222222222222223</v>
      </c>
      <c r="R15" s="55">
        <f t="shared" si="37"/>
        <v>2.6</v>
      </c>
      <c r="S15" s="55">
        <f t="shared" si="37"/>
        <v>1.0666666666666667</v>
      </c>
      <c r="T15" s="55">
        <f t="shared" si="37"/>
        <v>3.1222222222222222</v>
      </c>
      <c r="U15" s="55">
        <f t="shared" si="37"/>
        <v>1.3222222222222222</v>
      </c>
      <c r="V15" s="55">
        <f t="shared" si="37"/>
        <v>3.5666666666666664</v>
      </c>
      <c r="W15" s="55">
        <f t="shared" si="37"/>
        <v>1.5444444444444445</v>
      </c>
      <c r="X15" s="55">
        <f t="shared" si="37"/>
        <v>4</v>
      </c>
      <c r="Y15" s="55">
        <f t="shared" si="37"/>
        <v>1.9222222222222223</v>
      </c>
      <c r="Z15" s="55">
        <f t="shared" si="37"/>
        <v>4</v>
      </c>
      <c r="AA15" s="55">
        <f t="shared" si="37"/>
        <v>4.4555555555555557</v>
      </c>
      <c r="AB15" s="55">
        <f t="shared" si="37"/>
        <v>2.3444444444444446</v>
      </c>
      <c r="AC15" s="55">
        <f t="shared" si="37"/>
        <v>2.2555555555555555</v>
      </c>
      <c r="AD15" s="55">
        <f t="shared" si="37"/>
        <v>0.84444444444444444</v>
      </c>
      <c r="AE15" s="55">
        <f t="shared" si="37"/>
        <v>2.7</v>
      </c>
      <c r="AF15" s="55">
        <f t="shared" si="37"/>
        <v>1.0666666666666667</v>
      </c>
      <c r="AG15" s="55">
        <f t="shared" si="37"/>
        <v>3.2444444444444445</v>
      </c>
      <c r="AH15" s="55">
        <f t="shared" si="37"/>
        <v>1.3444444444444446</v>
      </c>
      <c r="AI15" s="55">
        <f t="shared" si="37"/>
        <v>3.7333333333333334</v>
      </c>
      <c r="AJ15" s="55">
        <f t="shared" si="37"/>
        <v>1.5555555555555556</v>
      </c>
      <c r="AK15" s="55">
        <f t="shared" si="37"/>
        <v>4.1666666666666661</v>
      </c>
      <c r="AL15" s="55">
        <f t="shared" si="37"/>
        <v>1.9444444444444444</v>
      </c>
      <c r="AM15" s="55">
        <f t="shared" si="37"/>
        <v>4.1666666666666661</v>
      </c>
      <c r="AN15" s="55">
        <f t="shared" si="37"/>
        <v>4.6444444444444439</v>
      </c>
      <c r="AO15" s="55">
        <f t="shared" si="37"/>
        <v>2.3888888888888888</v>
      </c>
      <c r="AP15" s="55">
        <f t="shared" si="37"/>
        <v>2.3666666666666667</v>
      </c>
      <c r="AQ15" s="55">
        <f t="shared" si="37"/>
        <v>0.8666666666666667</v>
      </c>
      <c r="AR15" s="55">
        <f t="shared" si="37"/>
        <v>2.8000000000000003</v>
      </c>
      <c r="AS15" s="55">
        <f t="shared" si="37"/>
        <v>1.0666666666666667</v>
      </c>
      <c r="AT15" s="55">
        <f t="shared" si="37"/>
        <v>3.3666666666666667</v>
      </c>
      <c r="AU15" s="55">
        <f t="shared" si="37"/>
        <v>1.3666666666666667</v>
      </c>
      <c r="AV15" s="55">
        <f t="shared" si="37"/>
        <v>3.9</v>
      </c>
      <c r="AW15" s="55">
        <f t="shared" si="37"/>
        <v>1.5666666666666667</v>
      </c>
      <c r="AX15" s="55">
        <f t="shared" si="37"/>
        <v>4.333333333333333</v>
      </c>
      <c r="AY15" s="55">
        <f t="shared" si="37"/>
        <v>1.9666666666666666</v>
      </c>
      <c r="AZ15" s="55">
        <f t="shared" si="37"/>
        <v>4.333333333333333</v>
      </c>
      <c r="BA15" s="55">
        <f t="shared" si="37"/>
        <v>4.833333333333333</v>
      </c>
      <c r="BB15" s="55">
        <f t="shared" si="37"/>
        <v>2.4333333333333331</v>
      </c>
      <c r="BC15" s="55">
        <f t="shared" si="37"/>
        <v>2.4499999999999997</v>
      </c>
      <c r="BD15" s="55">
        <f t="shared" si="37"/>
        <v>0.8666666666666667</v>
      </c>
      <c r="BE15" s="55">
        <f t="shared" si="37"/>
        <v>2.9</v>
      </c>
      <c r="BF15" s="55">
        <f t="shared" si="37"/>
        <v>1.1166666666666667</v>
      </c>
      <c r="BG15" s="55">
        <f t="shared" si="37"/>
        <v>3.5</v>
      </c>
      <c r="BH15" s="55">
        <f t="shared" si="37"/>
        <v>1.3666666666666667</v>
      </c>
      <c r="BI15" s="55">
        <f t="shared" si="37"/>
        <v>4.0666666666666664</v>
      </c>
      <c r="BJ15" s="55">
        <f t="shared" si="37"/>
        <v>1.6166666666666667</v>
      </c>
      <c r="BK15" s="55">
        <f t="shared" si="37"/>
        <v>4.5333333333333332</v>
      </c>
      <c r="BL15" s="55">
        <f t="shared" si="37"/>
        <v>1.9833333333333334</v>
      </c>
      <c r="BM15" s="55">
        <f t="shared" si="37"/>
        <v>4.5333333333333332</v>
      </c>
      <c r="BN15" s="55">
        <f t="shared" si="37"/>
        <v>5.0166666666666666</v>
      </c>
      <c r="BO15" s="55">
        <f t="shared" si="37"/>
        <v>2.4499999999999997</v>
      </c>
      <c r="BP15" s="55">
        <f t="shared" si="37"/>
        <v>2.5333333333333332</v>
      </c>
      <c r="BQ15" s="55">
        <f t="shared" si="37"/>
        <v>0.8666666666666667</v>
      </c>
      <c r="BR15" s="55">
        <f t="shared" si="37"/>
        <v>3</v>
      </c>
      <c r="BS15" s="55">
        <f t="shared" si="37"/>
        <v>1.1666666666666667</v>
      </c>
      <c r="BT15" s="55">
        <f t="shared" si="37"/>
        <v>3.6333333333333333</v>
      </c>
      <c r="BU15" s="55">
        <f t="shared" si="37"/>
        <v>1.3666666666666667</v>
      </c>
      <c r="BV15" s="55">
        <f t="shared" si="37"/>
        <v>4.2333333333333334</v>
      </c>
      <c r="BW15" s="55">
        <f t="shared" si="37"/>
        <v>1.6666666666666667</v>
      </c>
      <c r="BX15" s="55">
        <f t="shared" si="37"/>
        <v>4.7333333333333334</v>
      </c>
      <c r="BY15" s="55">
        <f t="shared" si="37"/>
        <v>2</v>
      </c>
      <c r="BZ15" s="55">
        <f t="shared" si="37"/>
        <v>4.7333333333333334</v>
      </c>
      <c r="CA15" s="55">
        <f t="shared" si="37"/>
        <v>5.2</v>
      </c>
      <c r="CB15" s="55">
        <f t="shared" si="37"/>
        <v>2.4666666666666668</v>
      </c>
      <c r="CC15" s="55">
        <f t="shared" si="37"/>
        <v>2.64</v>
      </c>
      <c r="CD15" s="55">
        <f t="shared" si="37"/>
        <v>0.8666666666666667</v>
      </c>
      <c r="CE15" s="55">
        <f t="shared" si="37"/>
        <v>3.16</v>
      </c>
      <c r="CF15" s="55">
        <f t="shared" si="37"/>
        <v>1.1666666666666667</v>
      </c>
      <c r="CG15" s="55">
        <f t="shared" si="37"/>
        <v>3.8000000000000003</v>
      </c>
      <c r="CH15" s="55">
        <f t="shared" si="37"/>
        <v>1.3733333333333333</v>
      </c>
      <c r="CI15" s="55">
        <f t="shared" si="37"/>
        <v>4.3999999999999995</v>
      </c>
      <c r="CJ15" s="55">
        <f t="shared" si="37"/>
        <v>1.6866666666666668</v>
      </c>
      <c r="CK15" s="55">
        <f t="shared" si="37"/>
        <v>4.92</v>
      </c>
      <c r="CL15" s="55">
        <f t="shared" si="37"/>
        <v>2.0333333333333332</v>
      </c>
      <c r="CM15" s="55">
        <f t="shared" si="37"/>
        <v>4.92</v>
      </c>
      <c r="CN15" s="55">
        <f t="shared" si="37"/>
        <v>5.42</v>
      </c>
      <c r="CO15" s="55">
        <f t="shared" si="37"/>
        <v>2.5066666666666668</v>
      </c>
      <c r="CP15" s="55">
        <f t="shared" si="37"/>
        <v>2.7466666666666666</v>
      </c>
      <c r="CQ15" s="55">
        <f t="shared" si="37"/>
        <v>0.8666666666666667</v>
      </c>
      <c r="CR15" s="55">
        <f t="shared" si="37"/>
        <v>3.3200000000000003</v>
      </c>
      <c r="CS15" s="55">
        <f t="shared" si="37"/>
        <v>1.1666666666666667</v>
      </c>
      <c r="CT15" s="55">
        <f t="shared" si="37"/>
        <v>3.9666666666666663</v>
      </c>
      <c r="CU15" s="55">
        <f t="shared" si="37"/>
        <v>1.38</v>
      </c>
      <c r="CV15" s="55">
        <f t="shared" si="37"/>
        <v>4.5666666666666664</v>
      </c>
      <c r="CW15" s="55">
        <f t="shared" si="37"/>
        <v>1.7066666666666668</v>
      </c>
      <c r="CX15" s="55">
        <f t="shared" si="37"/>
        <v>5.1066666666666665</v>
      </c>
      <c r="CY15" s="55">
        <f t="shared" si="37"/>
        <v>2.0666666666666669</v>
      </c>
      <c r="CZ15" s="55">
        <f t="shared" si="37"/>
        <v>5.1066666666666665</v>
      </c>
      <c r="DA15" s="55">
        <f t="shared" si="37"/>
        <v>5.64</v>
      </c>
      <c r="DB15" s="55">
        <f t="shared" si="37"/>
        <v>2.5466666666666669</v>
      </c>
      <c r="DC15" s="55">
        <f t="shared" si="37"/>
        <v>2.8533333333333331</v>
      </c>
      <c r="DD15" s="55">
        <f t="shared" si="37"/>
        <v>0.8666666666666667</v>
      </c>
      <c r="DE15" s="55">
        <f t="shared" si="37"/>
        <v>3.48</v>
      </c>
      <c r="DF15" s="55">
        <f t="shared" si="37"/>
        <v>1.1666666666666667</v>
      </c>
      <c r="DG15" s="55">
        <f t="shared" si="37"/>
        <v>4.1333333333333329</v>
      </c>
      <c r="DH15" s="55">
        <f t="shared" si="37"/>
        <v>1.3866666666666665</v>
      </c>
      <c r="DI15" s="55">
        <f t="shared" si="37"/>
        <v>4.7333333333333334</v>
      </c>
      <c r="DJ15" s="55">
        <f t="shared" si="37"/>
        <v>1.7266666666666666</v>
      </c>
      <c r="DK15" s="55">
        <f t="shared" si="37"/>
        <v>5.293333333333333</v>
      </c>
      <c r="DL15" s="55">
        <f t="shared" si="37"/>
        <v>2.1</v>
      </c>
      <c r="DM15" s="55">
        <f t="shared" si="37"/>
        <v>5.293333333333333</v>
      </c>
      <c r="DN15" s="55">
        <f t="shared" si="37"/>
        <v>5.86</v>
      </c>
      <c r="DO15" s="55">
        <f t="shared" si="37"/>
        <v>2.5866666666666669</v>
      </c>
      <c r="DP15" s="55">
        <f t="shared" si="37"/>
        <v>2.96</v>
      </c>
      <c r="DQ15" s="55">
        <f t="shared" si="37"/>
        <v>0.8666666666666667</v>
      </c>
      <c r="DR15" s="55">
        <f t="shared" si="37"/>
        <v>3.64</v>
      </c>
      <c r="DS15" s="55">
        <f t="shared" si="37"/>
        <v>1.1666666666666667</v>
      </c>
      <c r="DT15" s="55">
        <f t="shared" si="37"/>
        <v>4.3</v>
      </c>
      <c r="DU15" s="55">
        <f t="shared" si="37"/>
        <v>1.3933333333333333</v>
      </c>
      <c r="DV15" s="55">
        <f t="shared" si="37"/>
        <v>4.9000000000000004</v>
      </c>
      <c r="DW15" s="55">
        <f t="shared" si="37"/>
        <v>1.7466666666666666</v>
      </c>
      <c r="DX15" s="55">
        <f t="shared" si="37"/>
        <v>5.48</v>
      </c>
      <c r="DY15" s="55">
        <f t="shared" si="37"/>
        <v>2.1333333333333333</v>
      </c>
      <c r="DZ15" s="55">
        <f t="shared" si="37"/>
        <v>5.48</v>
      </c>
      <c r="EA15" s="55">
        <f t="shared" si="37"/>
        <v>6.08</v>
      </c>
      <c r="EB15" s="55">
        <f t="shared" si="37"/>
        <v>2.6266666666666669</v>
      </c>
      <c r="EC15" s="55">
        <f t="shared" si="37"/>
        <v>3.0666666666666669</v>
      </c>
      <c r="ED15" s="55">
        <f t="shared" si="37"/>
        <v>0.8666666666666667</v>
      </c>
      <c r="EE15" s="55">
        <f t="shared" si="37"/>
        <v>3.8000000000000003</v>
      </c>
      <c r="EF15" s="55">
        <f t="shared" si="37"/>
        <v>1.1666666666666667</v>
      </c>
      <c r="EG15" s="55">
        <f t="shared" si="37"/>
        <v>4.4666666666666668</v>
      </c>
      <c r="EH15" s="55">
        <f t="shared" si="37"/>
        <v>1.4</v>
      </c>
      <c r="EI15" s="55">
        <f t="shared" si="37"/>
        <v>5.0666666666666673</v>
      </c>
      <c r="EJ15" s="55">
        <f t="shared" si="37"/>
        <v>1.7666666666666666</v>
      </c>
      <c r="EK15" s="55">
        <f t="shared" si="37"/>
        <v>5.666666666666667</v>
      </c>
      <c r="EL15" s="55">
        <f t="shared" si="37"/>
        <v>2.166666666666667</v>
      </c>
      <c r="EM15" s="55">
        <f t="shared" ref="EM15:FO15" si="38">(EM11-EM17)/6*2+EM17</f>
        <v>5.666666666666667</v>
      </c>
      <c r="EN15" s="55">
        <f t="shared" si="38"/>
        <v>6.3</v>
      </c>
      <c r="EO15" s="55">
        <f t="shared" si="38"/>
        <v>2.666666666666667</v>
      </c>
      <c r="EP15" s="55">
        <f t="shared" si="38"/>
        <v>1.8333333333333333</v>
      </c>
      <c r="EQ15" s="55">
        <f t="shared" si="38"/>
        <v>0.73333333333333328</v>
      </c>
      <c r="ER15" s="55">
        <f t="shared" si="38"/>
        <v>2.2666666666666666</v>
      </c>
      <c r="ES15" s="55">
        <f t="shared" si="38"/>
        <v>1.0666666666666667</v>
      </c>
      <c r="ET15" s="55">
        <f t="shared" si="38"/>
        <v>2.7333333333333334</v>
      </c>
      <c r="EU15" s="55">
        <f t="shared" si="38"/>
        <v>1.3</v>
      </c>
      <c r="EV15" s="55">
        <f t="shared" si="38"/>
        <v>3</v>
      </c>
      <c r="EW15" s="55">
        <f t="shared" si="38"/>
        <v>1.4333333333333333</v>
      </c>
      <c r="EX15" s="55">
        <f t="shared" si="38"/>
        <v>3.4333333333333331</v>
      </c>
      <c r="EY15" s="55">
        <f t="shared" si="38"/>
        <v>1.8</v>
      </c>
      <c r="EZ15" s="55">
        <f t="shared" si="38"/>
        <v>3.4333333333333331</v>
      </c>
      <c r="FA15" s="55">
        <f t="shared" si="38"/>
        <v>3.8000000000000003</v>
      </c>
      <c r="FB15" s="55">
        <f t="shared" si="38"/>
        <v>2.1</v>
      </c>
      <c r="FC15" s="55">
        <f t="shared" si="38"/>
        <v>1.9333333333333333</v>
      </c>
      <c r="FD15" s="55">
        <f t="shared" si="38"/>
        <v>0.76666666666666672</v>
      </c>
      <c r="FE15" s="55">
        <f t="shared" si="38"/>
        <v>2.3833333333333333</v>
      </c>
      <c r="FF15" s="55">
        <f t="shared" si="38"/>
        <v>1.0666666666666667</v>
      </c>
      <c r="FG15" s="55">
        <f t="shared" si="38"/>
        <v>2.8666666666666667</v>
      </c>
      <c r="FH15" s="55">
        <f t="shared" si="38"/>
        <v>1.3</v>
      </c>
      <c r="FI15" s="55">
        <f t="shared" si="38"/>
        <v>3.1999999999999997</v>
      </c>
      <c r="FJ15" s="55">
        <f t="shared" si="38"/>
        <v>1.4833333333333334</v>
      </c>
      <c r="FK15" s="55">
        <f t="shared" si="38"/>
        <v>3.6333333333333333</v>
      </c>
      <c r="FL15" s="55">
        <f t="shared" si="38"/>
        <v>1.85</v>
      </c>
      <c r="FM15" s="55">
        <f t="shared" si="38"/>
        <v>3.6333333333333333</v>
      </c>
      <c r="FN15" s="55">
        <f t="shared" si="38"/>
        <v>4.0333333333333332</v>
      </c>
      <c r="FO15" s="55">
        <f t="shared" si="38"/>
        <v>2.2000000000000002</v>
      </c>
    </row>
    <row r="16" spans="1:171" ht="9" customHeight="1" x14ac:dyDescent="0.15">
      <c r="A16" s="53" t="s">
        <v>175</v>
      </c>
      <c r="B16" s="54">
        <v>37</v>
      </c>
      <c r="C16" s="55">
        <f>(C11-C17)/6*1+C17</f>
        <v>2.0166666666666666</v>
      </c>
      <c r="D16" s="55">
        <f t="shared" ref="D16:EL16" si="39">(D11-D17)/6*1+D17</f>
        <v>0.8</v>
      </c>
      <c r="E16" s="55">
        <f t="shared" si="39"/>
        <v>2.4500000000000002</v>
      </c>
      <c r="F16" s="55">
        <f t="shared" si="39"/>
        <v>1.0833333333333335</v>
      </c>
      <c r="G16" s="55">
        <f t="shared" si="39"/>
        <v>2.95</v>
      </c>
      <c r="H16" s="55">
        <f t="shared" si="39"/>
        <v>1.3</v>
      </c>
      <c r="I16" s="55">
        <f t="shared" si="39"/>
        <v>3.3499999999999996</v>
      </c>
      <c r="J16" s="55">
        <f t="shared" si="39"/>
        <v>1.5166666666666666</v>
      </c>
      <c r="K16" s="55">
        <f t="shared" si="39"/>
        <v>3.7666666666666666</v>
      </c>
      <c r="L16" s="55">
        <f t="shared" si="39"/>
        <v>1.9</v>
      </c>
      <c r="M16" s="55">
        <f t="shared" si="39"/>
        <v>3.7666666666666666</v>
      </c>
      <c r="N16" s="55">
        <f t="shared" si="39"/>
        <v>4.1833333333333327</v>
      </c>
      <c r="O16" s="55">
        <f t="shared" si="39"/>
        <v>2.2999999999999998</v>
      </c>
      <c r="P16" s="55">
        <f t="shared" si="39"/>
        <v>2.1222222222222222</v>
      </c>
      <c r="Q16" s="55">
        <f t="shared" si="39"/>
        <v>0.82777777777777783</v>
      </c>
      <c r="R16" s="55">
        <f t="shared" si="39"/>
        <v>2.5499999999999998</v>
      </c>
      <c r="S16" s="55">
        <f t="shared" si="39"/>
        <v>1.0833333333333335</v>
      </c>
      <c r="T16" s="55">
        <f t="shared" si="39"/>
        <v>3.0777777777777775</v>
      </c>
      <c r="U16" s="55">
        <f t="shared" si="39"/>
        <v>1.3277777777777777</v>
      </c>
      <c r="V16" s="55">
        <f t="shared" si="39"/>
        <v>3.5166666666666666</v>
      </c>
      <c r="W16" s="55">
        <f t="shared" si="39"/>
        <v>1.538888888888889</v>
      </c>
      <c r="X16" s="55">
        <f t="shared" si="39"/>
        <v>3.9333333333333336</v>
      </c>
      <c r="Y16" s="55">
        <f t="shared" si="39"/>
        <v>1.9277777777777778</v>
      </c>
      <c r="Z16" s="55">
        <f t="shared" si="39"/>
        <v>3.9333333333333336</v>
      </c>
      <c r="AA16" s="55">
        <f t="shared" si="39"/>
        <v>4.3777777777777773</v>
      </c>
      <c r="AB16" s="55">
        <f t="shared" si="39"/>
        <v>2.3555555555555556</v>
      </c>
      <c r="AC16" s="55">
        <f t="shared" si="39"/>
        <v>2.2277777777777774</v>
      </c>
      <c r="AD16" s="55">
        <f t="shared" si="39"/>
        <v>0.85555555555555562</v>
      </c>
      <c r="AE16" s="55">
        <f t="shared" si="39"/>
        <v>2.65</v>
      </c>
      <c r="AF16" s="55">
        <f t="shared" si="39"/>
        <v>1.0833333333333335</v>
      </c>
      <c r="AG16" s="55">
        <f t="shared" si="39"/>
        <v>3.2055555555555553</v>
      </c>
      <c r="AH16" s="55">
        <f t="shared" si="39"/>
        <v>1.3555555555555556</v>
      </c>
      <c r="AI16" s="55">
        <f t="shared" si="39"/>
        <v>3.6833333333333331</v>
      </c>
      <c r="AJ16" s="55">
        <f t="shared" si="39"/>
        <v>1.5611111111111111</v>
      </c>
      <c r="AK16" s="55">
        <f t="shared" si="39"/>
        <v>4.0999999999999996</v>
      </c>
      <c r="AL16" s="55">
        <f t="shared" si="39"/>
        <v>1.9555555555555555</v>
      </c>
      <c r="AM16" s="55">
        <f t="shared" si="39"/>
        <v>4.0999999999999996</v>
      </c>
      <c r="AN16" s="55">
        <f t="shared" si="39"/>
        <v>4.572222222222222</v>
      </c>
      <c r="AO16" s="55">
        <f t="shared" si="39"/>
        <v>2.411111111111111</v>
      </c>
      <c r="AP16" s="55">
        <f t="shared" si="39"/>
        <v>2.333333333333333</v>
      </c>
      <c r="AQ16" s="55">
        <f t="shared" si="39"/>
        <v>0.8833333333333333</v>
      </c>
      <c r="AR16" s="55">
        <f t="shared" si="39"/>
        <v>2.75</v>
      </c>
      <c r="AS16" s="55">
        <f t="shared" si="39"/>
        <v>1.0833333333333335</v>
      </c>
      <c r="AT16" s="55">
        <f t="shared" si="39"/>
        <v>3.333333333333333</v>
      </c>
      <c r="AU16" s="55">
        <f t="shared" si="39"/>
        <v>1.3833333333333333</v>
      </c>
      <c r="AV16" s="55">
        <f t="shared" si="39"/>
        <v>3.8499999999999996</v>
      </c>
      <c r="AW16" s="55">
        <f t="shared" si="39"/>
        <v>1.5833333333333335</v>
      </c>
      <c r="AX16" s="55">
        <f t="shared" si="39"/>
        <v>4.2666666666666666</v>
      </c>
      <c r="AY16" s="55">
        <f t="shared" si="39"/>
        <v>1.9833333333333334</v>
      </c>
      <c r="AZ16" s="55">
        <f t="shared" si="39"/>
        <v>4.2666666666666666</v>
      </c>
      <c r="BA16" s="55">
        <f t="shared" si="39"/>
        <v>4.7666666666666666</v>
      </c>
      <c r="BB16" s="55">
        <f t="shared" si="39"/>
        <v>2.4666666666666668</v>
      </c>
      <c r="BC16" s="55">
        <f t="shared" si="39"/>
        <v>2.3999999999999995</v>
      </c>
      <c r="BD16" s="55">
        <f t="shared" si="39"/>
        <v>0.8833333333333333</v>
      </c>
      <c r="BE16" s="55">
        <f t="shared" si="39"/>
        <v>2.8499999999999996</v>
      </c>
      <c r="BF16" s="55">
        <f t="shared" si="39"/>
        <v>1.1333333333333333</v>
      </c>
      <c r="BG16" s="55">
        <f t="shared" si="39"/>
        <v>3.45</v>
      </c>
      <c r="BH16" s="55">
        <f t="shared" si="39"/>
        <v>1.3833333333333333</v>
      </c>
      <c r="BI16" s="55">
        <f t="shared" si="39"/>
        <v>4.0083333333333329</v>
      </c>
      <c r="BJ16" s="55">
        <f t="shared" si="39"/>
        <v>1.6333333333333333</v>
      </c>
      <c r="BK16" s="55">
        <f t="shared" si="39"/>
        <v>4.4666666666666668</v>
      </c>
      <c r="BL16" s="55">
        <f t="shared" si="39"/>
        <v>1.9916666666666667</v>
      </c>
      <c r="BM16" s="55">
        <f t="shared" si="39"/>
        <v>4.4666666666666668</v>
      </c>
      <c r="BN16" s="55">
        <f t="shared" si="39"/>
        <v>4.9333333333333327</v>
      </c>
      <c r="BO16" s="55">
        <f t="shared" si="39"/>
        <v>2.4750000000000001</v>
      </c>
      <c r="BP16" s="55">
        <f t="shared" si="39"/>
        <v>2.4666666666666668</v>
      </c>
      <c r="BQ16" s="55">
        <f t="shared" si="39"/>
        <v>0.8833333333333333</v>
      </c>
      <c r="BR16" s="55">
        <f t="shared" si="39"/>
        <v>2.95</v>
      </c>
      <c r="BS16" s="55">
        <f t="shared" si="39"/>
        <v>1.1833333333333333</v>
      </c>
      <c r="BT16" s="55">
        <f t="shared" si="39"/>
        <v>3.5666666666666664</v>
      </c>
      <c r="BU16" s="55">
        <f t="shared" si="39"/>
        <v>1.3833333333333333</v>
      </c>
      <c r="BV16" s="55">
        <f t="shared" si="39"/>
        <v>4.1666666666666661</v>
      </c>
      <c r="BW16" s="55">
        <f t="shared" si="39"/>
        <v>1.6833333333333333</v>
      </c>
      <c r="BX16" s="55">
        <f t="shared" si="39"/>
        <v>4.6666666666666661</v>
      </c>
      <c r="BY16" s="55">
        <f t="shared" si="39"/>
        <v>2</v>
      </c>
      <c r="BZ16" s="55">
        <f t="shared" si="39"/>
        <v>4.6666666666666661</v>
      </c>
      <c r="CA16" s="55">
        <f t="shared" si="39"/>
        <v>5.0999999999999996</v>
      </c>
      <c r="CB16" s="55">
        <f t="shared" si="39"/>
        <v>2.4833333333333334</v>
      </c>
      <c r="CC16" s="55">
        <f t="shared" si="39"/>
        <v>2.58</v>
      </c>
      <c r="CD16" s="55">
        <f t="shared" si="39"/>
        <v>0.8833333333333333</v>
      </c>
      <c r="CE16" s="55">
        <f t="shared" si="39"/>
        <v>3.1100000000000003</v>
      </c>
      <c r="CF16" s="55">
        <f t="shared" si="39"/>
        <v>1.1833333333333333</v>
      </c>
      <c r="CG16" s="55">
        <f t="shared" si="39"/>
        <v>3.73</v>
      </c>
      <c r="CH16" s="55">
        <f t="shared" si="39"/>
        <v>1.3866666666666667</v>
      </c>
      <c r="CI16" s="55">
        <f t="shared" si="39"/>
        <v>4.33</v>
      </c>
      <c r="CJ16" s="55">
        <f t="shared" si="39"/>
        <v>1.7033333333333334</v>
      </c>
      <c r="CK16" s="55">
        <f t="shared" si="39"/>
        <v>4.8499999999999996</v>
      </c>
      <c r="CL16" s="55">
        <f t="shared" si="39"/>
        <v>2.0366666666666666</v>
      </c>
      <c r="CM16" s="55">
        <f t="shared" si="39"/>
        <v>4.8499999999999996</v>
      </c>
      <c r="CN16" s="55">
        <f t="shared" si="39"/>
        <v>5.3199999999999994</v>
      </c>
      <c r="CO16" s="55">
        <f t="shared" si="39"/>
        <v>2.5233333333333334</v>
      </c>
      <c r="CP16" s="55">
        <f t="shared" si="39"/>
        <v>2.6933333333333334</v>
      </c>
      <c r="CQ16" s="55">
        <f t="shared" si="39"/>
        <v>0.8833333333333333</v>
      </c>
      <c r="CR16" s="55">
        <f t="shared" si="39"/>
        <v>3.27</v>
      </c>
      <c r="CS16" s="55">
        <f t="shared" si="39"/>
        <v>1.1833333333333333</v>
      </c>
      <c r="CT16" s="55">
        <f t="shared" si="39"/>
        <v>3.8933333333333331</v>
      </c>
      <c r="CU16" s="55">
        <f t="shared" si="39"/>
        <v>1.39</v>
      </c>
      <c r="CV16" s="55">
        <f t="shared" si="39"/>
        <v>4.4933333333333332</v>
      </c>
      <c r="CW16" s="55">
        <f t="shared" si="39"/>
        <v>1.7233333333333334</v>
      </c>
      <c r="CX16" s="55">
        <f t="shared" si="39"/>
        <v>5.0333333333333332</v>
      </c>
      <c r="CY16" s="55">
        <f t="shared" si="39"/>
        <v>2.0733333333333333</v>
      </c>
      <c r="CZ16" s="55">
        <f t="shared" si="39"/>
        <v>5.0333333333333332</v>
      </c>
      <c r="DA16" s="55">
        <f t="shared" si="39"/>
        <v>5.5399999999999991</v>
      </c>
      <c r="DB16" s="55">
        <f t="shared" si="39"/>
        <v>2.5633333333333335</v>
      </c>
      <c r="DC16" s="55">
        <f t="shared" si="39"/>
        <v>2.8066666666666666</v>
      </c>
      <c r="DD16" s="55">
        <f t="shared" si="39"/>
        <v>0.8833333333333333</v>
      </c>
      <c r="DE16" s="55">
        <f t="shared" si="39"/>
        <v>3.4299999999999997</v>
      </c>
      <c r="DF16" s="55">
        <f t="shared" si="39"/>
        <v>1.1833333333333333</v>
      </c>
      <c r="DG16" s="55">
        <f t="shared" si="39"/>
        <v>4.0566666666666666</v>
      </c>
      <c r="DH16" s="55">
        <f t="shared" si="39"/>
        <v>1.3933333333333333</v>
      </c>
      <c r="DI16" s="55">
        <f t="shared" si="39"/>
        <v>4.6566666666666663</v>
      </c>
      <c r="DJ16" s="55">
        <f t="shared" si="39"/>
        <v>1.7433333333333334</v>
      </c>
      <c r="DK16" s="55">
        <f t="shared" si="39"/>
        <v>5.2166666666666668</v>
      </c>
      <c r="DL16" s="55">
        <f t="shared" si="39"/>
        <v>2.1100000000000003</v>
      </c>
      <c r="DM16" s="55">
        <f t="shared" si="39"/>
        <v>5.2166666666666668</v>
      </c>
      <c r="DN16" s="55">
        <f t="shared" si="39"/>
        <v>5.76</v>
      </c>
      <c r="DO16" s="55">
        <f t="shared" si="39"/>
        <v>2.6033333333333335</v>
      </c>
      <c r="DP16" s="55">
        <f t="shared" si="39"/>
        <v>2.92</v>
      </c>
      <c r="DQ16" s="55">
        <f t="shared" si="39"/>
        <v>0.8833333333333333</v>
      </c>
      <c r="DR16" s="55">
        <f t="shared" si="39"/>
        <v>3.59</v>
      </c>
      <c r="DS16" s="55">
        <f t="shared" si="39"/>
        <v>1.1833333333333333</v>
      </c>
      <c r="DT16" s="55">
        <f t="shared" si="39"/>
        <v>4.22</v>
      </c>
      <c r="DU16" s="55">
        <f t="shared" si="39"/>
        <v>1.3966666666666665</v>
      </c>
      <c r="DV16" s="55">
        <f t="shared" si="39"/>
        <v>4.82</v>
      </c>
      <c r="DW16" s="55">
        <f t="shared" si="39"/>
        <v>1.7633333333333334</v>
      </c>
      <c r="DX16" s="55">
        <f t="shared" si="39"/>
        <v>5.4</v>
      </c>
      <c r="DY16" s="55">
        <f t="shared" si="39"/>
        <v>2.1466666666666669</v>
      </c>
      <c r="DZ16" s="55">
        <f t="shared" si="39"/>
        <v>5.4</v>
      </c>
      <c r="EA16" s="55">
        <f t="shared" si="39"/>
        <v>5.98</v>
      </c>
      <c r="EB16" s="55">
        <f t="shared" si="39"/>
        <v>2.6433333333333335</v>
      </c>
      <c r="EC16" s="55">
        <f t="shared" si="39"/>
        <v>3.0333333333333332</v>
      </c>
      <c r="ED16" s="55">
        <f t="shared" si="39"/>
        <v>0.8833333333333333</v>
      </c>
      <c r="EE16" s="55">
        <f t="shared" si="39"/>
        <v>3.75</v>
      </c>
      <c r="EF16" s="55">
        <f t="shared" si="39"/>
        <v>1.1833333333333333</v>
      </c>
      <c r="EG16" s="55">
        <f t="shared" si="39"/>
        <v>4.3833333333333329</v>
      </c>
      <c r="EH16" s="55">
        <f t="shared" si="39"/>
        <v>1.4</v>
      </c>
      <c r="EI16" s="55">
        <f t="shared" si="39"/>
        <v>4.9833333333333334</v>
      </c>
      <c r="EJ16" s="55">
        <f t="shared" si="39"/>
        <v>1.7833333333333334</v>
      </c>
      <c r="EK16" s="55">
        <f t="shared" si="39"/>
        <v>5.583333333333333</v>
      </c>
      <c r="EL16" s="55">
        <f t="shared" si="39"/>
        <v>2.1833333333333336</v>
      </c>
      <c r="EM16" s="55">
        <f t="shared" ref="EM16:FO16" si="40">(EM11-EM17)/6*1+EM17</f>
        <v>5.583333333333333</v>
      </c>
      <c r="EN16" s="55">
        <f t="shared" si="40"/>
        <v>6.1999999999999993</v>
      </c>
      <c r="EO16" s="55">
        <f t="shared" si="40"/>
        <v>2.6833333333333336</v>
      </c>
      <c r="EP16" s="55">
        <f t="shared" si="40"/>
        <v>1.8166666666666667</v>
      </c>
      <c r="EQ16" s="55">
        <f t="shared" si="40"/>
        <v>0.71666666666666667</v>
      </c>
      <c r="ER16" s="55">
        <f t="shared" si="40"/>
        <v>2.2333333333333334</v>
      </c>
      <c r="ES16" s="55">
        <f t="shared" si="40"/>
        <v>1.0833333333333335</v>
      </c>
      <c r="ET16" s="55">
        <f t="shared" si="40"/>
        <v>2.7166666666666668</v>
      </c>
      <c r="EU16" s="55">
        <f t="shared" si="40"/>
        <v>1.3</v>
      </c>
      <c r="EV16" s="55">
        <f t="shared" si="40"/>
        <v>2.95</v>
      </c>
      <c r="EW16" s="55">
        <f t="shared" si="40"/>
        <v>1.4166666666666665</v>
      </c>
      <c r="EX16" s="55">
        <f t="shared" si="40"/>
        <v>3.3666666666666667</v>
      </c>
      <c r="EY16" s="55">
        <f t="shared" si="40"/>
        <v>1.8</v>
      </c>
      <c r="EZ16" s="55">
        <f t="shared" si="40"/>
        <v>3.3666666666666667</v>
      </c>
      <c r="FA16" s="55">
        <f t="shared" si="40"/>
        <v>3.75</v>
      </c>
      <c r="FB16" s="55">
        <f t="shared" si="40"/>
        <v>2.1</v>
      </c>
      <c r="FC16" s="55">
        <f t="shared" si="40"/>
        <v>1.9166666666666665</v>
      </c>
      <c r="FD16" s="55">
        <f t="shared" si="40"/>
        <v>0.7583333333333333</v>
      </c>
      <c r="FE16" s="55">
        <f t="shared" si="40"/>
        <v>2.3416666666666663</v>
      </c>
      <c r="FF16" s="55">
        <f t="shared" si="40"/>
        <v>1.0833333333333335</v>
      </c>
      <c r="FG16" s="55">
        <f t="shared" si="40"/>
        <v>2.833333333333333</v>
      </c>
      <c r="FH16" s="55">
        <f t="shared" si="40"/>
        <v>1.3</v>
      </c>
      <c r="FI16" s="55">
        <f t="shared" si="40"/>
        <v>3.15</v>
      </c>
      <c r="FJ16" s="55">
        <f t="shared" si="40"/>
        <v>1.4666666666666666</v>
      </c>
      <c r="FK16" s="55">
        <f t="shared" si="40"/>
        <v>3.5666666666666664</v>
      </c>
      <c r="FL16" s="55">
        <f t="shared" si="40"/>
        <v>1.85</v>
      </c>
      <c r="FM16" s="55">
        <f t="shared" si="40"/>
        <v>3.5666666666666664</v>
      </c>
      <c r="FN16" s="55">
        <f t="shared" si="40"/>
        <v>3.9666666666666668</v>
      </c>
      <c r="FO16" s="55">
        <f t="shared" si="40"/>
        <v>2.2000000000000002</v>
      </c>
    </row>
    <row r="17" spans="1:171" ht="9" customHeight="1" x14ac:dyDescent="0.15">
      <c r="A17" s="53" t="s">
        <v>175</v>
      </c>
      <c r="B17" s="54">
        <v>38</v>
      </c>
      <c r="C17" s="55">
        <v>2</v>
      </c>
      <c r="D17" s="55">
        <v>0.8</v>
      </c>
      <c r="E17" s="55">
        <v>2.4</v>
      </c>
      <c r="F17" s="57">
        <v>1.1000000000000001</v>
      </c>
      <c r="G17" s="55">
        <v>2.9</v>
      </c>
      <c r="H17" s="56">
        <v>1.3</v>
      </c>
      <c r="I17" s="55">
        <v>3.3</v>
      </c>
      <c r="J17" s="55">
        <v>1.5</v>
      </c>
      <c r="K17" s="55">
        <v>3.7</v>
      </c>
      <c r="L17" s="55">
        <v>1.9</v>
      </c>
      <c r="M17" s="55">
        <f t="shared" si="18"/>
        <v>3.7</v>
      </c>
      <c r="N17" s="55">
        <v>4.0999999999999996</v>
      </c>
      <c r="O17" s="55">
        <v>2.2999999999999998</v>
      </c>
      <c r="P17" s="55">
        <f t="shared" ref="P17:AB17" si="41">(AP17-C17)/3*1+C17</f>
        <v>2.1</v>
      </c>
      <c r="Q17" s="55">
        <f t="shared" si="41"/>
        <v>0.83333333333333337</v>
      </c>
      <c r="R17" s="55">
        <f t="shared" si="41"/>
        <v>2.5</v>
      </c>
      <c r="S17" s="55">
        <f t="shared" si="41"/>
        <v>1.1000000000000001</v>
      </c>
      <c r="T17" s="55">
        <f t="shared" si="41"/>
        <v>3.0333333333333332</v>
      </c>
      <c r="U17" s="55">
        <f t="shared" si="41"/>
        <v>1.3333333333333333</v>
      </c>
      <c r="V17" s="55">
        <f t="shared" si="41"/>
        <v>3.4666666666666663</v>
      </c>
      <c r="W17" s="55">
        <f t="shared" si="41"/>
        <v>1.5333333333333334</v>
      </c>
      <c r="X17" s="55">
        <f t="shared" si="41"/>
        <v>3.8666666666666667</v>
      </c>
      <c r="Y17" s="55">
        <f t="shared" si="41"/>
        <v>1.9333333333333333</v>
      </c>
      <c r="Z17" s="55">
        <f t="shared" si="41"/>
        <v>3.8666666666666667</v>
      </c>
      <c r="AA17" s="55">
        <f t="shared" si="41"/>
        <v>4.3</v>
      </c>
      <c r="AB17" s="55">
        <f t="shared" si="41"/>
        <v>2.3666666666666667</v>
      </c>
      <c r="AC17" s="55">
        <f t="shared" ref="AC17:AO17" si="42">(AP17-C17)/3*2+C17</f>
        <v>2.1999999999999997</v>
      </c>
      <c r="AD17" s="55">
        <f t="shared" si="42"/>
        <v>0.8666666666666667</v>
      </c>
      <c r="AE17" s="55">
        <f t="shared" si="42"/>
        <v>2.6</v>
      </c>
      <c r="AF17" s="55">
        <f t="shared" si="42"/>
        <v>1.1000000000000001</v>
      </c>
      <c r="AG17" s="55">
        <f t="shared" si="42"/>
        <v>3.1666666666666665</v>
      </c>
      <c r="AH17" s="55">
        <f t="shared" si="42"/>
        <v>1.3666666666666667</v>
      </c>
      <c r="AI17" s="55">
        <f t="shared" si="42"/>
        <v>3.6333333333333333</v>
      </c>
      <c r="AJ17" s="55">
        <f t="shared" si="42"/>
        <v>1.5666666666666667</v>
      </c>
      <c r="AK17" s="55">
        <f t="shared" si="42"/>
        <v>4.0333333333333332</v>
      </c>
      <c r="AL17" s="55">
        <f t="shared" si="42"/>
        <v>1.9666666666666666</v>
      </c>
      <c r="AM17" s="55">
        <f t="shared" si="42"/>
        <v>4.0333333333333332</v>
      </c>
      <c r="AN17" s="55">
        <f t="shared" si="42"/>
        <v>4.5</v>
      </c>
      <c r="AO17" s="55">
        <f t="shared" si="42"/>
        <v>2.4333333333333331</v>
      </c>
      <c r="AP17" s="55">
        <v>2.2999999999999998</v>
      </c>
      <c r="AQ17" s="55">
        <v>0.9</v>
      </c>
      <c r="AR17" s="57">
        <v>2.7</v>
      </c>
      <c r="AS17" s="57">
        <v>1.1000000000000001</v>
      </c>
      <c r="AT17" s="56">
        <v>3.3</v>
      </c>
      <c r="AU17" s="56">
        <v>1.4</v>
      </c>
      <c r="AV17" s="55">
        <v>3.8</v>
      </c>
      <c r="AW17" s="55">
        <v>1.6</v>
      </c>
      <c r="AX17" s="55">
        <v>4.2</v>
      </c>
      <c r="AY17" s="55">
        <v>2</v>
      </c>
      <c r="AZ17" s="55">
        <f t="shared" si="21"/>
        <v>4.2</v>
      </c>
      <c r="BA17" s="55">
        <v>4.7</v>
      </c>
      <c r="BB17" s="55">
        <v>2.5</v>
      </c>
      <c r="BC17" s="55">
        <f t="shared" ref="BC17:BO17" si="43">(BP17-AP17)/2+AP17</f>
        <v>2.3499999999999996</v>
      </c>
      <c r="BD17" s="55">
        <f t="shared" si="43"/>
        <v>0.9</v>
      </c>
      <c r="BE17" s="55">
        <f t="shared" si="43"/>
        <v>2.8</v>
      </c>
      <c r="BF17" s="55">
        <f t="shared" si="43"/>
        <v>1.1499999999999999</v>
      </c>
      <c r="BG17" s="55">
        <f t="shared" si="43"/>
        <v>3.4</v>
      </c>
      <c r="BH17" s="55">
        <f t="shared" si="43"/>
        <v>1.4</v>
      </c>
      <c r="BI17" s="55">
        <f t="shared" si="43"/>
        <v>3.9499999999999997</v>
      </c>
      <c r="BJ17" s="55">
        <f t="shared" si="43"/>
        <v>1.65</v>
      </c>
      <c r="BK17" s="55">
        <f t="shared" si="43"/>
        <v>4.4000000000000004</v>
      </c>
      <c r="BL17" s="55">
        <f t="shared" si="43"/>
        <v>2</v>
      </c>
      <c r="BM17" s="55">
        <f t="shared" si="43"/>
        <v>4.4000000000000004</v>
      </c>
      <c r="BN17" s="55">
        <f t="shared" si="43"/>
        <v>4.8499999999999996</v>
      </c>
      <c r="BO17" s="55">
        <f t="shared" si="43"/>
        <v>2.5</v>
      </c>
      <c r="BP17" s="55">
        <v>2.4</v>
      </c>
      <c r="BQ17" s="55">
        <v>0.9</v>
      </c>
      <c r="BR17" s="57">
        <v>2.9</v>
      </c>
      <c r="BS17" s="57">
        <v>1.2</v>
      </c>
      <c r="BT17" s="56">
        <v>3.5</v>
      </c>
      <c r="BU17" s="56">
        <v>1.4</v>
      </c>
      <c r="BV17" s="57">
        <v>4.0999999999999996</v>
      </c>
      <c r="BW17" s="55">
        <v>1.7</v>
      </c>
      <c r="BX17" s="55">
        <v>4.5999999999999996</v>
      </c>
      <c r="BY17" s="55">
        <v>2</v>
      </c>
      <c r="BZ17" s="55">
        <f t="shared" si="23"/>
        <v>4.5999999999999996</v>
      </c>
      <c r="CA17" s="55">
        <v>5</v>
      </c>
      <c r="CB17" s="55">
        <v>2.5</v>
      </c>
      <c r="CC17" s="55">
        <f t="shared" ref="CC17:CO17" si="44">(EC17-BP17)/5*1+BP17</f>
        <v>2.52</v>
      </c>
      <c r="CD17" s="55">
        <f t="shared" si="44"/>
        <v>0.9</v>
      </c>
      <c r="CE17" s="55">
        <f t="shared" si="44"/>
        <v>3.06</v>
      </c>
      <c r="CF17" s="55">
        <f t="shared" si="44"/>
        <v>1.2</v>
      </c>
      <c r="CG17" s="55">
        <f t="shared" si="44"/>
        <v>3.66</v>
      </c>
      <c r="CH17" s="55">
        <f t="shared" si="44"/>
        <v>1.4</v>
      </c>
      <c r="CI17" s="55">
        <f t="shared" si="44"/>
        <v>4.26</v>
      </c>
      <c r="CJ17" s="55">
        <f t="shared" si="44"/>
        <v>1.72</v>
      </c>
      <c r="CK17" s="55">
        <f t="shared" si="44"/>
        <v>4.7799999999999994</v>
      </c>
      <c r="CL17" s="55">
        <f t="shared" si="44"/>
        <v>2.04</v>
      </c>
      <c r="CM17" s="55">
        <f t="shared" si="44"/>
        <v>4.7799999999999994</v>
      </c>
      <c r="CN17" s="55">
        <f t="shared" si="44"/>
        <v>5.22</v>
      </c>
      <c r="CO17" s="55">
        <f t="shared" si="44"/>
        <v>2.54</v>
      </c>
      <c r="CP17" s="55">
        <f t="shared" ref="CP17:DB17" si="45">(EC17-BP17)/5*2+BP17</f>
        <v>2.64</v>
      </c>
      <c r="CQ17" s="55">
        <f t="shared" si="45"/>
        <v>0.9</v>
      </c>
      <c r="CR17" s="55">
        <f t="shared" si="45"/>
        <v>3.22</v>
      </c>
      <c r="CS17" s="55">
        <f t="shared" si="45"/>
        <v>1.2</v>
      </c>
      <c r="CT17" s="55">
        <f t="shared" si="45"/>
        <v>3.82</v>
      </c>
      <c r="CU17" s="55">
        <f t="shared" si="45"/>
        <v>1.4</v>
      </c>
      <c r="CV17" s="55">
        <f t="shared" si="45"/>
        <v>4.42</v>
      </c>
      <c r="CW17" s="55">
        <f t="shared" si="45"/>
        <v>1.74</v>
      </c>
      <c r="CX17" s="55">
        <f t="shared" si="45"/>
        <v>4.96</v>
      </c>
      <c r="CY17" s="55">
        <f t="shared" si="45"/>
        <v>2.08</v>
      </c>
      <c r="CZ17" s="55">
        <f t="shared" si="45"/>
        <v>4.96</v>
      </c>
      <c r="DA17" s="55">
        <f t="shared" si="45"/>
        <v>5.4399999999999995</v>
      </c>
      <c r="DB17" s="55">
        <f t="shared" si="45"/>
        <v>2.58</v>
      </c>
      <c r="DC17" s="55">
        <f t="shared" ref="DC17:DO17" si="46">(EC17-BP17)/5*3+BP17</f>
        <v>2.76</v>
      </c>
      <c r="DD17" s="55">
        <f t="shared" si="46"/>
        <v>0.9</v>
      </c>
      <c r="DE17" s="55">
        <f t="shared" si="46"/>
        <v>3.38</v>
      </c>
      <c r="DF17" s="55">
        <f t="shared" si="46"/>
        <v>1.2</v>
      </c>
      <c r="DG17" s="55">
        <f t="shared" si="46"/>
        <v>3.98</v>
      </c>
      <c r="DH17" s="55">
        <f t="shared" si="46"/>
        <v>1.4</v>
      </c>
      <c r="DI17" s="55">
        <f t="shared" si="46"/>
        <v>4.58</v>
      </c>
      <c r="DJ17" s="55">
        <f t="shared" si="46"/>
        <v>1.76</v>
      </c>
      <c r="DK17" s="55">
        <f t="shared" si="46"/>
        <v>5.14</v>
      </c>
      <c r="DL17" s="55">
        <f t="shared" si="46"/>
        <v>2.12</v>
      </c>
      <c r="DM17" s="55">
        <f t="shared" si="46"/>
        <v>5.14</v>
      </c>
      <c r="DN17" s="55">
        <f t="shared" si="46"/>
        <v>5.66</v>
      </c>
      <c r="DO17" s="55">
        <f t="shared" si="46"/>
        <v>2.62</v>
      </c>
      <c r="DP17" s="55">
        <f t="shared" ref="DP17:EB17" si="47">(EC17-BP17)/5*4+BP17</f>
        <v>2.88</v>
      </c>
      <c r="DQ17" s="55">
        <f t="shared" si="47"/>
        <v>0.9</v>
      </c>
      <c r="DR17" s="55">
        <f t="shared" si="47"/>
        <v>3.54</v>
      </c>
      <c r="DS17" s="55">
        <f t="shared" si="47"/>
        <v>1.2</v>
      </c>
      <c r="DT17" s="55">
        <f t="shared" si="47"/>
        <v>4.1399999999999997</v>
      </c>
      <c r="DU17" s="55">
        <f t="shared" si="47"/>
        <v>1.4</v>
      </c>
      <c r="DV17" s="55">
        <f t="shared" si="47"/>
        <v>4.74</v>
      </c>
      <c r="DW17" s="55">
        <f t="shared" si="47"/>
        <v>1.78</v>
      </c>
      <c r="DX17" s="55">
        <f t="shared" si="47"/>
        <v>5.32</v>
      </c>
      <c r="DY17" s="55">
        <f t="shared" si="47"/>
        <v>2.16</v>
      </c>
      <c r="DZ17" s="55">
        <f t="shared" si="47"/>
        <v>5.32</v>
      </c>
      <c r="EA17" s="55">
        <f t="shared" si="47"/>
        <v>5.88</v>
      </c>
      <c r="EB17" s="55">
        <f t="shared" si="47"/>
        <v>2.66</v>
      </c>
      <c r="EC17" s="55">
        <v>3</v>
      </c>
      <c r="ED17" s="55">
        <v>0.9</v>
      </c>
      <c r="EE17" s="57">
        <v>3.7</v>
      </c>
      <c r="EF17" s="57">
        <v>1.2</v>
      </c>
      <c r="EG17" s="56">
        <v>4.3</v>
      </c>
      <c r="EH17" s="56">
        <v>1.4</v>
      </c>
      <c r="EI17" s="55">
        <v>4.9000000000000004</v>
      </c>
      <c r="EJ17" s="55">
        <v>1.8</v>
      </c>
      <c r="EK17" s="55">
        <v>5.5</v>
      </c>
      <c r="EL17" s="55">
        <v>2.2000000000000002</v>
      </c>
      <c r="EM17" s="55">
        <f t="shared" si="28"/>
        <v>5.5</v>
      </c>
      <c r="EN17" s="55">
        <v>6.1</v>
      </c>
      <c r="EO17" s="58">
        <v>2.7</v>
      </c>
      <c r="EP17" s="48">
        <v>1.8</v>
      </c>
      <c r="EQ17" s="48">
        <v>0.7</v>
      </c>
      <c r="ER17" s="48">
        <v>2.2000000000000002</v>
      </c>
      <c r="ES17" s="48">
        <v>1.1000000000000001</v>
      </c>
      <c r="ET17" s="48">
        <v>2.7</v>
      </c>
      <c r="EU17" s="48">
        <v>1.3</v>
      </c>
      <c r="EV17" s="48">
        <v>2.9</v>
      </c>
      <c r="EW17" s="48">
        <v>1.4</v>
      </c>
      <c r="EX17" s="48">
        <v>3.3</v>
      </c>
      <c r="EY17" s="48">
        <v>1.8</v>
      </c>
      <c r="EZ17" s="48">
        <f>EX17</f>
        <v>3.3</v>
      </c>
      <c r="FA17" s="48">
        <v>3.7</v>
      </c>
      <c r="FB17" s="48">
        <v>2.1</v>
      </c>
      <c r="FC17" s="48">
        <f>(EP17-C17)/2+C17</f>
        <v>1.9</v>
      </c>
      <c r="FD17" s="48">
        <f t="shared" ref="FD17:FL17" si="48">(EQ17-D17)/2+D17</f>
        <v>0.75</v>
      </c>
      <c r="FE17" s="48">
        <f t="shared" si="48"/>
        <v>2.2999999999999998</v>
      </c>
      <c r="FF17" s="48">
        <f t="shared" si="48"/>
        <v>1.1000000000000001</v>
      </c>
      <c r="FG17" s="48">
        <f t="shared" si="48"/>
        <v>2.8</v>
      </c>
      <c r="FH17" s="48">
        <f t="shared" si="48"/>
        <v>1.3</v>
      </c>
      <c r="FI17" s="48">
        <f t="shared" si="48"/>
        <v>3.0999999999999996</v>
      </c>
      <c r="FJ17" s="48">
        <f t="shared" si="48"/>
        <v>1.45</v>
      </c>
      <c r="FK17" s="48">
        <f t="shared" si="48"/>
        <v>3.5</v>
      </c>
      <c r="FL17" s="48">
        <f t="shared" si="48"/>
        <v>1.85</v>
      </c>
      <c r="FM17" s="48">
        <f>FK17</f>
        <v>3.5</v>
      </c>
      <c r="FN17" s="48">
        <f t="shared" ref="FN17:FO17" si="49">(FA17-N17)/2+N17</f>
        <v>3.9</v>
      </c>
      <c r="FO17" s="48">
        <f t="shared" si="49"/>
        <v>2.2000000000000002</v>
      </c>
    </row>
    <row r="18" spans="1:171" ht="9" customHeight="1" x14ac:dyDescent="0.15">
      <c r="A18" s="53" t="s">
        <v>175</v>
      </c>
      <c r="B18" s="54">
        <v>39</v>
      </c>
      <c r="C18" s="55">
        <f>(C17-C22)/5*4+C22</f>
        <v>1.96</v>
      </c>
      <c r="D18" s="55">
        <f t="shared" ref="D18:EL18" si="50">(D17-D22)/5*4+D22</f>
        <v>0.82000000000000006</v>
      </c>
      <c r="E18" s="55">
        <f t="shared" si="50"/>
        <v>2.36</v>
      </c>
      <c r="F18" s="55">
        <f t="shared" si="50"/>
        <v>1.1000000000000001</v>
      </c>
      <c r="G18" s="55">
        <f t="shared" si="50"/>
        <v>2.86</v>
      </c>
      <c r="H18" s="55">
        <f t="shared" si="50"/>
        <v>1.32</v>
      </c>
      <c r="I18" s="55">
        <f t="shared" si="50"/>
        <v>3.2199999999999998</v>
      </c>
      <c r="J18" s="55">
        <f t="shared" si="50"/>
        <v>1.54</v>
      </c>
      <c r="K18" s="55">
        <f t="shared" si="50"/>
        <v>3.58</v>
      </c>
      <c r="L18" s="55">
        <f t="shared" si="50"/>
        <v>1.92</v>
      </c>
      <c r="M18" s="55">
        <f t="shared" si="50"/>
        <v>3.58</v>
      </c>
      <c r="N18" s="55">
        <f t="shared" si="50"/>
        <v>3.92</v>
      </c>
      <c r="O18" s="55">
        <f t="shared" si="50"/>
        <v>2.3199999999999998</v>
      </c>
      <c r="P18" s="55">
        <f t="shared" si="50"/>
        <v>2.06</v>
      </c>
      <c r="Q18" s="55">
        <f t="shared" si="50"/>
        <v>0.85333333333333339</v>
      </c>
      <c r="R18" s="55">
        <f t="shared" si="50"/>
        <v>2.46</v>
      </c>
      <c r="S18" s="55">
        <f t="shared" si="50"/>
        <v>1.1066666666666667</v>
      </c>
      <c r="T18" s="55">
        <f t="shared" si="50"/>
        <v>2.9933333333333332</v>
      </c>
      <c r="U18" s="55">
        <f t="shared" si="50"/>
        <v>1.3466666666666667</v>
      </c>
      <c r="V18" s="55">
        <f t="shared" si="50"/>
        <v>3.38</v>
      </c>
      <c r="W18" s="55">
        <f t="shared" si="50"/>
        <v>1.5733333333333335</v>
      </c>
      <c r="X18" s="55">
        <f t="shared" si="50"/>
        <v>3.7466666666666666</v>
      </c>
      <c r="Y18" s="55">
        <f t="shared" si="50"/>
        <v>1.96</v>
      </c>
      <c r="Z18" s="55">
        <f t="shared" si="50"/>
        <v>3.7466666666666666</v>
      </c>
      <c r="AA18" s="55">
        <f t="shared" si="50"/>
        <v>4.1133333333333333</v>
      </c>
      <c r="AB18" s="55">
        <f t="shared" si="50"/>
        <v>2.38</v>
      </c>
      <c r="AC18" s="55">
        <f t="shared" si="50"/>
        <v>2.1599999999999997</v>
      </c>
      <c r="AD18" s="55">
        <f t="shared" si="50"/>
        <v>0.88666666666666671</v>
      </c>
      <c r="AE18" s="55">
        <f t="shared" si="50"/>
        <v>2.56</v>
      </c>
      <c r="AF18" s="55">
        <f t="shared" si="50"/>
        <v>1.1133333333333335</v>
      </c>
      <c r="AG18" s="55">
        <f t="shared" si="50"/>
        <v>3.1266666666666665</v>
      </c>
      <c r="AH18" s="55">
        <f t="shared" si="50"/>
        <v>1.3733333333333333</v>
      </c>
      <c r="AI18" s="55">
        <f t="shared" si="50"/>
        <v>3.54</v>
      </c>
      <c r="AJ18" s="55">
        <f t="shared" si="50"/>
        <v>1.6066666666666667</v>
      </c>
      <c r="AK18" s="55">
        <f t="shared" si="50"/>
        <v>3.9133333333333331</v>
      </c>
      <c r="AL18" s="55">
        <f t="shared" si="50"/>
        <v>2</v>
      </c>
      <c r="AM18" s="55">
        <f t="shared" si="50"/>
        <v>3.9133333333333331</v>
      </c>
      <c r="AN18" s="55">
        <f t="shared" si="50"/>
        <v>4.3066666666666666</v>
      </c>
      <c r="AO18" s="55">
        <f t="shared" si="50"/>
        <v>2.44</v>
      </c>
      <c r="AP18" s="55">
        <f t="shared" si="50"/>
        <v>2.2599999999999998</v>
      </c>
      <c r="AQ18" s="55">
        <f t="shared" si="50"/>
        <v>0.92</v>
      </c>
      <c r="AR18" s="55">
        <f t="shared" si="50"/>
        <v>2.66</v>
      </c>
      <c r="AS18" s="55">
        <f t="shared" si="50"/>
        <v>1.1200000000000001</v>
      </c>
      <c r="AT18" s="55">
        <f t="shared" si="50"/>
        <v>3.26</v>
      </c>
      <c r="AU18" s="55">
        <f t="shared" si="50"/>
        <v>1.4</v>
      </c>
      <c r="AV18" s="55">
        <f t="shared" si="50"/>
        <v>3.6999999999999997</v>
      </c>
      <c r="AW18" s="55">
        <f t="shared" si="50"/>
        <v>1.6400000000000001</v>
      </c>
      <c r="AX18" s="55">
        <f t="shared" si="50"/>
        <v>4.08</v>
      </c>
      <c r="AY18" s="55">
        <f t="shared" si="50"/>
        <v>2.04</v>
      </c>
      <c r="AZ18" s="55">
        <f t="shared" si="50"/>
        <v>4.08</v>
      </c>
      <c r="BA18" s="55">
        <f t="shared" si="50"/>
        <v>4.5</v>
      </c>
      <c r="BB18" s="55">
        <f t="shared" si="50"/>
        <v>2.5</v>
      </c>
      <c r="BC18" s="55">
        <f t="shared" si="50"/>
        <v>2.3199999999999998</v>
      </c>
      <c r="BD18" s="55">
        <f t="shared" si="50"/>
        <v>0.92</v>
      </c>
      <c r="BE18" s="55">
        <f t="shared" si="50"/>
        <v>2.76</v>
      </c>
      <c r="BF18" s="55">
        <f t="shared" si="50"/>
        <v>1.1599999999999999</v>
      </c>
      <c r="BG18" s="55">
        <f t="shared" si="50"/>
        <v>3.37</v>
      </c>
      <c r="BH18" s="55">
        <f t="shared" si="50"/>
        <v>1.4</v>
      </c>
      <c r="BI18" s="55">
        <f t="shared" si="50"/>
        <v>3.8499999999999996</v>
      </c>
      <c r="BJ18" s="55">
        <f t="shared" si="50"/>
        <v>1.68</v>
      </c>
      <c r="BK18" s="55">
        <f t="shared" si="50"/>
        <v>4.2700000000000005</v>
      </c>
      <c r="BL18" s="55">
        <f t="shared" si="50"/>
        <v>2.0300000000000002</v>
      </c>
      <c r="BM18" s="55">
        <f t="shared" si="50"/>
        <v>4.2700000000000005</v>
      </c>
      <c r="BN18" s="55">
        <f t="shared" si="50"/>
        <v>4.67</v>
      </c>
      <c r="BO18" s="55">
        <f t="shared" si="50"/>
        <v>2.5</v>
      </c>
      <c r="BP18" s="55">
        <f t="shared" si="50"/>
        <v>2.38</v>
      </c>
      <c r="BQ18" s="55">
        <f t="shared" si="50"/>
        <v>0.92</v>
      </c>
      <c r="BR18" s="55">
        <f t="shared" si="50"/>
        <v>2.86</v>
      </c>
      <c r="BS18" s="55">
        <f t="shared" si="50"/>
        <v>1.2</v>
      </c>
      <c r="BT18" s="55">
        <f t="shared" si="50"/>
        <v>3.48</v>
      </c>
      <c r="BU18" s="55">
        <f t="shared" si="50"/>
        <v>1.4</v>
      </c>
      <c r="BV18" s="55">
        <f t="shared" si="50"/>
        <v>3.9999999999999996</v>
      </c>
      <c r="BW18" s="55">
        <f t="shared" si="50"/>
        <v>1.72</v>
      </c>
      <c r="BX18" s="55">
        <f t="shared" si="50"/>
        <v>4.46</v>
      </c>
      <c r="BY18" s="55">
        <f t="shared" si="50"/>
        <v>2.02</v>
      </c>
      <c r="BZ18" s="55">
        <f t="shared" si="50"/>
        <v>4.46</v>
      </c>
      <c r="CA18" s="55">
        <f t="shared" si="50"/>
        <v>4.84</v>
      </c>
      <c r="CB18" s="55">
        <f t="shared" si="50"/>
        <v>2.5</v>
      </c>
      <c r="CC18" s="55">
        <f t="shared" si="50"/>
        <v>2.496</v>
      </c>
      <c r="CD18" s="55">
        <f t="shared" si="50"/>
        <v>0.91600000000000004</v>
      </c>
      <c r="CE18" s="55">
        <f t="shared" si="50"/>
        <v>3.012</v>
      </c>
      <c r="CF18" s="55">
        <f t="shared" si="50"/>
        <v>1.2</v>
      </c>
      <c r="CG18" s="55">
        <f t="shared" si="50"/>
        <v>3.6280000000000001</v>
      </c>
      <c r="CH18" s="55">
        <f t="shared" si="50"/>
        <v>1.4</v>
      </c>
      <c r="CI18" s="55">
        <f t="shared" si="50"/>
        <v>4.16</v>
      </c>
      <c r="CJ18" s="55">
        <f t="shared" si="50"/>
        <v>1.736</v>
      </c>
      <c r="CK18" s="55">
        <f t="shared" si="50"/>
        <v>4.6399999999999997</v>
      </c>
      <c r="CL18" s="55">
        <f t="shared" si="50"/>
        <v>2.056</v>
      </c>
      <c r="CM18" s="55">
        <f t="shared" si="50"/>
        <v>4.6399999999999997</v>
      </c>
      <c r="CN18" s="55">
        <f t="shared" si="50"/>
        <v>5.056</v>
      </c>
      <c r="CO18" s="55">
        <f t="shared" si="50"/>
        <v>2.536</v>
      </c>
      <c r="CP18" s="55">
        <f t="shared" si="50"/>
        <v>2.6120000000000001</v>
      </c>
      <c r="CQ18" s="55">
        <f t="shared" si="50"/>
        <v>0.91200000000000003</v>
      </c>
      <c r="CR18" s="55">
        <f t="shared" si="50"/>
        <v>3.1640000000000001</v>
      </c>
      <c r="CS18" s="55">
        <f t="shared" si="50"/>
        <v>1.2</v>
      </c>
      <c r="CT18" s="55">
        <f t="shared" si="50"/>
        <v>3.7759999999999998</v>
      </c>
      <c r="CU18" s="55">
        <f t="shared" si="50"/>
        <v>1.4</v>
      </c>
      <c r="CV18" s="55">
        <f t="shared" si="50"/>
        <v>4.32</v>
      </c>
      <c r="CW18" s="55">
        <f t="shared" si="50"/>
        <v>1.752</v>
      </c>
      <c r="CX18" s="55">
        <f t="shared" si="50"/>
        <v>4.82</v>
      </c>
      <c r="CY18" s="55">
        <f t="shared" si="50"/>
        <v>2.0920000000000001</v>
      </c>
      <c r="CZ18" s="55">
        <f t="shared" si="50"/>
        <v>4.82</v>
      </c>
      <c r="DA18" s="55">
        <f t="shared" si="50"/>
        <v>5.2719999999999994</v>
      </c>
      <c r="DB18" s="55">
        <f t="shared" si="50"/>
        <v>2.5720000000000001</v>
      </c>
      <c r="DC18" s="55">
        <f t="shared" si="50"/>
        <v>2.7279999999999998</v>
      </c>
      <c r="DD18" s="55">
        <f t="shared" si="50"/>
        <v>0.90800000000000003</v>
      </c>
      <c r="DE18" s="55">
        <f t="shared" si="50"/>
        <v>3.3159999999999998</v>
      </c>
      <c r="DF18" s="55">
        <f t="shared" si="50"/>
        <v>1.2</v>
      </c>
      <c r="DG18" s="55">
        <f t="shared" si="50"/>
        <v>3.9239999999999999</v>
      </c>
      <c r="DH18" s="55">
        <f t="shared" si="50"/>
        <v>1.4</v>
      </c>
      <c r="DI18" s="55">
        <f t="shared" si="50"/>
        <v>4.4800000000000004</v>
      </c>
      <c r="DJ18" s="55">
        <f t="shared" si="50"/>
        <v>1.768</v>
      </c>
      <c r="DK18" s="55">
        <f t="shared" si="50"/>
        <v>5</v>
      </c>
      <c r="DL18" s="55">
        <f t="shared" si="50"/>
        <v>2.1280000000000001</v>
      </c>
      <c r="DM18" s="55">
        <f t="shared" si="50"/>
        <v>5</v>
      </c>
      <c r="DN18" s="55">
        <f t="shared" si="50"/>
        <v>5.4880000000000004</v>
      </c>
      <c r="DO18" s="55">
        <f t="shared" si="50"/>
        <v>2.6080000000000001</v>
      </c>
      <c r="DP18" s="55">
        <f t="shared" si="50"/>
        <v>2.8439999999999999</v>
      </c>
      <c r="DQ18" s="55">
        <f t="shared" si="50"/>
        <v>0.90400000000000003</v>
      </c>
      <c r="DR18" s="55">
        <f t="shared" si="50"/>
        <v>3.468</v>
      </c>
      <c r="DS18" s="55">
        <f t="shared" si="50"/>
        <v>1.2</v>
      </c>
      <c r="DT18" s="55">
        <f t="shared" si="50"/>
        <v>4.0720000000000001</v>
      </c>
      <c r="DU18" s="55">
        <f t="shared" si="50"/>
        <v>1.4</v>
      </c>
      <c r="DV18" s="55">
        <f t="shared" si="50"/>
        <v>4.6400000000000006</v>
      </c>
      <c r="DW18" s="55">
        <f t="shared" si="50"/>
        <v>1.784</v>
      </c>
      <c r="DX18" s="55">
        <f t="shared" si="50"/>
        <v>5.1800000000000006</v>
      </c>
      <c r="DY18" s="55">
        <f t="shared" si="50"/>
        <v>2.1640000000000001</v>
      </c>
      <c r="DZ18" s="55">
        <f t="shared" si="50"/>
        <v>5.1800000000000006</v>
      </c>
      <c r="EA18" s="55">
        <f t="shared" si="50"/>
        <v>5.7039999999999997</v>
      </c>
      <c r="EB18" s="55">
        <f t="shared" si="50"/>
        <v>2.6440000000000001</v>
      </c>
      <c r="EC18" s="55">
        <f t="shared" si="50"/>
        <v>2.96</v>
      </c>
      <c r="ED18" s="55">
        <f t="shared" si="50"/>
        <v>0.9</v>
      </c>
      <c r="EE18" s="55">
        <f t="shared" si="50"/>
        <v>3.62</v>
      </c>
      <c r="EF18" s="55">
        <f t="shared" si="50"/>
        <v>1.2</v>
      </c>
      <c r="EG18" s="55">
        <f t="shared" si="50"/>
        <v>4.22</v>
      </c>
      <c r="EH18" s="55">
        <f t="shared" si="50"/>
        <v>1.4</v>
      </c>
      <c r="EI18" s="55">
        <f t="shared" si="50"/>
        <v>4.8000000000000007</v>
      </c>
      <c r="EJ18" s="55">
        <f t="shared" si="50"/>
        <v>1.8</v>
      </c>
      <c r="EK18" s="55">
        <f t="shared" si="50"/>
        <v>5.36</v>
      </c>
      <c r="EL18" s="55">
        <f t="shared" si="50"/>
        <v>2.2000000000000002</v>
      </c>
      <c r="EM18" s="55">
        <f t="shared" ref="EM18:FO18" si="51">(EM17-EM22)/5*4+EM22</f>
        <v>5.36</v>
      </c>
      <c r="EN18" s="55">
        <f t="shared" si="51"/>
        <v>5.92</v>
      </c>
      <c r="EO18" s="55">
        <f t="shared" si="51"/>
        <v>2.68</v>
      </c>
      <c r="EP18" s="55">
        <f t="shared" si="51"/>
        <v>1.76</v>
      </c>
      <c r="EQ18" s="55">
        <f t="shared" si="51"/>
        <v>0.74</v>
      </c>
      <c r="ER18" s="55">
        <f t="shared" si="51"/>
        <v>2.16</v>
      </c>
      <c r="ES18" s="55">
        <f t="shared" si="51"/>
        <v>1.1000000000000001</v>
      </c>
      <c r="ET18" s="55">
        <f t="shared" si="51"/>
        <v>2.62</v>
      </c>
      <c r="EU18" s="55">
        <f t="shared" si="51"/>
        <v>1.32</v>
      </c>
      <c r="EV18" s="55">
        <f t="shared" si="51"/>
        <v>2.86</v>
      </c>
      <c r="EW18" s="55">
        <f t="shared" si="51"/>
        <v>1.44</v>
      </c>
      <c r="EX18" s="55">
        <f t="shared" si="51"/>
        <v>3.1999999999999997</v>
      </c>
      <c r="EY18" s="55">
        <f t="shared" si="51"/>
        <v>1.82</v>
      </c>
      <c r="EZ18" s="55">
        <f t="shared" si="51"/>
        <v>3.1999999999999997</v>
      </c>
      <c r="FA18" s="55">
        <f t="shared" si="51"/>
        <v>3.52</v>
      </c>
      <c r="FB18" s="55">
        <f t="shared" si="51"/>
        <v>2.14</v>
      </c>
      <c r="FC18" s="55">
        <f t="shared" si="51"/>
        <v>1.8599999999999999</v>
      </c>
      <c r="FD18" s="55">
        <f t="shared" si="51"/>
        <v>0.78</v>
      </c>
      <c r="FE18" s="55">
        <f t="shared" si="51"/>
        <v>2.2599999999999998</v>
      </c>
      <c r="FF18" s="55">
        <f t="shared" si="51"/>
        <v>1.1000000000000001</v>
      </c>
      <c r="FG18" s="55">
        <f t="shared" si="51"/>
        <v>2.7399999999999998</v>
      </c>
      <c r="FH18" s="55">
        <f t="shared" si="51"/>
        <v>1.32</v>
      </c>
      <c r="FI18" s="55">
        <f t="shared" si="51"/>
        <v>3.0399999999999996</v>
      </c>
      <c r="FJ18" s="55">
        <f t="shared" si="51"/>
        <v>1.49</v>
      </c>
      <c r="FK18" s="55">
        <f t="shared" si="51"/>
        <v>3.39</v>
      </c>
      <c r="FL18" s="55">
        <f t="shared" si="51"/>
        <v>1.87</v>
      </c>
      <c r="FM18" s="55">
        <f t="shared" si="51"/>
        <v>3.39</v>
      </c>
      <c r="FN18" s="55">
        <f t="shared" si="51"/>
        <v>3.7199999999999998</v>
      </c>
      <c r="FO18" s="55">
        <f t="shared" si="51"/>
        <v>2.23</v>
      </c>
    </row>
    <row r="19" spans="1:171" ht="9" customHeight="1" x14ac:dyDescent="0.15">
      <c r="A19" s="53" t="s">
        <v>175</v>
      </c>
      <c r="B19" s="54">
        <v>40</v>
      </c>
      <c r="C19" s="55">
        <f>(C17-C22)/5*3+C22</f>
        <v>1.92</v>
      </c>
      <c r="D19" s="55">
        <f t="shared" ref="D19:EL19" si="52">(D17-D22)/5*3+D22</f>
        <v>0.84000000000000008</v>
      </c>
      <c r="E19" s="55">
        <f t="shared" si="52"/>
        <v>2.3199999999999998</v>
      </c>
      <c r="F19" s="55">
        <f t="shared" si="52"/>
        <v>1.1000000000000001</v>
      </c>
      <c r="G19" s="55">
        <f t="shared" si="52"/>
        <v>2.82</v>
      </c>
      <c r="H19" s="55">
        <f t="shared" si="52"/>
        <v>1.34</v>
      </c>
      <c r="I19" s="55">
        <f t="shared" si="52"/>
        <v>3.1399999999999997</v>
      </c>
      <c r="J19" s="55">
        <f t="shared" si="52"/>
        <v>1.58</v>
      </c>
      <c r="K19" s="55">
        <f t="shared" si="52"/>
        <v>3.46</v>
      </c>
      <c r="L19" s="55">
        <f t="shared" si="52"/>
        <v>1.94</v>
      </c>
      <c r="M19" s="55">
        <f t="shared" si="52"/>
        <v>3.46</v>
      </c>
      <c r="N19" s="55">
        <f t="shared" si="52"/>
        <v>3.7399999999999998</v>
      </c>
      <c r="O19" s="55">
        <f t="shared" si="52"/>
        <v>2.34</v>
      </c>
      <c r="P19" s="55">
        <f t="shared" si="52"/>
        <v>2.02</v>
      </c>
      <c r="Q19" s="55">
        <f t="shared" si="52"/>
        <v>0.87333333333333341</v>
      </c>
      <c r="R19" s="55">
        <f t="shared" si="52"/>
        <v>2.42</v>
      </c>
      <c r="S19" s="55">
        <f t="shared" si="52"/>
        <v>1.1133333333333333</v>
      </c>
      <c r="T19" s="55">
        <f t="shared" si="52"/>
        <v>2.9533333333333331</v>
      </c>
      <c r="U19" s="55">
        <f t="shared" si="52"/>
        <v>1.3599999999999999</v>
      </c>
      <c r="V19" s="55">
        <f t="shared" si="52"/>
        <v>3.293333333333333</v>
      </c>
      <c r="W19" s="55">
        <f t="shared" si="52"/>
        <v>1.6133333333333335</v>
      </c>
      <c r="X19" s="55">
        <f t="shared" si="52"/>
        <v>3.6266666666666669</v>
      </c>
      <c r="Y19" s="55">
        <f t="shared" si="52"/>
        <v>1.9866666666666668</v>
      </c>
      <c r="Z19" s="55">
        <f t="shared" si="52"/>
        <v>3.6266666666666669</v>
      </c>
      <c r="AA19" s="55">
        <f t="shared" si="52"/>
        <v>3.9266666666666667</v>
      </c>
      <c r="AB19" s="55">
        <f t="shared" si="52"/>
        <v>2.3933333333333331</v>
      </c>
      <c r="AC19" s="55">
        <f t="shared" si="52"/>
        <v>2.1199999999999997</v>
      </c>
      <c r="AD19" s="55">
        <f t="shared" si="52"/>
        <v>0.90666666666666673</v>
      </c>
      <c r="AE19" s="55">
        <f t="shared" si="52"/>
        <v>2.52</v>
      </c>
      <c r="AF19" s="55">
        <f t="shared" si="52"/>
        <v>1.1266666666666667</v>
      </c>
      <c r="AG19" s="55">
        <f t="shared" si="52"/>
        <v>3.0866666666666664</v>
      </c>
      <c r="AH19" s="55">
        <f t="shared" si="52"/>
        <v>1.38</v>
      </c>
      <c r="AI19" s="55">
        <f t="shared" si="52"/>
        <v>3.4466666666666663</v>
      </c>
      <c r="AJ19" s="55">
        <f t="shared" si="52"/>
        <v>1.6466666666666667</v>
      </c>
      <c r="AK19" s="55">
        <f t="shared" si="52"/>
        <v>3.7933333333333334</v>
      </c>
      <c r="AL19" s="55">
        <f t="shared" si="52"/>
        <v>2.0333333333333332</v>
      </c>
      <c r="AM19" s="55">
        <f t="shared" si="52"/>
        <v>3.7933333333333334</v>
      </c>
      <c r="AN19" s="55">
        <f t="shared" si="52"/>
        <v>4.1133333333333333</v>
      </c>
      <c r="AO19" s="55">
        <f t="shared" si="52"/>
        <v>2.4466666666666668</v>
      </c>
      <c r="AP19" s="55">
        <f t="shared" si="52"/>
        <v>2.2199999999999998</v>
      </c>
      <c r="AQ19" s="55">
        <f t="shared" si="52"/>
        <v>0.94000000000000006</v>
      </c>
      <c r="AR19" s="55">
        <f t="shared" si="52"/>
        <v>2.62</v>
      </c>
      <c r="AS19" s="55">
        <f t="shared" si="52"/>
        <v>1.1400000000000001</v>
      </c>
      <c r="AT19" s="55">
        <f t="shared" si="52"/>
        <v>3.2199999999999998</v>
      </c>
      <c r="AU19" s="55">
        <f t="shared" si="52"/>
        <v>1.4</v>
      </c>
      <c r="AV19" s="55">
        <f t="shared" si="52"/>
        <v>3.5999999999999996</v>
      </c>
      <c r="AW19" s="55">
        <f t="shared" si="52"/>
        <v>1.6800000000000002</v>
      </c>
      <c r="AX19" s="55">
        <f t="shared" si="52"/>
        <v>3.96</v>
      </c>
      <c r="AY19" s="55">
        <f t="shared" si="52"/>
        <v>2.08</v>
      </c>
      <c r="AZ19" s="55">
        <f t="shared" si="52"/>
        <v>3.96</v>
      </c>
      <c r="BA19" s="55">
        <f t="shared" si="52"/>
        <v>4.3000000000000007</v>
      </c>
      <c r="BB19" s="55">
        <f t="shared" si="52"/>
        <v>2.5</v>
      </c>
      <c r="BC19" s="55">
        <f t="shared" si="52"/>
        <v>2.29</v>
      </c>
      <c r="BD19" s="55">
        <f t="shared" si="52"/>
        <v>0.94000000000000006</v>
      </c>
      <c r="BE19" s="55">
        <f t="shared" si="52"/>
        <v>2.7199999999999998</v>
      </c>
      <c r="BF19" s="55">
        <f t="shared" si="52"/>
        <v>1.17</v>
      </c>
      <c r="BG19" s="55">
        <f t="shared" si="52"/>
        <v>3.34</v>
      </c>
      <c r="BH19" s="55">
        <f t="shared" si="52"/>
        <v>1.4</v>
      </c>
      <c r="BI19" s="55">
        <f t="shared" si="52"/>
        <v>3.75</v>
      </c>
      <c r="BJ19" s="55">
        <f t="shared" si="52"/>
        <v>1.71</v>
      </c>
      <c r="BK19" s="55">
        <f t="shared" si="52"/>
        <v>4.1400000000000006</v>
      </c>
      <c r="BL19" s="55">
        <f t="shared" si="52"/>
        <v>2.06</v>
      </c>
      <c r="BM19" s="55">
        <f t="shared" si="52"/>
        <v>4.1400000000000006</v>
      </c>
      <c r="BN19" s="55">
        <f t="shared" si="52"/>
        <v>4.49</v>
      </c>
      <c r="BO19" s="55">
        <f t="shared" si="52"/>
        <v>2.5</v>
      </c>
      <c r="BP19" s="55">
        <f t="shared" si="52"/>
        <v>2.36</v>
      </c>
      <c r="BQ19" s="55">
        <f t="shared" si="52"/>
        <v>0.94000000000000006</v>
      </c>
      <c r="BR19" s="55">
        <f t="shared" si="52"/>
        <v>2.82</v>
      </c>
      <c r="BS19" s="55">
        <f t="shared" si="52"/>
        <v>1.2</v>
      </c>
      <c r="BT19" s="55">
        <f t="shared" si="52"/>
        <v>3.46</v>
      </c>
      <c r="BU19" s="55">
        <f t="shared" si="52"/>
        <v>1.4</v>
      </c>
      <c r="BV19" s="55">
        <f t="shared" si="52"/>
        <v>3.9</v>
      </c>
      <c r="BW19" s="55">
        <f t="shared" si="52"/>
        <v>1.74</v>
      </c>
      <c r="BX19" s="55">
        <f t="shared" si="52"/>
        <v>4.3199999999999994</v>
      </c>
      <c r="BY19" s="55">
        <f t="shared" si="52"/>
        <v>2.04</v>
      </c>
      <c r="BZ19" s="55">
        <f t="shared" si="52"/>
        <v>4.3199999999999994</v>
      </c>
      <c r="CA19" s="55">
        <f t="shared" si="52"/>
        <v>4.68</v>
      </c>
      <c r="CB19" s="55">
        <f t="shared" si="52"/>
        <v>2.5</v>
      </c>
      <c r="CC19" s="55">
        <f t="shared" si="52"/>
        <v>2.472</v>
      </c>
      <c r="CD19" s="55">
        <f t="shared" si="52"/>
        <v>0.93200000000000005</v>
      </c>
      <c r="CE19" s="55">
        <f t="shared" si="52"/>
        <v>2.964</v>
      </c>
      <c r="CF19" s="55">
        <f t="shared" si="52"/>
        <v>1.2</v>
      </c>
      <c r="CG19" s="55">
        <f t="shared" si="52"/>
        <v>3.5960000000000001</v>
      </c>
      <c r="CH19" s="55">
        <f t="shared" si="52"/>
        <v>1.4</v>
      </c>
      <c r="CI19" s="55">
        <f t="shared" si="52"/>
        <v>4.0599999999999996</v>
      </c>
      <c r="CJ19" s="55">
        <f t="shared" si="52"/>
        <v>1.752</v>
      </c>
      <c r="CK19" s="55">
        <f t="shared" si="52"/>
        <v>4.5</v>
      </c>
      <c r="CL19" s="55">
        <f t="shared" si="52"/>
        <v>2.0720000000000001</v>
      </c>
      <c r="CM19" s="55">
        <f t="shared" si="52"/>
        <v>4.5</v>
      </c>
      <c r="CN19" s="55">
        <f t="shared" si="52"/>
        <v>4.8920000000000003</v>
      </c>
      <c r="CO19" s="55">
        <f t="shared" si="52"/>
        <v>2.532</v>
      </c>
      <c r="CP19" s="55">
        <f t="shared" si="52"/>
        <v>2.5840000000000001</v>
      </c>
      <c r="CQ19" s="55">
        <f t="shared" si="52"/>
        <v>0.92400000000000004</v>
      </c>
      <c r="CR19" s="55">
        <f t="shared" si="52"/>
        <v>3.1080000000000001</v>
      </c>
      <c r="CS19" s="55">
        <f t="shared" si="52"/>
        <v>1.2</v>
      </c>
      <c r="CT19" s="55">
        <f t="shared" si="52"/>
        <v>3.7319999999999998</v>
      </c>
      <c r="CU19" s="55">
        <f t="shared" si="52"/>
        <v>1.4</v>
      </c>
      <c r="CV19" s="55">
        <f t="shared" si="52"/>
        <v>4.22</v>
      </c>
      <c r="CW19" s="55">
        <f t="shared" si="52"/>
        <v>1.764</v>
      </c>
      <c r="CX19" s="55">
        <f t="shared" si="52"/>
        <v>4.68</v>
      </c>
      <c r="CY19" s="55">
        <f t="shared" si="52"/>
        <v>2.1040000000000001</v>
      </c>
      <c r="CZ19" s="55">
        <f t="shared" si="52"/>
        <v>4.68</v>
      </c>
      <c r="DA19" s="55">
        <f t="shared" si="52"/>
        <v>5.1040000000000001</v>
      </c>
      <c r="DB19" s="55">
        <f t="shared" si="52"/>
        <v>2.5640000000000001</v>
      </c>
      <c r="DC19" s="55">
        <f t="shared" si="52"/>
        <v>2.6959999999999997</v>
      </c>
      <c r="DD19" s="55">
        <f t="shared" si="52"/>
        <v>0.91600000000000004</v>
      </c>
      <c r="DE19" s="55">
        <f t="shared" si="52"/>
        <v>3.2519999999999998</v>
      </c>
      <c r="DF19" s="55">
        <f t="shared" si="52"/>
        <v>1.2</v>
      </c>
      <c r="DG19" s="55">
        <f t="shared" si="52"/>
        <v>3.8679999999999999</v>
      </c>
      <c r="DH19" s="55">
        <f t="shared" si="52"/>
        <v>1.4</v>
      </c>
      <c r="DI19" s="55">
        <f t="shared" si="52"/>
        <v>4.38</v>
      </c>
      <c r="DJ19" s="55">
        <f t="shared" si="52"/>
        <v>1.776</v>
      </c>
      <c r="DK19" s="55">
        <f t="shared" si="52"/>
        <v>4.8599999999999994</v>
      </c>
      <c r="DL19" s="55">
        <f t="shared" si="52"/>
        <v>2.1360000000000001</v>
      </c>
      <c r="DM19" s="55">
        <f t="shared" si="52"/>
        <v>4.8599999999999994</v>
      </c>
      <c r="DN19" s="55">
        <f t="shared" si="52"/>
        <v>5.3160000000000007</v>
      </c>
      <c r="DO19" s="55">
        <f t="shared" si="52"/>
        <v>2.5960000000000001</v>
      </c>
      <c r="DP19" s="55">
        <f t="shared" si="52"/>
        <v>2.8079999999999998</v>
      </c>
      <c r="DQ19" s="55">
        <f t="shared" si="52"/>
        <v>0.90800000000000003</v>
      </c>
      <c r="DR19" s="55">
        <f t="shared" si="52"/>
        <v>3.3959999999999999</v>
      </c>
      <c r="DS19" s="55">
        <f t="shared" si="52"/>
        <v>1.2</v>
      </c>
      <c r="DT19" s="55">
        <f t="shared" si="52"/>
        <v>4.0039999999999996</v>
      </c>
      <c r="DU19" s="55">
        <f t="shared" si="52"/>
        <v>1.4</v>
      </c>
      <c r="DV19" s="55">
        <f t="shared" si="52"/>
        <v>4.54</v>
      </c>
      <c r="DW19" s="55">
        <f t="shared" si="52"/>
        <v>1.788</v>
      </c>
      <c r="DX19" s="55">
        <f t="shared" si="52"/>
        <v>5.04</v>
      </c>
      <c r="DY19" s="55">
        <f t="shared" si="52"/>
        <v>2.1680000000000001</v>
      </c>
      <c r="DZ19" s="55">
        <f t="shared" si="52"/>
        <v>5.04</v>
      </c>
      <c r="EA19" s="55">
        <f t="shared" si="52"/>
        <v>5.5280000000000005</v>
      </c>
      <c r="EB19" s="55">
        <f t="shared" si="52"/>
        <v>2.6280000000000001</v>
      </c>
      <c r="EC19" s="55">
        <f t="shared" si="52"/>
        <v>2.92</v>
      </c>
      <c r="ED19" s="55">
        <f t="shared" si="52"/>
        <v>0.9</v>
      </c>
      <c r="EE19" s="55">
        <f t="shared" si="52"/>
        <v>3.54</v>
      </c>
      <c r="EF19" s="55">
        <f t="shared" si="52"/>
        <v>1.2</v>
      </c>
      <c r="EG19" s="55">
        <f t="shared" si="52"/>
        <v>4.1399999999999997</v>
      </c>
      <c r="EH19" s="55">
        <f t="shared" si="52"/>
        <v>1.4</v>
      </c>
      <c r="EI19" s="55">
        <f t="shared" si="52"/>
        <v>4.7</v>
      </c>
      <c r="EJ19" s="55">
        <f t="shared" si="52"/>
        <v>1.8</v>
      </c>
      <c r="EK19" s="55">
        <f t="shared" si="52"/>
        <v>5.22</v>
      </c>
      <c r="EL19" s="55">
        <f t="shared" si="52"/>
        <v>2.2000000000000002</v>
      </c>
      <c r="EM19" s="55">
        <f t="shared" ref="EM19:FO19" si="53">(EM17-EM22)/5*3+EM22</f>
        <v>5.22</v>
      </c>
      <c r="EN19" s="55">
        <f t="shared" si="53"/>
        <v>5.74</v>
      </c>
      <c r="EO19" s="55">
        <f t="shared" si="53"/>
        <v>2.66</v>
      </c>
      <c r="EP19" s="55">
        <f t="shared" si="53"/>
        <v>1.72</v>
      </c>
      <c r="EQ19" s="55">
        <f t="shared" si="53"/>
        <v>0.78</v>
      </c>
      <c r="ER19" s="55">
        <f t="shared" si="53"/>
        <v>2.12</v>
      </c>
      <c r="ES19" s="55">
        <f t="shared" si="53"/>
        <v>1.1000000000000001</v>
      </c>
      <c r="ET19" s="55">
        <f t="shared" si="53"/>
        <v>2.54</v>
      </c>
      <c r="EU19" s="55">
        <f t="shared" si="53"/>
        <v>1.34</v>
      </c>
      <c r="EV19" s="55">
        <f t="shared" si="53"/>
        <v>2.82</v>
      </c>
      <c r="EW19" s="55">
        <f t="shared" si="53"/>
        <v>1.48</v>
      </c>
      <c r="EX19" s="55">
        <f t="shared" si="53"/>
        <v>3.0999999999999996</v>
      </c>
      <c r="EY19" s="55">
        <f t="shared" si="53"/>
        <v>1.84</v>
      </c>
      <c r="EZ19" s="55">
        <f t="shared" si="53"/>
        <v>3.0999999999999996</v>
      </c>
      <c r="FA19" s="55">
        <f t="shared" si="53"/>
        <v>3.34</v>
      </c>
      <c r="FB19" s="55">
        <f t="shared" si="53"/>
        <v>2.1800000000000002</v>
      </c>
      <c r="FC19" s="55">
        <f t="shared" si="53"/>
        <v>1.82</v>
      </c>
      <c r="FD19" s="55">
        <f t="shared" si="53"/>
        <v>0.81</v>
      </c>
      <c r="FE19" s="55">
        <f t="shared" si="53"/>
        <v>2.2199999999999998</v>
      </c>
      <c r="FF19" s="55">
        <f t="shared" si="53"/>
        <v>1.1000000000000001</v>
      </c>
      <c r="FG19" s="55">
        <f t="shared" si="53"/>
        <v>2.6799999999999997</v>
      </c>
      <c r="FH19" s="55">
        <f t="shared" si="53"/>
        <v>1.34</v>
      </c>
      <c r="FI19" s="55">
        <f t="shared" si="53"/>
        <v>2.9799999999999995</v>
      </c>
      <c r="FJ19" s="55">
        <f t="shared" si="53"/>
        <v>1.53</v>
      </c>
      <c r="FK19" s="55">
        <f t="shared" si="53"/>
        <v>3.2800000000000002</v>
      </c>
      <c r="FL19" s="55">
        <f t="shared" si="53"/>
        <v>1.8900000000000001</v>
      </c>
      <c r="FM19" s="55">
        <f t="shared" si="53"/>
        <v>3.2800000000000002</v>
      </c>
      <c r="FN19" s="55">
        <f t="shared" si="53"/>
        <v>3.54</v>
      </c>
      <c r="FO19" s="55">
        <f t="shared" si="53"/>
        <v>2.2599999999999998</v>
      </c>
    </row>
    <row r="20" spans="1:171" ht="9" customHeight="1" x14ac:dyDescent="0.15">
      <c r="A20" s="53" t="s">
        <v>175</v>
      </c>
      <c r="B20" s="54">
        <v>41</v>
      </c>
      <c r="C20" s="55">
        <f>(C17-C22)/5*2+C22</f>
        <v>1.8800000000000001</v>
      </c>
      <c r="D20" s="55">
        <f t="shared" ref="D20:EL20" si="54">(D17-D22)/5*2+D22</f>
        <v>0.86</v>
      </c>
      <c r="E20" s="55">
        <f t="shared" si="54"/>
        <v>2.2800000000000002</v>
      </c>
      <c r="F20" s="55">
        <f t="shared" si="54"/>
        <v>1.1000000000000001</v>
      </c>
      <c r="G20" s="55">
        <f t="shared" si="54"/>
        <v>2.7800000000000002</v>
      </c>
      <c r="H20" s="55">
        <f t="shared" si="54"/>
        <v>1.3599999999999999</v>
      </c>
      <c r="I20" s="55">
        <f t="shared" si="54"/>
        <v>3.06</v>
      </c>
      <c r="J20" s="55">
        <f t="shared" si="54"/>
        <v>1.6199999999999999</v>
      </c>
      <c r="K20" s="55">
        <f t="shared" si="54"/>
        <v>3.3400000000000003</v>
      </c>
      <c r="L20" s="55">
        <f t="shared" si="54"/>
        <v>1.96</v>
      </c>
      <c r="M20" s="55">
        <f t="shared" si="54"/>
        <v>3.3400000000000003</v>
      </c>
      <c r="N20" s="55">
        <f t="shared" si="54"/>
        <v>3.56</v>
      </c>
      <c r="O20" s="55">
        <f t="shared" si="54"/>
        <v>2.36</v>
      </c>
      <c r="P20" s="55">
        <f t="shared" si="54"/>
        <v>1.9800000000000002</v>
      </c>
      <c r="Q20" s="55">
        <f t="shared" si="54"/>
        <v>0.89333333333333331</v>
      </c>
      <c r="R20" s="55">
        <f t="shared" si="54"/>
        <v>2.3800000000000003</v>
      </c>
      <c r="S20" s="55">
        <f t="shared" si="54"/>
        <v>1.1200000000000001</v>
      </c>
      <c r="T20" s="55">
        <f t="shared" si="54"/>
        <v>2.9133333333333336</v>
      </c>
      <c r="U20" s="55">
        <f t="shared" si="54"/>
        <v>1.3733333333333333</v>
      </c>
      <c r="V20" s="55">
        <f t="shared" si="54"/>
        <v>3.2066666666666666</v>
      </c>
      <c r="W20" s="55">
        <f t="shared" si="54"/>
        <v>1.6533333333333333</v>
      </c>
      <c r="X20" s="55">
        <f t="shared" si="54"/>
        <v>3.5066666666666668</v>
      </c>
      <c r="Y20" s="55">
        <f t="shared" si="54"/>
        <v>2.0133333333333336</v>
      </c>
      <c r="Z20" s="55">
        <f t="shared" si="54"/>
        <v>3.5066666666666668</v>
      </c>
      <c r="AA20" s="55">
        <f t="shared" si="54"/>
        <v>3.7399999999999998</v>
      </c>
      <c r="AB20" s="55">
        <f t="shared" si="54"/>
        <v>2.4066666666666667</v>
      </c>
      <c r="AC20" s="55">
        <f t="shared" si="54"/>
        <v>2.08</v>
      </c>
      <c r="AD20" s="55">
        <f t="shared" si="54"/>
        <v>0.92666666666666664</v>
      </c>
      <c r="AE20" s="55">
        <f t="shared" si="54"/>
        <v>2.48</v>
      </c>
      <c r="AF20" s="55">
        <f t="shared" si="54"/>
        <v>1.1400000000000001</v>
      </c>
      <c r="AG20" s="55">
        <f t="shared" si="54"/>
        <v>3.0466666666666669</v>
      </c>
      <c r="AH20" s="55">
        <f t="shared" si="54"/>
        <v>1.3866666666666667</v>
      </c>
      <c r="AI20" s="55">
        <f t="shared" si="54"/>
        <v>3.3533333333333331</v>
      </c>
      <c r="AJ20" s="55">
        <f t="shared" si="54"/>
        <v>1.6866666666666665</v>
      </c>
      <c r="AK20" s="55">
        <f t="shared" si="54"/>
        <v>3.6733333333333333</v>
      </c>
      <c r="AL20" s="55">
        <f t="shared" si="54"/>
        <v>2.0666666666666664</v>
      </c>
      <c r="AM20" s="55">
        <f t="shared" si="54"/>
        <v>3.6733333333333333</v>
      </c>
      <c r="AN20" s="55">
        <f t="shared" si="54"/>
        <v>3.9200000000000004</v>
      </c>
      <c r="AO20" s="55">
        <f t="shared" si="54"/>
        <v>2.4533333333333331</v>
      </c>
      <c r="AP20" s="55">
        <f t="shared" si="54"/>
        <v>2.1800000000000002</v>
      </c>
      <c r="AQ20" s="55">
        <f t="shared" si="54"/>
        <v>0.96</v>
      </c>
      <c r="AR20" s="55">
        <f t="shared" si="54"/>
        <v>2.58</v>
      </c>
      <c r="AS20" s="55">
        <f t="shared" si="54"/>
        <v>1.1599999999999999</v>
      </c>
      <c r="AT20" s="55">
        <f t="shared" si="54"/>
        <v>3.18</v>
      </c>
      <c r="AU20" s="55">
        <f t="shared" si="54"/>
        <v>1.4</v>
      </c>
      <c r="AV20" s="55">
        <f t="shared" si="54"/>
        <v>3.5</v>
      </c>
      <c r="AW20" s="55">
        <f t="shared" si="54"/>
        <v>1.72</v>
      </c>
      <c r="AX20" s="55">
        <f t="shared" si="54"/>
        <v>3.8400000000000003</v>
      </c>
      <c r="AY20" s="55">
        <f t="shared" si="54"/>
        <v>2.12</v>
      </c>
      <c r="AZ20" s="55">
        <f t="shared" si="54"/>
        <v>3.8400000000000003</v>
      </c>
      <c r="BA20" s="55">
        <f t="shared" si="54"/>
        <v>4.1000000000000005</v>
      </c>
      <c r="BB20" s="55">
        <f t="shared" si="54"/>
        <v>2.5</v>
      </c>
      <c r="BC20" s="55">
        <f t="shared" si="54"/>
        <v>2.2599999999999998</v>
      </c>
      <c r="BD20" s="55">
        <f t="shared" si="54"/>
        <v>0.96</v>
      </c>
      <c r="BE20" s="55">
        <f t="shared" si="54"/>
        <v>2.68</v>
      </c>
      <c r="BF20" s="55">
        <f t="shared" si="54"/>
        <v>1.18</v>
      </c>
      <c r="BG20" s="55">
        <f t="shared" si="54"/>
        <v>3.31</v>
      </c>
      <c r="BH20" s="55">
        <f t="shared" si="54"/>
        <v>1.4</v>
      </c>
      <c r="BI20" s="55">
        <f t="shared" si="54"/>
        <v>3.65</v>
      </c>
      <c r="BJ20" s="55">
        <f t="shared" si="54"/>
        <v>1.74</v>
      </c>
      <c r="BK20" s="55">
        <f t="shared" si="54"/>
        <v>4.01</v>
      </c>
      <c r="BL20" s="55">
        <f t="shared" si="54"/>
        <v>2.0900000000000003</v>
      </c>
      <c r="BM20" s="55">
        <f t="shared" si="54"/>
        <v>4.01</v>
      </c>
      <c r="BN20" s="55">
        <f t="shared" si="54"/>
        <v>4.3099999999999996</v>
      </c>
      <c r="BO20" s="55">
        <f t="shared" si="54"/>
        <v>2.5</v>
      </c>
      <c r="BP20" s="55">
        <f t="shared" si="54"/>
        <v>2.34</v>
      </c>
      <c r="BQ20" s="55">
        <f t="shared" si="54"/>
        <v>0.96</v>
      </c>
      <c r="BR20" s="55">
        <f t="shared" si="54"/>
        <v>2.7800000000000002</v>
      </c>
      <c r="BS20" s="55">
        <f t="shared" si="54"/>
        <v>1.2</v>
      </c>
      <c r="BT20" s="55">
        <f t="shared" si="54"/>
        <v>3.44</v>
      </c>
      <c r="BU20" s="55">
        <f t="shared" si="54"/>
        <v>1.4</v>
      </c>
      <c r="BV20" s="55">
        <f t="shared" si="54"/>
        <v>3.8</v>
      </c>
      <c r="BW20" s="55">
        <f t="shared" si="54"/>
        <v>1.76</v>
      </c>
      <c r="BX20" s="55">
        <f t="shared" si="54"/>
        <v>4.18</v>
      </c>
      <c r="BY20" s="55">
        <f t="shared" si="54"/>
        <v>2.06</v>
      </c>
      <c r="BZ20" s="55">
        <f t="shared" si="54"/>
        <v>4.18</v>
      </c>
      <c r="CA20" s="55">
        <f t="shared" si="54"/>
        <v>4.5200000000000005</v>
      </c>
      <c r="CB20" s="55">
        <f t="shared" si="54"/>
        <v>2.5</v>
      </c>
      <c r="CC20" s="55">
        <f t="shared" si="54"/>
        <v>2.448</v>
      </c>
      <c r="CD20" s="55">
        <f t="shared" si="54"/>
        <v>0.94799999999999995</v>
      </c>
      <c r="CE20" s="55">
        <f t="shared" si="54"/>
        <v>2.9160000000000004</v>
      </c>
      <c r="CF20" s="55">
        <f t="shared" si="54"/>
        <v>1.2</v>
      </c>
      <c r="CG20" s="55">
        <f t="shared" si="54"/>
        <v>3.5640000000000001</v>
      </c>
      <c r="CH20" s="55">
        <f t="shared" si="54"/>
        <v>1.4</v>
      </c>
      <c r="CI20" s="55">
        <f t="shared" si="54"/>
        <v>3.96</v>
      </c>
      <c r="CJ20" s="55">
        <f t="shared" si="54"/>
        <v>1.768</v>
      </c>
      <c r="CK20" s="55">
        <f t="shared" si="54"/>
        <v>4.3599999999999994</v>
      </c>
      <c r="CL20" s="55">
        <f t="shared" si="54"/>
        <v>2.0880000000000001</v>
      </c>
      <c r="CM20" s="55">
        <f t="shared" si="54"/>
        <v>4.3599999999999994</v>
      </c>
      <c r="CN20" s="55">
        <f t="shared" si="54"/>
        <v>4.7279999999999998</v>
      </c>
      <c r="CO20" s="55">
        <f t="shared" si="54"/>
        <v>2.528</v>
      </c>
      <c r="CP20" s="55">
        <f t="shared" si="54"/>
        <v>2.556</v>
      </c>
      <c r="CQ20" s="55">
        <f t="shared" si="54"/>
        <v>0.93599999999999994</v>
      </c>
      <c r="CR20" s="55">
        <f t="shared" si="54"/>
        <v>3.052</v>
      </c>
      <c r="CS20" s="55">
        <f t="shared" si="54"/>
        <v>1.2</v>
      </c>
      <c r="CT20" s="55">
        <f t="shared" si="54"/>
        <v>3.6880000000000002</v>
      </c>
      <c r="CU20" s="55">
        <f t="shared" si="54"/>
        <v>1.4</v>
      </c>
      <c r="CV20" s="55">
        <f t="shared" si="54"/>
        <v>4.12</v>
      </c>
      <c r="CW20" s="55">
        <f t="shared" si="54"/>
        <v>1.776</v>
      </c>
      <c r="CX20" s="55">
        <f t="shared" si="54"/>
        <v>4.54</v>
      </c>
      <c r="CY20" s="55">
        <f t="shared" si="54"/>
        <v>2.1160000000000001</v>
      </c>
      <c r="CZ20" s="55">
        <f t="shared" si="54"/>
        <v>4.54</v>
      </c>
      <c r="DA20" s="55">
        <f t="shared" si="54"/>
        <v>4.9359999999999999</v>
      </c>
      <c r="DB20" s="55">
        <f t="shared" si="54"/>
        <v>2.556</v>
      </c>
      <c r="DC20" s="55">
        <f t="shared" si="54"/>
        <v>2.6639999999999997</v>
      </c>
      <c r="DD20" s="55">
        <f t="shared" si="54"/>
        <v>0.92400000000000004</v>
      </c>
      <c r="DE20" s="55">
        <f t="shared" si="54"/>
        <v>3.1880000000000002</v>
      </c>
      <c r="DF20" s="55">
        <f t="shared" si="54"/>
        <v>1.2</v>
      </c>
      <c r="DG20" s="55">
        <f t="shared" si="54"/>
        <v>3.8120000000000003</v>
      </c>
      <c r="DH20" s="55">
        <f t="shared" si="54"/>
        <v>1.4</v>
      </c>
      <c r="DI20" s="55">
        <f t="shared" si="54"/>
        <v>4.28</v>
      </c>
      <c r="DJ20" s="55">
        <f t="shared" si="54"/>
        <v>1.784</v>
      </c>
      <c r="DK20" s="55">
        <f t="shared" si="54"/>
        <v>4.72</v>
      </c>
      <c r="DL20" s="55">
        <f t="shared" si="54"/>
        <v>2.1440000000000001</v>
      </c>
      <c r="DM20" s="55">
        <f t="shared" si="54"/>
        <v>4.72</v>
      </c>
      <c r="DN20" s="55">
        <f t="shared" si="54"/>
        <v>5.1440000000000001</v>
      </c>
      <c r="DO20" s="55">
        <f t="shared" si="54"/>
        <v>2.5840000000000001</v>
      </c>
      <c r="DP20" s="55">
        <f t="shared" si="54"/>
        <v>2.7719999999999998</v>
      </c>
      <c r="DQ20" s="55">
        <f t="shared" si="54"/>
        <v>0.91200000000000003</v>
      </c>
      <c r="DR20" s="55">
        <f t="shared" si="54"/>
        <v>3.3239999999999998</v>
      </c>
      <c r="DS20" s="55">
        <f t="shared" si="54"/>
        <v>1.2</v>
      </c>
      <c r="DT20" s="55">
        <f t="shared" si="54"/>
        <v>3.9359999999999999</v>
      </c>
      <c r="DU20" s="55">
        <f t="shared" si="54"/>
        <v>1.4</v>
      </c>
      <c r="DV20" s="55">
        <f t="shared" si="54"/>
        <v>4.4400000000000004</v>
      </c>
      <c r="DW20" s="55">
        <f t="shared" si="54"/>
        <v>1.792</v>
      </c>
      <c r="DX20" s="55">
        <f t="shared" si="54"/>
        <v>4.9000000000000004</v>
      </c>
      <c r="DY20" s="55">
        <f t="shared" si="54"/>
        <v>2.1720000000000002</v>
      </c>
      <c r="DZ20" s="55">
        <f t="shared" si="54"/>
        <v>4.9000000000000004</v>
      </c>
      <c r="EA20" s="55">
        <f t="shared" si="54"/>
        <v>5.3520000000000003</v>
      </c>
      <c r="EB20" s="55">
        <f t="shared" si="54"/>
        <v>2.6120000000000001</v>
      </c>
      <c r="EC20" s="55">
        <f t="shared" si="54"/>
        <v>2.88</v>
      </c>
      <c r="ED20" s="55">
        <f t="shared" si="54"/>
        <v>0.9</v>
      </c>
      <c r="EE20" s="55">
        <f t="shared" si="54"/>
        <v>3.46</v>
      </c>
      <c r="EF20" s="55">
        <f t="shared" si="54"/>
        <v>1.2</v>
      </c>
      <c r="EG20" s="55">
        <f t="shared" si="54"/>
        <v>4.0599999999999996</v>
      </c>
      <c r="EH20" s="55">
        <f t="shared" si="54"/>
        <v>1.4</v>
      </c>
      <c r="EI20" s="55">
        <f t="shared" si="54"/>
        <v>4.6000000000000005</v>
      </c>
      <c r="EJ20" s="55">
        <f t="shared" si="54"/>
        <v>1.8</v>
      </c>
      <c r="EK20" s="55">
        <f t="shared" si="54"/>
        <v>5.08</v>
      </c>
      <c r="EL20" s="55">
        <f t="shared" si="54"/>
        <v>2.2000000000000002</v>
      </c>
      <c r="EM20" s="55">
        <f t="shared" ref="EM20:FO20" si="55">(EM17-EM22)/5*2+EM22</f>
        <v>5.08</v>
      </c>
      <c r="EN20" s="55">
        <f t="shared" si="55"/>
        <v>5.56</v>
      </c>
      <c r="EO20" s="55">
        <f t="shared" si="55"/>
        <v>2.64</v>
      </c>
      <c r="EP20" s="55">
        <f t="shared" si="55"/>
        <v>1.6800000000000002</v>
      </c>
      <c r="EQ20" s="55">
        <f t="shared" si="55"/>
        <v>0.82</v>
      </c>
      <c r="ER20" s="55">
        <f t="shared" si="55"/>
        <v>2.08</v>
      </c>
      <c r="ES20" s="55">
        <f t="shared" si="55"/>
        <v>1.1000000000000001</v>
      </c>
      <c r="ET20" s="55">
        <f t="shared" si="55"/>
        <v>2.46</v>
      </c>
      <c r="EU20" s="55">
        <f t="shared" si="55"/>
        <v>1.3599999999999999</v>
      </c>
      <c r="EV20" s="55">
        <f t="shared" si="55"/>
        <v>2.7800000000000002</v>
      </c>
      <c r="EW20" s="55">
        <f t="shared" si="55"/>
        <v>1.52</v>
      </c>
      <c r="EX20" s="55">
        <f t="shared" si="55"/>
        <v>3</v>
      </c>
      <c r="EY20" s="55">
        <f t="shared" si="55"/>
        <v>1.8599999999999999</v>
      </c>
      <c r="EZ20" s="55">
        <f t="shared" si="55"/>
        <v>3</v>
      </c>
      <c r="FA20" s="55">
        <f t="shared" si="55"/>
        <v>3.16</v>
      </c>
      <c r="FB20" s="55">
        <f t="shared" si="55"/>
        <v>2.2199999999999998</v>
      </c>
      <c r="FC20" s="55">
        <f t="shared" si="55"/>
        <v>1.78</v>
      </c>
      <c r="FD20" s="55">
        <f t="shared" si="55"/>
        <v>0.84</v>
      </c>
      <c r="FE20" s="55">
        <f t="shared" si="55"/>
        <v>2.1800000000000002</v>
      </c>
      <c r="FF20" s="55">
        <f t="shared" si="55"/>
        <v>1.1000000000000001</v>
      </c>
      <c r="FG20" s="55">
        <f t="shared" si="55"/>
        <v>2.62</v>
      </c>
      <c r="FH20" s="55">
        <f t="shared" si="55"/>
        <v>1.3599999999999999</v>
      </c>
      <c r="FI20" s="55">
        <f t="shared" si="55"/>
        <v>2.92</v>
      </c>
      <c r="FJ20" s="55">
        <f t="shared" si="55"/>
        <v>1.5699999999999998</v>
      </c>
      <c r="FK20" s="55">
        <f t="shared" si="55"/>
        <v>3.17</v>
      </c>
      <c r="FL20" s="55">
        <f t="shared" si="55"/>
        <v>1.91</v>
      </c>
      <c r="FM20" s="55">
        <f t="shared" si="55"/>
        <v>3.17</v>
      </c>
      <c r="FN20" s="55">
        <f t="shared" si="55"/>
        <v>3.36</v>
      </c>
      <c r="FO20" s="55">
        <f t="shared" si="55"/>
        <v>2.29</v>
      </c>
    </row>
    <row r="21" spans="1:171" ht="9" customHeight="1" x14ac:dyDescent="0.15">
      <c r="A21" s="53" t="s">
        <v>175</v>
      </c>
      <c r="B21" s="54">
        <v>42</v>
      </c>
      <c r="C21" s="55">
        <f>(C17-C22)/5*1+C22</f>
        <v>1.84</v>
      </c>
      <c r="D21" s="55">
        <f t="shared" ref="D21:EL21" si="56">(D17-D22)/5*1+D22</f>
        <v>0.88</v>
      </c>
      <c r="E21" s="55">
        <f t="shared" si="56"/>
        <v>2.2400000000000002</v>
      </c>
      <c r="F21" s="55">
        <f t="shared" si="56"/>
        <v>1.1000000000000001</v>
      </c>
      <c r="G21" s="55">
        <f t="shared" si="56"/>
        <v>2.74</v>
      </c>
      <c r="H21" s="55">
        <f t="shared" si="56"/>
        <v>1.38</v>
      </c>
      <c r="I21" s="55">
        <f t="shared" si="56"/>
        <v>2.98</v>
      </c>
      <c r="J21" s="55">
        <f t="shared" si="56"/>
        <v>1.66</v>
      </c>
      <c r="K21" s="55">
        <f t="shared" si="56"/>
        <v>3.22</v>
      </c>
      <c r="L21" s="55">
        <f t="shared" si="56"/>
        <v>1.98</v>
      </c>
      <c r="M21" s="55">
        <f t="shared" si="56"/>
        <v>3.22</v>
      </c>
      <c r="N21" s="55">
        <f t="shared" si="56"/>
        <v>3.38</v>
      </c>
      <c r="O21" s="55">
        <f t="shared" si="56"/>
        <v>2.38</v>
      </c>
      <c r="P21" s="55">
        <f t="shared" si="56"/>
        <v>1.9400000000000002</v>
      </c>
      <c r="Q21" s="55">
        <f t="shared" si="56"/>
        <v>0.91333333333333333</v>
      </c>
      <c r="R21" s="55">
        <f t="shared" si="56"/>
        <v>2.3400000000000003</v>
      </c>
      <c r="S21" s="55">
        <f t="shared" si="56"/>
        <v>1.1266666666666667</v>
      </c>
      <c r="T21" s="55">
        <f t="shared" si="56"/>
        <v>2.8733333333333335</v>
      </c>
      <c r="U21" s="55">
        <f t="shared" si="56"/>
        <v>1.3866666666666665</v>
      </c>
      <c r="V21" s="55">
        <f t="shared" si="56"/>
        <v>3.1199999999999997</v>
      </c>
      <c r="W21" s="55">
        <f t="shared" si="56"/>
        <v>1.6933333333333334</v>
      </c>
      <c r="X21" s="55">
        <f t="shared" si="56"/>
        <v>3.3866666666666667</v>
      </c>
      <c r="Y21" s="55">
        <f t="shared" si="56"/>
        <v>2.04</v>
      </c>
      <c r="Z21" s="55">
        <f t="shared" si="56"/>
        <v>3.3866666666666667</v>
      </c>
      <c r="AA21" s="55">
        <f t="shared" si="56"/>
        <v>3.5533333333333332</v>
      </c>
      <c r="AB21" s="55">
        <f t="shared" si="56"/>
        <v>2.42</v>
      </c>
      <c r="AC21" s="55">
        <f t="shared" si="56"/>
        <v>2.04</v>
      </c>
      <c r="AD21" s="55">
        <f t="shared" si="56"/>
        <v>0.94666666666666666</v>
      </c>
      <c r="AE21" s="55">
        <f t="shared" si="56"/>
        <v>2.44</v>
      </c>
      <c r="AF21" s="55">
        <f t="shared" si="56"/>
        <v>1.1533333333333333</v>
      </c>
      <c r="AG21" s="55">
        <f t="shared" si="56"/>
        <v>3.0066666666666668</v>
      </c>
      <c r="AH21" s="55">
        <f t="shared" si="56"/>
        <v>1.3933333333333333</v>
      </c>
      <c r="AI21" s="55">
        <f t="shared" si="56"/>
        <v>3.26</v>
      </c>
      <c r="AJ21" s="55">
        <f t="shared" si="56"/>
        <v>1.7266666666666666</v>
      </c>
      <c r="AK21" s="55">
        <f t="shared" si="56"/>
        <v>3.5533333333333337</v>
      </c>
      <c r="AL21" s="55">
        <f t="shared" si="56"/>
        <v>2.1</v>
      </c>
      <c r="AM21" s="55">
        <f t="shared" si="56"/>
        <v>3.5533333333333337</v>
      </c>
      <c r="AN21" s="55">
        <f t="shared" si="56"/>
        <v>3.726666666666667</v>
      </c>
      <c r="AO21" s="55">
        <f t="shared" si="56"/>
        <v>2.46</v>
      </c>
      <c r="AP21" s="55">
        <f t="shared" si="56"/>
        <v>2.14</v>
      </c>
      <c r="AQ21" s="55">
        <f t="shared" si="56"/>
        <v>0.98</v>
      </c>
      <c r="AR21" s="55">
        <f t="shared" si="56"/>
        <v>2.54</v>
      </c>
      <c r="AS21" s="55">
        <f t="shared" si="56"/>
        <v>1.18</v>
      </c>
      <c r="AT21" s="55">
        <f t="shared" si="56"/>
        <v>3.14</v>
      </c>
      <c r="AU21" s="55">
        <f t="shared" si="56"/>
        <v>1.4</v>
      </c>
      <c r="AV21" s="55">
        <f t="shared" si="56"/>
        <v>3.4</v>
      </c>
      <c r="AW21" s="55">
        <f t="shared" si="56"/>
        <v>1.76</v>
      </c>
      <c r="AX21" s="55">
        <f t="shared" si="56"/>
        <v>3.72</v>
      </c>
      <c r="AY21" s="55">
        <f t="shared" si="56"/>
        <v>2.16</v>
      </c>
      <c r="AZ21" s="55">
        <f t="shared" si="56"/>
        <v>3.72</v>
      </c>
      <c r="BA21" s="55">
        <f t="shared" si="56"/>
        <v>3.9000000000000004</v>
      </c>
      <c r="BB21" s="55">
        <f t="shared" si="56"/>
        <v>2.5</v>
      </c>
      <c r="BC21" s="55">
        <f t="shared" si="56"/>
        <v>2.23</v>
      </c>
      <c r="BD21" s="55">
        <f t="shared" si="56"/>
        <v>0.98</v>
      </c>
      <c r="BE21" s="55">
        <f t="shared" si="56"/>
        <v>2.64</v>
      </c>
      <c r="BF21" s="55">
        <f t="shared" si="56"/>
        <v>1.19</v>
      </c>
      <c r="BG21" s="55">
        <f t="shared" si="56"/>
        <v>3.28</v>
      </c>
      <c r="BH21" s="55">
        <f t="shared" si="56"/>
        <v>1.4</v>
      </c>
      <c r="BI21" s="55">
        <f t="shared" si="56"/>
        <v>3.5500000000000003</v>
      </c>
      <c r="BJ21" s="55">
        <f t="shared" si="56"/>
        <v>1.77</v>
      </c>
      <c r="BK21" s="55">
        <f t="shared" si="56"/>
        <v>3.88</v>
      </c>
      <c r="BL21" s="55">
        <f t="shared" si="56"/>
        <v>2.12</v>
      </c>
      <c r="BM21" s="55">
        <f t="shared" si="56"/>
        <v>3.88</v>
      </c>
      <c r="BN21" s="55">
        <f t="shared" si="56"/>
        <v>4.13</v>
      </c>
      <c r="BO21" s="55">
        <f t="shared" si="56"/>
        <v>2.5</v>
      </c>
      <c r="BP21" s="55">
        <f t="shared" si="56"/>
        <v>2.3199999999999998</v>
      </c>
      <c r="BQ21" s="55">
        <f t="shared" si="56"/>
        <v>0.98</v>
      </c>
      <c r="BR21" s="55">
        <f t="shared" si="56"/>
        <v>2.74</v>
      </c>
      <c r="BS21" s="55">
        <f t="shared" si="56"/>
        <v>1.2</v>
      </c>
      <c r="BT21" s="55">
        <f t="shared" si="56"/>
        <v>3.42</v>
      </c>
      <c r="BU21" s="55">
        <f t="shared" si="56"/>
        <v>1.4</v>
      </c>
      <c r="BV21" s="55">
        <f t="shared" si="56"/>
        <v>3.7</v>
      </c>
      <c r="BW21" s="55">
        <f t="shared" si="56"/>
        <v>1.78</v>
      </c>
      <c r="BX21" s="55">
        <f t="shared" si="56"/>
        <v>4.04</v>
      </c>
      <c r="BY21" s="55">
        <f t="shared" si="56"/>
        <v>2.08</v>
      </c>
      <c r="BZ21" s="55">
        <f t="shared" si="56"/>
        <v>4.04</v>
      </c>
      <c r="CA21" s="55">
        <f t="shared" si="56"/>
        <v>4.3600000000000003</v>
      </c>
      <c r="CB21" s="55">
        <f t="shared" si="56"/>
        <v>2.5</v>
      </c>
      <c r="CC21" s="55">
        <f t="shared" si="56"/>
        <v>2.4239999999999999</v>
      </c>
      <c r="CD21" s="55">
        <f t="shared" si="56"/>
        <v>0.96399999999999997</v>
      </c>
      <c r="CE21" s="55">
        <f t="shared" si="56"/>
        <v>2.8680000000000003</v>
      </c>
      <c r="CF21" s="55">
        <f t="shared" si="56"/>
        <v>1.2</v>
      </c>
      <c r="CG21" s="55">
        <f t="shared" si="56"/>
        <v>3.532</v>
      </c>
      <c r="CH21" s="55">
        <f t="shared" si="56"/>
        <v>1.4</v>
      </c>
      <c r="CI21" s="55">
        <f t="shared" si="56"/>
        <v>3.8600000000000003</v>
      </c>
      <c r="CJ21" s="55">
        <f t="shared" si="56"/>
        <v>1.784</v>
      </c>
      <c r="CK21" s="55">
        <f t="shared" si="56"/>
        <v>4.22</v>
      </c>
      <c r="CL21" s="55">
        <f t="shared" si="56"/>
        <v>2.1040000000000001</v>
      </c>
      <c r="CM21" s="55">
        <f t="shared" si="56"/>
        <v>4.22</v>
      </c>
      <c r="CN21" s="55">
        <f t="shared" si="56"/>
        <v>4.5640000000000001</v>
      </c>
      <c r="CO21" s="55">
        <f t="shared" si="56"/>
        <v>2.524</v>
      </c>
      <c r="CP21" s="55">
        <f t="shared" si="56"/>
        <v>2.528</v>
      </c>
      <c r="CQ21" s="55">
        <f t="shared" si="56"/>
        <v>0.94799999999999995</v>
      </c>
      <c r="CR21" s="55">
        <f t="shared" si="56"/>
        <v>2.996</v>
      </c>
      <c r="CS21" s="55">
        <f t="shared" si="56"/>
        <v>1.2</v>
      </c>
      <c r="CT21" s="55">
        <f t="shared" si="56"/>
        <v>3.6440000000000001</v>
      </c>
      <c r="CU21" s="55">
        <f t="shared" si="56"/>
        <v>1.4</v>
      </c>
      <c r="CV21" s="55">
        <f t="shared" si="56"/>
        <v>4.0200000000000005</v>
      </c>
      <c r="CW21" s="55">
        <f t="shared" si="56"/>
        <v>1.788</v>
      </c>
      <c r="CX21" s="55">
        <f t="shared" si="56"/>
        <v>4.3999999999999995</v>
      </c>
      <c r="CY21" s="55">
        <f t="shared" si="56"/>
        <v>2.1280000000000001</v>
      </c>
      <c r="CZ21" s="55">
        <f t="shared" si="56"/>
        <v>4.3999999999999995</v>
      </c>
      <c r="DA21" s="55">
        <f t="shared" si="56"/>
        <v>4.7680000000000007</v>
      </c>
      <c r="DB21" s="55">
        <f t="shared" si="56"/>
        <v>2.548</v>
      </c>
      <c r="DC21" s="55">
        <f t="shared" si="56"/>
        <v>2.6319999999999997</v>
      </c>
      <c r="DD21" s="55">
        <f t="shared" si="56"/>
        <v>0.93200000000000005</v>
      </c>
      <c r="DE21" s="55">
        <f t="shared" si="56"/>
        <v>3.1240000000000001</v>
      </c>
      <c r="DF21" s="55">
        <f t="shared" si="56"/>
        <v>1.2</v>
      </c>
      <c r="DG21" s="55">
        <f t="shared" si="56"/>
        <v>3.7560000000000002</v>
      </c>
      <c r="DH21" s="55">
        <f t="shared" si="56"/>
        <v>1.4</v>
      </c>
      <c r="DI21" s="55">
        <f t="shared" si="56"/>
        <v>4.18</v>
      </c>
      <c r="DJ21" s="55">
        <f t="shared" si="56"/>
        <v>1.792</v>
      </c>
      <c r="DK21" s="55">
        <f t="shared" si="56"/>
        <v>4.5799999999999992</v>
      </c>
      <c r="DL21" s="55">
        <f t="shared" si="56"/>
        <v>2.1520000000000001</v>
      </c>
      <c r="DM21" s="55">
        <f t="shared" si="56"/>
        <v>4.5799999999999992</v>
      </c>
      <c r="DN21" s="55">
        <f t="shared" si="56"/>
        <v>4.9720000000000004</v>
      </c>
      <c r="DO21" s="55">
        <f t="shared" si="56"/>
        <v>2.5720000000000001</v>
      </c>
      <c r="DP21" s="55">
        <f t="shared" si="56"/>
        <v>2.7359999999999998</v>
      </c>
      <c r="DQ21" s="55">
        <f t="shared" si="56"/>
        <v>0.91600000000000004</v>
      </c>
      <c r="DR21" s="55">
        <f t="shared" si="56"/>
        <v>3.2519999999999998</v>
      </c>
      <c r="DS21" s="55">
        <f t="shared" si="56"/>
        <v>1.2</v>
      </c>
      <c r="DT21" s="55">
        <f t="shared" si="56"/>
        <v>3.8679999999999999</v>
      </c>
      <c r="DU21" s="55">
        <f t="shared" si="56"/>
        <v>1.4</v>
      </c>
      <c r="DV21" s="55">
        <f t="shared" si="56"/>
        <v>4.34</v>
      </c>
      <c r="DW21" s="55">
        <f t="shared" si="56"/>
        <v>1.796</v>
      </c>
      <c r="DX21" s="55">
        <f t="shared" si="56"/>
        <v>4.76</v>
      </c>
      <c r="DY21" s="55">
        <f t="shared" si="56"/>
        <v>2.1760000000000002</v>
      </c>
      <c r="DZ21" s="55">
        <f t="shared" si="56"/>
        <v>4.76</v>
      </c>
      <c r="EA21" s="55">
        <f t="shared" si="56"/>
        <v>5.1760000000000002</v>
      </c>
      <c r="EB21" s="55">
        <f t="shared" si="56"/>
        <v>2.5960000000000001</v>
      </c>
      <c r="EC21" s="55">
        <f t="shared" si="56"/>
        <v>2.84</v>
      </c>
      <c r="ED21" s="55">
        <f t="shared" si="56"/>
        <v>0.9</v>
      </c>
      <c r="EE21" s="55">
        <f t="shared" si="56"/>
        <v>3.38</v>
      </c>
      <c r="EF21" s="55">
        <f t="shared" si="56"/>
        <v>1.2</v>
      </c>
      <c r="EG21" s="55">
        <f t="shared" si="56"/>
        <v>3.98</v>
      </c>
      <c r="EH21" s="55">
        <f t="shared" si="56"/>
        <v>1.4</v>
      </c>
      <c r="EI21" s="55">
        <f t="shared" si="56"/>
        <v>4.5</v>
      </c>
      <c r="EJ21" s="55">
        <f t="shared" si="56"/>
        <v>1.8</v>
      </c>
      <c r="EK21" s="55">
        <f t="shared" si="56"/>
        <v>4.9399999999999995</v>
      </c>
      <c r="EL21" s="55">
        <f t="shared" si="56"/>
        <v>2.2000000000000002</v>
      </c>
      <c r="EM21" s="55">
        <f t="shared" ref="EM21:FO21" si="57">(EM17-EM22)/5*1+EM22</f>
        <v>4.9399999999999995</v>
      </c>
      <c r="EN21" s="55">
        <f t="shared" si="57"/>
        <v>5.38</v>
      </c>
      <c r="EO21" s="55">
        <f t="shared" si="57"/>
        <v>2.62</v>
      </c>
      <c r="EP21" s="55">
        <f t="shared" si="57"/>
        <v>1.6400000000000001</v>
      </c>
      <c r="EQ21" s="55">
        <f t="shared" si="57"/>
        <v>0.86</v>
      </c>
      <c r="ER21" s="55">
        <f t="shared" si="57"/>
        <v>2.04</v>
      </c>
      <c r="ES21" s="55">
        <f t="shared" si="57"/>
        <v>1.1000000000000001</v>
      </c>
      <c r="ET21" s="55">
        <f t="shared" si="57"/>
        <v>2.38</v>
      </c>
      <c r="EU21" s="55">
        <f t="shared" si="57"/>
        <v>1.38</v>
      </c>
      <c r="EV21" s="55">
        <f t="shared" si="57"/>
        <v>2.74</v>
      </c>
      <c r="EW21" s="55">
        <f t="shared" si="57"/>
        <v>1.56</v>
      </c>
      <c r="EX21" s="55">
        <f t="shared" si="57"/>
        <v>2.9</v>
      </c>
      <c r="EY21" s="55">
        <f t="shared" si="57"/>
        <v>1.88</v>
      </c>
      <c r="EZ21" s="55">
        <f t="shared" si="57"/>
        <v>2.9</v>
      </c>
      <c r="FA21" s="55">
        <f t="shared" si="57"/>
        <v>2.98</v>
      </c>
      <c r="FB21" s="55">
        <f t="shared" si="57"/>
        <v>2.2599999999999998</v>
      </c>
      <c r="FC21" s="55">
        <f t="shared" si="57"/>
        <v>1.7400000000000002</v>
      </c>
      <c r="FD21" s="55">
        <f t="shared" si="57"/>
        <v>0.87</v>
      </c>
      <c r="FE21" s="55">
        <f t="shared" si="57"/>
        <v>2.14</v>
      </c>
      <c r="FF21" s="55">
        <f t="shared" si="57"/>
        <v>1.1000000000000001</v>
      </c>
      <c r="FG21" s="55">
        <f t="shared" si="57"/>
        <v>2.56</v>
      </c>
      <c r="FH21" s="55">
        <f t="shared" si="57"/>
        <v>1.38</v>
      </c>
      <c r="FI21" s="55">
        <f t="shared" si="57"/>
        <v>2.86</v>
      </c>
      <c r="FJ21" s="55">
        <f t="shared" si="57"/>
        <v>1.6099999999999999</v>
      </c>
      <c r="FK21" s="55">
        <f t="shared" si="57"/>
        <v>3.06</v>
      </c>
      <c r="FL21" s="55">
        <f t="shared" si="57"/>
        <v>1.93</v>
      </c>
      <c r="FM21" s="55">
        <f t="shared" si="57"/>
        <v>3.06</v>
      </c>
      <c r="FN21" s="55">
        <f t="shared" si="57"/>
        <v>3.18</v>
      </c>
      <c r="FO21" s="55">
        <f t="shared" si="57"/>
        <v>2.3199999999999998</v>
      </c>
    </row>
    <row r="22" spans="1:171" ht="9" customHeight="1" x14ac:dyDescent="0.15">
      <c r="A22" s="53" t="s">
        <v>175</v>
      </c>
      <c r="B22" s="54">
        <v>43</v>
      </c>
      <c r="C22" s="55">
        <v>1.8</v>
      </c>
      <c r="D22" s="55">
        <v>0.9</v>
      </c>
      <c r="E22" s="55">
        <v>2.2000000000000002</v>
      </c>
      <c r="F22" s="57">
        <v>1.1000000000000001</v>
      </c>
      <c r="G22" s="55">
        <v>2.7</v>
      </c>
      <c r="H22" s="56">
        <v>1.4</v>
      </c>
      <c r="I22" s="55">
        <v>2.9</v>
      </c>
      <c r="J22" s="55">
        <v>1.7</v>
      </c>
      <c r="K22" s="55">
        <v>3.1</v>
      </c>
      <c r="L22" s="55">
        <v>2</v>
      </c>
      <c r="M22" s="55">
        <f t="shared" si="18"/>
        <v>3.1</v>
      </c>
      <c r="N22" s="55">
        <v>3.2</v>
      </c>
      <c r="O22" s="55">
        <v>2.4</v>
      </c>
      <c r="P22" s="55">
        <f t="shared" ref="P22:AB23" si="58">(AP22-C22)/3*1+C22</f>
        <v>1.9000000000000001</v>
      </c>
      <c r="Q22" s="55">
        <f t="shared" si="58"/>
        <v>0.93333333333333335</v>
      </c>
      <c r="R22" s="55">
        <f t="shared" si="58"/>
        <v>2.3000000000000003</v>
      </c>
      <c r="S22" s="55">
        <f t="shared" si="58"/>
        <v>1.1333333333333333</v>
      </c>
      <c r="T22" s="55">
        <f t="shared" si="58"/>
        <v>2.8333333333333335</v>
      </c>
      <c r="U22" s="55">
        <f t="shared" si="58"/>
        <v>1.4</v>
      </c>
      <c r="V22" s="55">
        <f t="shared" si="58"/>
        <v>3.0333333333333332</v>
      </c>
      <c r="W22" s="55">
        <f t="shared" si="58"/>
        <v>1.7333333333333334</v>
      </c>
      <c r="X22" s="55">
        <f t="shared" si="58"/>
        <v>3.2666666666666666</v>
      </c>
      <c r="Y22" s="55">
        <f t="shared" si="58"/>
        <v>2.0666666666666669</v>
      </c>
      <c r="Z22" s="55">
        <f t="shared" si="58"/>
        <v>3.2666666666666666</v>
      </c>
      <c r="AA22" s="55">
        <f t="shared" si="58"/>
        <v>3.3666666666666667</v>
      </c>
      <c r="AB22" s="55">
        <f t="shared" si="58"/>
        <v>2.4333333333333331</v>
      </c>
      <c r="AC22" s="55">
        <f t="shared" ref="AC22:AO23" si="59">(AP22-C22)/3*2+C22</f>
        <v>2</v>
      </c>
      <c r="AD22" s="55">
        <f t="shared" si="59"/>
        <v>0.96666666666666667</v>
      </c>
      <c r="AE22" s="55">
        <f t="shared" si="59"/>
        <v>2.4</v>
      </c>
      <c r="AF22" s="55">
        <f t="shared" si="59"/>
        <v>1.1666666666666667</v>
      </c>
      <c r="AG22" s="55">
        <f t="shared" si="59"/>
        <v>2.9666666666666668</v>
      </c>
      <c r="AH22" s="55">
        <f t="shared" si="59"/>
        <v>1.4</v>
      </c>
      <c r="AI22" s="55">
        <f t="shared" si="59"/>
        <v>3.1666666666666665</v>
      </c>
      <c r="AJ22" s="55">
        <f t="shared" si="59"/>
        <v>1.7666666666666666</v>
      </c>
      <c r="AK22" s="55">
        <f t="shared" si="59"/>
        <v>3.4333333333333336</v>
      </c>
      <c r="AL22" s="55">
        <f t="shared" si="59"/>
        <v>2.1333333333333333</v>
      </c>
      <c r="AM22" s="55">
        <f t="shared" si="59"/>
        <v>3.4333333333333336</v>
      </c>
      <c r="AN22" s="55">
        <f t="shared" si="59"/>
        <v>3.5333333333333337</v>
      </c>
      <c r="AO22" s="55">
        <f t="shared" si="59"/>
        <v>2.4666666666666668</v>
      </c>
      <c r="AP22" s="55">
        <v>2.1</v>
      </c>
      <c r="AQ22" s="55">
        <v>1</v>
      </c>
      <c r="AR22" s="57">
        <v>2.5</v>
      </c>
      <c r="AS22" s="57">
        <v>1.2</v>
      </c>
      <c r="AT22" s="56">
        <v>3.1</v>
      </c>
      <c r="AU22" s="56">
        <v>1.4</v>
      </c>
      <c r="AV22" s="55">
        <v>3.3</v>
      </c>
      <c r="AW22" s="55">
        <v>1.8</v>
      </c>
      <c r="AX22" s="55">
        <v>3.6</v>
      </c>
      <c r="AY22" s="55">
        <v>2.2000000000000002</v>
      </c>
      <c r="AZ22" s="55">
        <f t="shared" si="21"/>
        <v>3.6</v>
      </c>
      <c r="BA22" s="55">
        <v>3.7</v>
      </c>
      <c r="BB22" s="55">
        <v>2.5</v>
      </c>
      <c r="BC22" s="55">
        <f t="shared" ref="BC22:BO23" si="60">(BP22-AP22)/2+AP22</f>
        <v>2.2000000000000002</v>
      </c>
      <c r="BD22" s="55">
        <f t="shared" si="60"/>
        <v>1</v>
      </c>
      <c r="BE22" s="55">
        <f t="shared" si="60"/>
        <v>2.6</v>
      </c>
      <c r="BF22" s="55">
        <f t="shared" si="60"/>
        <v>1.2</v>
      </c>
      <c r="BG22" s="55">
        <f t="shared" si="60"/>
        <v>3.25</v>
      </c>
      <c r="BH22" s="55">
        <f t="shared" si="60"/>
        <v>1.4</v>
      </c>
      <c r="BI22" s="55">
        <f t="shared" si="60"/>
        <v>3.45</v>
      </c>
      <c r="BJ22" s="55">
        <f t="shared" si="60"/>
        <v>1.8</v>
      </c>
      <c r="BK22" s="55">
        <f t="shared" si="60"/>
        <v>3.75</v>
      </c>
      <c r="BL22" s="55">
        <f t="shared" si="60"/>
        <v>2.1500000000000004</v>
      </c>
      <c r="BM22" s="55">
        <f t="shared" si="60"/>
        <v>3.75</v>
      </c>
      <c r="BN22" s="55">
        <f t="shared" si="60"/>
        <v>3.95</v>
      </c>
      <c r="BO22" s="55">
        <f t="shared" si="60"/>
        <v>2.5</v>
      </c>
      <c r="BP22" s="55">
        <v>2.2999999999999998</v>
      </c>
      <c r="BQ22" s="55">
        <v>1</v>
      </c>
      <c r="BR22" s="57">
        <v>2.7</v>
      </c>
      <c r="BS22" s="57">
        <v>1.2</v>
      </c>
      <c r="BT22" s="56">
        <v>3.4</v>
      </c>
      <c r="BU22" s="56">
        <v>1.4</v>
      </c>
      <c r="BV22" s="57">
        <v>3.6</v>
      </c>
      <c r="BW22" s="55">
        <v>1.8</v>
      </c>
      <c r="BX22" s="55">
        <v>3.9</v>
      </c>
      <c r="BY22" s="55">
        <v>2.1</v>
      </c>
      <c r="BZ22" s="55">
        <f t="shared" si="23"/>
        <v>3.9</v>
      </c>
      <c r="CA22" s="55">
        <v>4.2</v>
      </c>
      <c r="CB22" s="55">
        <v>2.5</v>
      </c>
      <c r="CC22" s="55">
        <f t="shared" ref="CC22:CO23" si="61">(EC22-BP22)/5*1+BP22</f>
        <v>2.4</v>
      </c>
      <c r="CD22" s="55">
        <f t="shared" si="61"/>
        <v>0.98</v>
      </c>
      <c r="CE22" s="55">
        <f t="shared" si="61"/>
        <v>2.8200000000000003</v>
      </c>
      <c r="CF22" s="55">
        <f t="shared" si="61"/>
        <v>1.2</v>
      </c>
      <c r="CG22" s="55">
        <f t="shared" si="61"/>
        <v>3.5</v>
      </c>
      <c r="CH22" s="55">
        <f t="shared" si="61"/>
        <v>1.4</v>
      </c>
      <c r="CI22" s="55">
        <f t="shared" si="61"/>
        <v>3.7600000000000002</v>
      </c>
      <c r="CJ22" s="55">
        <f t="shared" si="61"/>
        <v>1.8</v>
      </c>
      <c r="CK22" s="55">
        <f t="shared" si="61"/>
        <v>4.08</v>
      </c>
      <c r="CL22" s="55">
        <f t="shared" si="61"/>
        <v>2.12</v>
      </c>
      <c r="CM22" s="55">
        <f t="shared" si="61"/>
        <v>4.08</v>
      </c>
      <c r="CN22" s="55">
        <f t="shared" si="61"/>
        <v>4.4000000000000004</v>
      </c>
      <c r="CO22" s="55">
        <f t="shared" si="61"/>
        <v>2.52</v>
      </c>
      <c r="CP22" s="55">
        <f t="shared" ref="CP22:DB23" si="62">(EC22-BP22)/5*2+BP22</f>
        <v>2.5</v>
      </c>
      <c r="CQ22" s="55">
        <f t="shared" si="62"/>
        <v>0.96</v>
      </c>
      <c r="CR22" s="55">
        <f t="shared" si="62"/>
        <v>2.94</v>
      </c>
      <c r="CS22" s="55">
        <f t="shared" si="62"/>
        <v>1.2</v>
      </c>
      <c r="CT22" s="55">
        <f t="shared" si="62"/>
        <v>3.6</v>
      </c>
      <c r="CU22" s="55">
        <f t="shared" si="62"/>
        <v>1.4</v>
      </c>
      <c r="CV22" s="55">
        <f t="shared" si="62"/>
        <v>3.9200000000000004</v>
      </c>
      <c r="CW22" s="55">
        <f t="shared" si="62"/>
        <v>1.8</v>
      </c>
      <c r="CX22" s="55">
        <f t="shared" si="62"/>
        <v>4.26</v>
      </c>
      <c r="CY22" s="55">
        <f t="shared" si="62"/>
        <v>2.14</v>
      </c>
      <c r="CZ22" s="55">
        <f t="shared" si="62"/>
        <v>4.26</v>
      </c>
      <c r="DA22" s="55">
        <f t="shared" si="62"/>
        <v>4.6000000000000005</v>
      </c>
      <c r="DB22" s="55">
        <f t="shared" si="62"/>
        <v>2.54</v>
      </c>
      <c r="DC22" s="55">
        <f t="shared" ref="DC22:DO23" si="63">(EC22-BP22)/5*3+BP22</f>
        <v>2.5999999999999996</v>
      </c>
      <c r="DD22" s="55">
        <f t="shared" si="63"/>
        <v>0.94000000000000006</v>
      </c>
      <c r="DE22" s="55">
        <f t="shared" si="63"/>
        <v>3.06</v>
      </c>
      <c r="DF22" s="55">
        <f t="shared" si="63"/>
        <v>1.2</v>
      </c>
      <c r="DG22" s="55">
        <f t="shared" si="63"/>
        <v>3.7</v>
      </c>
      <c r="DH22" s="55">
        <f t="shared" si="63"/>
        <v>1.4</v>
      </c>
      <c r="DI22" s="55">
        <f t="shared" si="63"/>
        <v>4.08</v>
      </c>
      <c r="DJ22" s="55">
        <f t="shared" si="63"/>
        <v>1.8</v>
      </c>
      <c r="DK22" s="55">
        <f t="shared" si="63"/>
        <v>4.4399999999999995</v>
      </c>
      <c r="DL22" s="55">
        <f t="shared" si="63"/>
        <v>2.16</v>
      </c>
      <c r="DM22" s="55">
        <f t="shared" si="63"/>
        <v>4.4399999999999995</v>
      </c>
      <c r="DN22" s="55">
        <f t="shared" si="63"/>
        <v>4.8000000000000007</v>
      </c>
      <c r="DO22" s="55">
        <f t="shared" si="63"/>
        <v>2.56</v>
      </c>
      <c r="DP22" s="55">
        <f t="shared" ref="DP22:EB23" si="64">(EC22-BP22)/5*4+BP22</f>
        <v>2.6999999999999997</v>
      </c>
      <c r="DQ22" s="55">
        <f t="shared" si="64"/>
        <v>0.92</v>
      </c>
      <c r="DR22" s="55">
        <f t="shared" si="64"/>
        <v>3.1799999999999997</v>
      </c>
      <c r="DS22" s="55">
        <f t="shared" si="64"/>
        <v>1.2</v>
      </c>
      <c r="DT22" s="55">
        <f t="shared" si="64"/>
        <v>3.8</v>
      </c>
      <c r="DU22" s="55">
        <f t="shared" si="64"/>
        <v>1.4</v>
      </c>
      <c r="DV22" s="55">
        <f t="shared" si="64"/>
        <v>4.24</v>
      </c>
      <c r="DW22" s="55">
        <f t="shared" si="64"/>
        <v>1.8</v>
      </c>
      <c r="DX22" s="55">
        <f t="shared" si="64"/>
        <v>4.62</v>
      </c>
      <c r="DY22" s="55">
        <f t="shared" si="64"/>
        <v>2.1800000000000002</v>
      </c>
      <c r="DZ22" s="55">
        <f t="shared" si="64"/>
        <v>4.62</v>
      </c>
      <c r="EA22" s="55">
        <f t="shared" si="64"/>
        <v>5</v>
      </c>
      <c r="EB22" s="55">
        <f t="shared" si="64"/>
        <v>2.58</v>
      </c>
      <c r="EC22" s="55">
        <v>2.8</v>
      </c>
      <c r="ED22" s="55">
        <v>0.9</v>
      </c>
      <c r="EE22" s="57">
        <v>3.3</v>
      </c>
      <c r="EF22" s="57">
        <v>1.2</v>
      </c>
      <c r="EG22" s="56">
        <v>3.9</v>
      </c>
      <c r="EH22" s="56">
        <v>1.4</v>
      </c>
      <c r="EI22" s="55">
        <v>4.4000000000000004</v>
      </c>
      <c r="EJ22" s="55">
        <v>1.8</v>
      </c>
      <c r="EK22" s="55">
        <v>4.8</v>
      </c>
      <c r="EL22" s="55">
        <v>2.2000000000000002</v>
      </c>
      <c r="EM22" s="55">
        <f t="shared" si="28"/>
        <v>4.8</v>
      </c>
      <c r="EN22" s="55">
        <v>5.2</v>
      </c>
      <c r="EO22" s="58">
        <v>2.6</v>
      </c>
      <c r="EP22" s="48">
        <v>1.6</v>
      </c>
      <c r="EQ22" s="48">
        <v>0.9</v>
      </c>
      <c r="ER22" s="48">
        <v>2</v>
      </c>
      <c r="ES22" s="48">
        <v>1.1000000000000001</v>
      </c>
      <c r="ET22" s="48">
        <v>2.2999999999999998</v>
      </c>
      <c r="EU22" s="48">
        <v>1.4</v>
      </c>
      <c r="EV22" s="48">
        <v>2.7</v>
      </c>
      <c r="EW22" s="48">
        <v>1.6</v>
      </c>
      <c r="EX22" s="48">
        <v>2.8</v>
      </c>
      <c r="EY22" s="48">
        <v>1.9</v>
      </c>
      <c r="EZ22" s="48">
        <f>EX22</f>
        <v>2.8</v>
      </c>
      <c r="FA22" s="48">
        <v>2.8</v>
      </c>
      <c r="FB22" s="48">
        <v>2.2999999999999998</v>
      </c>
      <c r="FC22" s="48">
        <f>(EP22-C22)/2+C22</f>
        <v>1.7000000000000002</v>
      </c>
      <c r="FD22" s="48">
        <f t="shared" ref="FD22:FL23" si="65">(EQ22-D22)/2+D22</f>
        <v>0.9</v>
      </c>
      <c r="FE22" s="48">
        <f t="shared" si="65"/>
        <v>2.1</v>
      </c>
      <c r="FF22" s="48">
        <f t="shared" si="65"/>
        <v>1.1000000000000001</v>
      </c>
      <c r="FG22" s="48">
        <f t="shared" si="65"/>
        <v>2.5</v>
      </c>
      <c r="FH22" s="48">
        <f t="shared" si="65"/>
        <v>1.4</v>
      </c>
      <c r="FI22" s="48">
        <f t="shared" si="65"/>
        <v>2.8</v>
      </c>
      <c r="FJ22" s="48">
        <f t="shared" si="65"/>
        <v>1.65</v>
      </c>
      <c r="FK22" s="48">
        <f t="shared" si="65"/>
        <v>2.95</v>
      </c>
      <c r="FL22" s="48">
        <f t="shared" si="65"/>
        <v>1.95</v>
      </c>
      <c r="FM22" s="48">
        <f>FK22</f>
        <v>2.95</v>
      </c>
      <c r="FN22" s="48">
        <f t="shared" ref="FN22:FO23" si="66">(FA22-N22)/2+N22</f>
        <v>3</v>
      </c>
      <c r="FO22" s="48">
        <f t="shared" si="66"/>
        <v>2.3499999999999996</v>
      </c>
    </row>
    <row r="23" spans="1:171" ht="9" customHeight="1" x14ac:dyDescent="0.15">
      <c r="A23" s="53" t="s">
        <v>7</v>
      </c>
      <c r="B23" s="59">
        <v>27</v>
      </c>
      <c r="C23" s="60">
        <v>3</v>
      </c>
      <c r="D23" s="60">
        <v>1.1000000000000001</v>
      </c>
      <c r="E23" s="61">
        <v>4.5999999999999996</v>
      </c>
      <c r="F23" s="61">
        <v>1.5</v>
      </c>
      <c r="G23" s="60">
        <v>5.5</v>
      </c>
      <c r="H23" s="62">
        <v>1.8</v>
      </c>
      <c r="I23" s="60">
        <v>6.3</v>
      </c>
      <c r="J23" s="60">
        <v>2.2000000000000002</v>
      </c>
      <c r="K23" s="60">
        <v>7.1</v>
      </c>
      <c r="L23" s="60">
        <v>2.7</v>
      </c>
      <c r="M23" s="60">
        <f>IF(K23&gt;E40,K23,E40)</f>
        <v>7.1</v>
      </c>
      <c r="N23" s="60">
        <v>8.1</v>
      </c>
      <c r="O23" s="60">
        <v>3.3</v>
      </c>
      <c r="P23" s="60">
        <f t="shared" si="58"/>
        <v>3.2666666666666666</v>
      </c>
      <c r="Q23" s="60">
        <f t="shared" si="58"/>
        <v>1.1000000000000001</v>
      </c>
      <c r="R23" s="60">
        <f t="shared" si="58"/>
        <v>4.8</v>
      </c>
      <c r="S23" s="60">
        <f t="shared" si="58"/>
        <v>1.5</v>
      </c>
      <c r="T23" s="60">
        <f t="shared" si="58"/>
        <v>5.7</v>
      </c>
      <c r="U23" s="60">
        <f t="shared" si="58"/>
        <v>1.8</v>
      </c>
      <c r="V23" s="60">
        <f t="shared" si="58"/>
        <v>6.5666666666666664</v>
      </c>
      <c r="W23" s="60">
        <f t="shared" si="58"/>
        <v>2.2000000000000002</v>
      </c>
      <c r="X23" s="60">
        <f t="shared" si="58"/>
        <v>7.3999999999999995</v>
      </c>
      <c r="Y23" s="60">
        <f t="shared" si="58"/>
        <v>2.7</v>
      </c>
      <c r="Z23" s="60">
        <f t="shared" si="58"/>
        <v>7.3999999999999995</v>
      </c>
      <c r="AA23" s="60">
        <f t="shared" si="58"/>
        <v>8.4</v>
      </c>
      <c r="AB23" s="60">
        <f t="shared" si="58"/>
        <v>3.3666666666666667</v>
      </c>
      <c r="AC23" s="60">
        <f t="shared" si="59"/>
        <v>3.5333333333333332</v>
      </c>
      <c r="AD23" s="60">
        <f t="shared" si="59"/>
        <v>1.1000000000000001</v>
      </c>
      <c r="AE23" s="60">
        <f t="shared" si="59"/>
        <v>5</v>
      </c>
      <c r="AF23" s="60">
        <f t="shared" si="59"/>
        <v>1.5</v>
      </c>
      <c r="AG23" s="60">
        <f t="shared" si="59"/>
        <v>5.8999999999999995</v>
      </c>
      <c r="AH23" s="60">
        <f t="shared" si="59"/>
        <v>1.8</v>
      </c>
      <c r="AI23" s="60">
        <f t="shared" si="59"/>
        <v>6.833333333333333</v>
      </c>
      <c r="AJ23" s="60">
        <f t="shared" si="59"/>
        <v>2.2000000000000002</v>
      </c>
      <c r="AK23" s="60">
        <f t="shared" si="59"/>
        <v>7.7</v>
      </c>
      <c r="AL23" s="60">
        <f t="shared" si="59"/>
        <v>2.7</v>
      </c>
      <c r="AM23" s="60">
        <f t="shared" si="59"/>
        <v>7.7</v>
      </c>
      <c r="AN23" s="60">
        <f t="shared" si="59"/>
        <v>8.6999999999999993</v>
      </c>
      <c r="AO23" s="60">
        <f t="shared" si="59"/>
        <v>3.4333333333333331</v>
      </c>
      <c r="AP23" s="60">
        <v>3.8</v>
      </c>
      <c r="AQ23" s="60">
        <v>1.1000000000000001</v>
      </c>
      <c r="AR23" s="61">
        <v>5.2</v>
      </c>
      <c r="AS23" s="61">
        <v>1.5</v>
      </c>
      <c r="AT23" s="62">
        <v>6.1</v>
      </c>
      <c r="AU23" s="62">
        <v>1.8</v>
      </c>
      <c r="AV23" s="60">
        <v>7.1</v>
      </c>
      <c r="AW23" s="60">
        <v>2.2000000000000002</v>
      </c>
      <c r="AX23" s="60">
        <v>8</v>
      </c>
      <c r="AY23" s="60">
        <v>2.7</v>
      </c>
      <c r="AZ23" s="60">
        <f>IF(AX23&gt;AR40,AX23,AR40)</f>
        <v>8</v>
      </c>
      <c r="BA23" s="60">
        <v>9</v>
      </c>
      <c r="BB23" s="60">
        <v>3.5</v>
      </c>
      <c r="BC23" s="60">
        <f t="shared" si="60"/>
        <v>3.9499999999999997</v>
      </c>
      <c r="BD23" s="60">
        <f t="shared" si="60"/>
        <v>1.1000000000000001</v>
      </c>
      <c r="BE23" s="60">
        <f t="shared" si="60"/>
        <v>5.4</v>
      </c>
      <c r="BF23" s="60">
        <f t="shared" si="60"/>
        <v>1.5</v>
      </c>
      <c r="BG23" s="60">
        <f t="shared" si="60"/>
        <v>6.35</v>
      </c>
      <c r="BH23" s="60">
        <f t="shared" si="60"/>
        <v>1.85</v>
      </c>
      <c r="BI23" s="60">
        <f t="shared" si="60"/>
        <v>7.35</v>
      </c>
      <c r="BJ23" s="60">
        <f t="shared" si="60"/>
        <v>2.25</v>
      </c>
      <c r="BK23" s="60">
        <f t="shared" si="60"/>
        <v>8.25</v>
      </c>
      <c r="BL23" s="60">
        <f t="shared" si="60"/>
        <v>2.8</v>
      </c>
      <c r="BM23" s="60">
        <f t="shared" si="60"/>
        <v>8.25</v>
      </c>
      <c r="BN23" s="60">
        <f t="shared" si="60"/>
        <v>9.3000000000000007</v>
      </c>
      <c r="BO23" s="60">
        <f t="shared" si="60"/>
        <v>3.55</v>
      </c>
      <c r="BP23" s="60">
        <v>4.0999999999999996</v>
      </c>
      <c r="BQ23" s="60">
        <v>1.1000000000000001</v>
      </c>
      <c r="BR23" s="61">
        <v>5.6</v>
      </c>
      <c r="BS23" s="61">
        <v>1.5</v>
      </c>
      <c r="BT23" s="62">
        <v>6.6</v>
      </c>
      <c r="BU23" s="62">
        <v>1.9</v>
      </c>
      <c r="BV23" s="61">
        <v>7.6</v>
      </c>
      <c r="BW23" s="60">
        <v>2.2999999999999998</v>
      </c>
      <c r="BX23" s="60">
        <v>8.5</v>
      </c>
      <c r="BY23" s="60">
        <v>2.9</v>
      </c>
      <c r="BZ23" s="60">
        <f>IF(BX23&gt;BR40,BX23,BR40)</f>
        <v>8.5</v>
      </c>
      <c r="CA23" s="60">
        <v>9.6</v>
      </c>
      <c r="CB23" s="60">
        <v>3.6</v>
      </c>
      <c r="CC23" s="60">
        <f t="shared" si="61"/>
        <v>4.26</v>
      </c>
      <c r="CD23" s="60">
        <f t="shared" si="61"/>
        <v>1.1200000000000001</v>
      </c>
      <c r="CE23" s="60">
        <f t="shared" si="61"/>
        <v>5.8199999999999994</v>
      </c>
      <c r="CF23" s="60">
        <f t="shared" si="61"/>
        <v>1.52</v>
      </c>
      <c r="CG23" s="60">
        <f t="shared" si="61"/>
        <v>6.8999999999999995</v>
      </c>
      <c r="CH23" s="60">
        <f t="shared" si="61"/>
        <v>1.92</v>
      </c>
      <c r="CI23" s="60">
        <f t="shared" si="61"/>
        <v>7.9399999999999995</v>
      </c>
      <c r="CJ23" s="60">
        <f t="shared" si="61"/>
        <v>2.34</v>
      </c>
      <c r="CK23" s="60">
        <f t="shared" si="61"/>
        <v>8.9</v>
      </c>
      <c r="CL23" s="60">
        <f t="shared" si="61"/>
        <v>2.92</v>
      </c>
      <c r="CM23" s="60">
        <f t="shared" si="61"/>
        <v>8.9</v>
      </c>
      <c r="CN23" s="60">
        <f t="shared" si="61"/>
        <v>10.039999999999999</v>
      </c>
      <c r="CO23" s="60">
        <f t="shared" si="61"/>
        <v>3.64</v>
      </c>
      <c r="CP23" s="60">
        <f t="shared" si="62"/>
        <v>4.42</v>
      </c>
      <c r="CQ23" s="60">
        <f t="shared" si="62"/>
        <v>1.1400000000000001</v>
      </c>
      <c r="CR23" s="60">
        <f t="shared" si="62"/>
        <v>6.04</v>
      </c>
      <c r="CS23" s="60">
        <f t="shared" si="62"/>
        <v>1.54</v>
      </c>
      <c r="CT23" s="60">
        <f t="shared" si="62"/>
        <v>7.1999999999999993</v>
      </c>
      <c r="CU23" s="60">
        <f t="shared" si="62"/>
        <v>1.94</v>
      </c>
      <c r="CV23" s="60">
        <f t="shared" si="62"/>
        <v>8.2799999999999994</v>
      </c>
      <c r="CW23" s="60">
        <f t="shared" si="62"/>
        <v>2.38</v>
      </c>
      <c r="CX23" s="60">
        <f t="shared" si="62"/>
        <v>9.3000000000000007</v>
      </c>
      <c r="CY23" s="60">
        <f t="shared" si="62"/>
        <v>2.94</v>
      </c>
      <c r="CZ23" s="60">
        <f t="shared" si="62"/>
        <v>9.3000000000000007</v>
      </c>
      <c r="DA23" s="60">
        <f t="shared" si="62"/>
        <v>10.48</v>
      </c>
      <c r="DB23" s="60">
        <f t="shared" si="62"/>
        <v>3.68</v>
      </c>
      <c r="DC23" s="60">
        <f t="shared" si="63"/>
        <v>4.58</v>
      </c>
      <c r="DD23" s="60">
        <f t="shared" si="63"/>
        <v>1.1599999999999999</v>
      </c>
      <c r="DE23" s="60">
        <f t="shared" si="63"/>
        <v>6.26</v>
      </c>
      <c r="DF23" s="60">
        <f t="shared" si="63"/>
        <v>1.56</v>
      </c>
      <c r="DG23" s="60">
        <f t="shared" si="63"/>
        <v>7.5</v>
      </c>
      <c r="DH23" s="60">
        <f t="shared" si="63"/>
        <v>1.96</v>
      </c>
      <c r="DI23" s="60">
        <f t="shared" si="63"/>
        <v>8.620000000000001</v>
      </c>
      <c r="DJ23" s="60">
        <f t="shared" si="63"/>
        <v>2.42</v>
      </c>
      <c r="DK23" s="60">
        <f t="shared" si="63"/>
        <v>9.6999999999999993</v>
      </c>
      <c r="DL23" s="60">
        <f t="shared" si="63"/>
        <v>2.96</v>
      </c>
      <c r="DM23" s="60">
        <f t="shared" si="63"/>
        <v>9.6999999999999993</v>
      </c>
      <c r="DN23" s="60">
        <f t="shared" si="63"/>
        <v>10.92</v>
      </c>
      <c r="DO23" s="60">
        <f t="shared" si="63"/>
        <v>3.7199999999999998</v>
      </c>
      <c r="DP23" s="60">
        <f t="shared" si="64"/>
        <v>4.74</v>
      </c>
      <c r="DQ23" s="60">
        <f t="shared" si="64"/>
        <v>1.18</v>
      </c>
      <c r="DR23" s="60">
        <f t="shared" si="64"/>
        <v>6.48</v>
      </c>
      <c r="DS23" s="60">
        <f t="shared" si="64"/>
        <v>1.58</v>
      </c>
      <c r="DT23" s="60">
        <f t="shared" si="64"/>
        <v>7.8</v>
      </c>
      <c r="DU23" s="60">
        <f t="shared" si="64"/>
        <v>1.98</v>
      </c>
      <c r="DV23" s="60">
        <f t="shared" si="64"/>
        <v>8.9600000000000009</v>
      </c>
      <c r="DW23" s="60">
        <f t="shared" si="64"/>
        <v>2.46</v>
      </c>
      <c r="DX23" s="60">
        <f t="shared" si="64"/>
        <v>10.1</v>
      </c>
      <c r="DY23" s="60">
        <f t="shared" si="64"/>
        <v>2.98</v>
      </c>
      <c r="DZ23" s="60">
        <f t="shared" si="64"/>
        <v>10.1</v>
      </c>
      <c r="EA23" s="60">
        <f t="shared" si="64"/>
        <v>11.360000000000001</v>
      </c>
      <c r="EB23" s="60">
        <f t="shared" si="64"/>
        <v>3.76</v>
      </c>
      <c r="EC23" s="60">
        <v>4.9000000000000004</v>
      </c>
      <c r="ED23" s="60">
        <v>1.2</v>
      </c>
      <c r="EE23" s="61">
        <v>6.7</v>
      </c>
      <c r="EF23" s="61">
        <v>1.6</v>
      </c>
      <c r="EG23" s="62">
        <v>8.1</v>
      </c>
      <c r="EH23" s="62">
        <v>2</v>
      </c>
      <c r="EI23" s="60">
        <v>9.3000000000000007</v>
      </c>
      <c r="EJ23" s="60">
        <v>2.5</v>
      </c>
      <c r="EK23" s="60">
        <v>10.5</v>
      </c>
      <c r="EL23" s="60">
        <v>3</v>
      </c>
      <c r="EM23" s="60">
        <f>IF(EK23&gt;EE40,EK23,EE40)</f>
        <v>10.5</v>
      </c>
      <c r="EN23" s="60">
        <v>11.8</v>
      </c>
      <c r="EO23" s="63">
        <v>3.8</v>
      </c>
      <c r="EP23" s="48">
        <v>2.7</v>
      </c>
      <c r="EQ23" s="48">
        <v>1.1000000000000001</v>
      </c>
      <c r="ER23" s="48">
        <v>4.0999999999999996</v>
      </c>
      <c r="ES23" s="48">
        <v>1.5</v>
      </c>
      <c r="ET23" s="48">
        <v>4.9000000000000004</v>
      </c>
      <c r="EU23" s="48">
        <v>1.7</v>
      </c>
      <c r="EV23" s="48">
        <v>5.7</v>
      </c>
      <c r="EW23" s="48">
        <v>2</v>
      </c>
      <c r="EX23" s="48">
        <v>6.4</v>
      </c>
      <c r="EY23" s="48">
        <v>2.6</v>
      </c>
      <c r="EZ23" s="60">
        <f>IF(EX23&gt;ER40,EX23,ER40)</f>
        <v>6.4</v>
      </c>
      <c r="FA23" s="48">
        <v>7.2</v>
      </c>
      <c r="FB23" s="48">
        <v>3.1</v>
      </c>
      <c r="FC23" s="48">
        <f>(EP23-C23)/2+C23</f>
        <v>2.85</v>
      </c>
      <c r="FD23" s="48">
        <f t="shared" si="65"/>
        <v>1.1000000000000001</v>
      </c>
      <c r="FE23" s="48">
        <f t="shared" si="65"/>
        <v>4.3499999999999996</v>
      </c>
      <c r="FF23" s="48">
        <f t="shared" si="65"/>
        <v>1.5</v>
      </c>
      <c r="FG23" s="48">
        <f t="shared" si="65"/>
        <v>5.2</v>
      </c>
      <c r="FH23" s="48">
        <f t="shared" si="65"/>
        <v>1.75</v>
      </c>
      <c r="FI23" s="48">
        <f t="shared" si="65"/>
        <v>6</v>
      </c>
      <c r="FJ23" s="48">
        <f t="shared" si="65"/>
        <v>2.1</v>
      </c>
      <c r="FK23" s="48">
        <f t="shared" si="65"/>
        <v>6.75</v>
      </c>
      <c r="FL23" s="48">
        <f t="shared" si="65"/>
        <v>2.6500000000000004</v>
      </c>
      <c r="FM23" s="60">
        <f>IF(FK23&gt;FE40,FK23,FE40)</f>
        <v>6.75</v>
      </c>
      <c r="FN23" s="48">
        <f t="shared" si="66"/>
        <v>7.65</v>
      </c>
      <c r="FO23" s="48">
        <f t="shared" si="66"/>
        <v>3.2</v>
      </c>
    </row>
    <row r="24" spans="1:171" ht="9" customHeight="1" x14ac:dyDescent="0.15">
      <c r="A24" s="53" t="s">
        <v>7</v>
      </c>
      <c r="B24" s="59">
        <v>28</v>
      </c>
      <c r="C24" s="60">
        <f>(C23-C28)/5*4+C28</f>
        <v>2.96</v>
      </c>
      <c r="D24" s="60">
        <f t="shared" ref="D24:EL24" si="67">(D23-D28)/5*4+D28</f>
        <v>1.1200000000000001</v>
      </c>
      <c r="E24" s="60">
        <f t="shared" si="67"/>
        <v>4.5599999999999996</v>
      </c>
      <c r="F24" s="60">
        <f t="shared" si="67"/>
        <v>1.52</v>
      </c>
      <c r="G24" s="60">
        <f t="shared" si="67"/>
        <v>5.46</v>
      </c>
      <c r="H24" s="60">
        <f t="shared" si="67"/>
        <v>1.84</v>
      </c>
      <c r="I24" s="60">
        <f t="shared" si="67"/>
        <v>6.24</v>
      </c>
      <c r="J24" s="60">
        <f t="shared" si="67"/>
        <v>2.2400000000000002</v>
      </c>
      <c r="K24" s="60">
        <f t="shared" si="67"/>
        <v>7.04</v>
      </c>
      <c r="L24" s="60">
        <f t="shared" si="67"/>
        <v>2.74</v>
      </c>
      <c r="M24" s="60">
        <f t="shared" si="67"/>
        <v>7.04</v>
      </c>
      <c r="N24" s="60">
        <f t="shared" si="67"/>
        <v>8.02</v>
      </c>
      <c r="O24" s="60">
        <f t="shared" si="67"/>
        <v>3.36</v>
      </c>
      <c r="P24" s="60">
        <f t="shared" si="67"/>
        <v>3.2266666666666666</v>
      </c>
      <c r="Q24" s="60">
        <f t="shared" si="67"/>
        <v>1.1200000000000001</v>
      </c>
      <c r="R24" s="60">
        <f t="shared" si="67"/>
        <v>4.753333333333333</v>
      </c>
      <c r="S24" s="60">
        <f t="shared" si="67"/>
        <v>1.5266666666666666</v>
      </c>
      <c r="T24" s="60">
        <f t="shared" si="67"/>
        <v>5.6533333333333333</v>
      </c>
      <c r="U24" s="60">
        <f t="shared" si="67"/>
        <v>1.8466666666666667</v>
      </c>
      <c r="V24" s="60">
        <f t="shared" si="67"/>
        <v>6.5</v>
      </c>
      <c r="W24" s="60">
        <f t="shared" si="67"/>
        <v>2.2533333333333334</v>
      </c>
      <c r="X24" s="60">
        <f t="shared" si="67"/>
        <v>7.333333333333333</v>
      </c>
      <c r="Y24" s="60">
        <f t="shared" si="67"/>
        <v>2.7600000000000002</v>
      </c>
      <c r="Z24" s="60">
        <f t="shared" si="67"/>
        <v>7.333333333333333</v>
      </c>
      <c r="AA24" s="60">
        <f t="shared" si="67"/>
        <v>8.3133333333333344</v>
      </c>
      <c r="AB24" s="60">
        <f t="shared" si="67"/>
        <v>3.4333333333333336</v>
      </c>
      <c r="AC24" s="60">
        <f t="shared" si="67"/>
        <v>3.4933333333333332</v>
      </c>
      <c r="AD24" s="60">
        <f t="shared" si="67"/>
        <v>1.1200000000000001</v>
      </c>
      <c r="AE24" s="60">
        <f t="shared" si="67"/>
        <v>4.9466666666666663</v>
      </c>
      <c r="AF24" s="60">
        <f t="shared" si="67"/>
        <v>1.5333333333333334</v>
      </c>
      <c r="AG24" s="60">
        <f t="shared" si="67"/>
        <v>5.8466666666666658</v>
      </c>
      <c r="AH24" s="60">
        <f t="shared" si="67"/>
        <v>1.8533333333333335</v>
      </c>
      <c r="AI24" s="60">
        <f t="shared" si="67"/>
        <v>6.76</v>
      </c>
      <c r="AJ24" s="60">
        <f t="shared" si="67"/>
        <v>2.2666666666666666</v>
      </c>
      <c r="AK24" s="60">
        <f t="shared" si="67"/>
        <v>7.6266666666666669</v>
      </c>
      <c r="AL24" s="60">
        <f t="shared" si="67"/>
        <v>2.7800000000000002</v>
      </c>
      <c r="AM24" s="60">
        <f t="shared" si="67"/>
        <v>7.6266666666666669</v>
      </c>
      <c r="AN24" s="60">
        <f t="shared" si="67"/>
        <v>8.6066666666666656</v>
      </c>
      <c r="AO24" s="60">
        <f t="shared" si="67"/>
        <v>3.5066666666666664</v>
      </c>
      <c r="AP24" s="60">
        <f t="shared" si="67"/>
        <v>3.76</v>
      </c>
      <c r="AQ24" s="60">
        <f t="shared" si="67"/>
        <v>1.1200000000000001</v>
      </c>
      <c r="AR24" s="60">
        <f t="shared" si="67"/>
        <v>5.1400000000000006</v>
      </c>
      <c r="AS24" s="60">
        <f t="shared" si="67"/>
        <v>1.54</v>
      </c>
      <c r="AT24" s="60">
        <f t="shared" si="67"/>
        <v>6.04</v>
      </c>
      <c r="AU24" s="60">
        <f t="shared" si="67"/>
        <v>1.86</v>
      </c>
      <c r="AV24" s="60">
        <f t="shared" si="67"/>
        <v>7.02</v>
      </c>
      <c r="AW24" s="60">
        <f t="shared" si="67"/>
        <v>2.2800000000000002</v>
      </c>
      <c r="AX24" s="60">
        <f t="shared" si="67"/>
        <v>7.92</v>
      </c>
      <c r="AY24" s="60">
        <f t="shared" si="67"/>
        <v>2.8000000000000003</v>
      </c>
      <c r="AZ24" s="60">
        <f t="shared" si="67"/>
        <v>7.92</v>
      </c>
      <c r="BA24" s="60">
        <f t="shared" si="67"/>
        <v>8.9</v>
      </c>
      <c r="BB24" s="60">
        <f t="shared" si="67"/>
        <v>3.58</v>
      </c>
      <c r="BC24" s="60">
        <f t="shared" si="67"/>
        <v>3.9099999999999997</v>
      </c>
      <c r="BD24" s="60">
        <f t="shared" si="67"/>
        <v>1.1300000000000001</v>
      </c>
      <c r="BE24" s="60">
        <f t="shared" si="67"/>
        <v>5.34</v>
      </c>
      <c r="BF24" s="60">
        <f t="shared" si="67"/>
        <v>1.54</v>
      </c>
      <c r="BG24" s="60">
        <f t="shared" si="67"/>
        <v>6.29</v>
      </c>
      <c r="BH24" s="60">
        <f t="shared" si="67"/>
        <v>1.9000000000000001</v>
      </c>
      <c r="BI24" s="60">
        <f t="shared" si="67"/>
        <v>7.27</v>
      </c>
      <c r="BJ24" s="60">
        <f t="shared" si="67"/>
        <v>2.31</v>
      </c>
      <c r="BK24" s="60">
        <f t="shared" si="67"/>
        <v>8.18</v>
      </c>
      <c r="BL24" s="60">
        <f t="shared" si="67"/>
        <v>2.87</v>
      </c>
      <c r="BM24" s="60">
        <f t="shared" si="67"/>
        <v>8.18</v>
      </c>
      <c r="BN24" s="60">
        <f t="shared" si="67"/>
        <v>9.2100000000000009</v>
      </c>
      <c r="BO24" s="60">
        <f t="shared" si="67"/>
        <v>3.6199999999999997</v>
      </c>
      <c r="BP24" s="60">
        <f t="shared" si="67"/>
        <v>4.0599999999999996</v>
      </c>
      <c r="BQ24" s="60">
        <f t="shared" si="67"/>
        <v>1.1400000000000001</v>
      </c>
      <c r="BR24" s="60">
        <f t="shared" si="67"/>
        <v>5.54</v>
      </c>
      <c r="BS24" s="60">
        <f t="shared" si="67"/>
        <v>1.54</v>
      </c>
      <c r="BT24" s="60">
        <f t="shared" si="67"/>
        <v>6.54</v>
      </c>
      <c r="BU24" s="60">
        <f t="shared" si="67"/>
        <v>1.94</v>
      </c>
      <c r="BV24" s="60">
        <f t="shared" si="67"/>
        <v>7.52</v>
      </c>
      <c r="BW24" s="60">
        <f t="shared" si="67"/>
        <v>2.34</v>
      </c>
      <c r="BX24" s="60">
        <f t="shared" si="67"/>
        <v>8.44</v>
      </c>
      <c r="BY24" s="60">
        <f t="shared" si="67"/>
        <v>2.94</v>
      </c>
      <c r="BZ24" s="60">
        <f t="shared" si="67"/>
        <v>8.44</v>
      </c>
      <c r="CA24" s="60">
        <f t="shared" si="67"/>
        <v>9.52</v>
      </c>
      <c r="CB24" s="60">
        <f t="shared" si="67"/>
        <v>3.66</v>
      </c>
      <c r="CC24" s="60">
        <f t="shared" si="67"/>
        <v>4.22</v>
      </c>
      <c r="CD24" s="60">
        <f t="shared" si="67"/>
        <v>1.1520000000000001</v>
      </c>
      <c r="CE24" s="60">
        <f t="shared" si="67"/>
        <v>5.7559999999999993</v>
      </c>
      <c r="CF24" s="60">
        <f t="shared" si="67"/>
        <v>1.56</v>
      </c>
      <c r="CG24" s="60">
        <f t="shared" si="67"/>
        <v>6.8279999999999994</v>
      </c>
      <c r="CH24" s="60">
        <f t="shared" si="67"/>
        <v>1.96</v>
      </c>
      <c r="CI24" s="60">
        <f t="shared" si="67"/>
        <v>7.8479999999999999</v>
      </c>
      <c r="CJ24" s="60">
        <f t="shared" si="67"/>
        <v>2.38</v>
      </c>
      <c r="CK24" s="60">
        <f t="shared" si="67"/>
        <v>8.82</v>
      </c>
      <c r="CL24" s="60">
        <f t="shared" si="67"/>
        <v>2.964</v>
      </c>
      <c r="CM24" s="60">
        <f t="shared" si="67"/>
        <v>8.82</v>
      </c>
      <c r="CN24" s="60">
        <f t="shared" si="67"/>
        <v>9.9359999999999999</v>
      </c>
      <c r="CO24" s="60">
        <f t="shared" si="67"/>
        <v>3.7040000000000002</v>
      </c>
      <c r="CP24" s="60">
        <f t="shared" si="67"/>
        <v>4.38</v>
      </c>
      <c r="CQ24" s="60">
        <f t="shared" si="67"/>
        <v>1.1640000000000001</v>
      </c>
      <c r="CR24" s="60">
        <f t="shared" si="67"/>
        <v>5.9720000000000004</v>
      </c>
      <c r="CS24" s="60">
        <f t="shared" si="67"/>
        <v>1.58</v>
      </c>
      <c r="CT24" s="60">
        <f t="shared" si="67"/>
        <v>7.1159999999999997</v>
      </c>
      <c r="CU24" s="60">
        <f t="shared" si="67"/>
        <v>1.98</v>
      </c>
      <c r="CV24" s="60">
        <f t="shared" si="67"/>
        <v>8.1760000000000002</v>
      </c>
      <c r="CW24" s="60">
        <f t="shared" si="67"/>
        <v>2.42</v>
      </c>
      <c r="CX24" s="60">
        <f t="shared" si="67"/>
        <v>9.2000000000000011</v>
      </c>
      <c r="CY24" s="60">
        <f t="shared" si="67"/>
        <v>2.988</v>
      </c>
      <c r="CZ24" s="60">
        <f t="shared" si="67"/>
        <v>9.2000000000000011</v>
      </c>
      <c r="DA24" s="60">
        <f t="shared" si="67"/>
        <v>10.352</v>
      </c>
      <c r="DB24" s="60">
        <f t="shared" si="67"/>
        <v>3.7480000000000002</v>
      </c>
      <c r="DC24" s="60">
        <f t="shared" si="67"/>
        <v>4.54</v>
      </c>
      <c r="DD24" s="60">
        <f t="shared" si="67"/>
        <v>1.1759999999999999</v>
      </c>
      <c r="DE24" s="60">
        <f t="shared" si="67"/>
        <v>6.1879999999999997</v>
      </c>
      <c r="DF24" s="60">
        <f t="shared" si="67"/>
        <v>1.6</v>
      </c>
      <c r="DG24" s="60">
        <f t="shared" si="67"/>
        <v>7.4039999999999999</v>
      </c>
      <c r="DH24" s="60">
        <f t="shared" si="67"/>
        <v>2</v>
      </c>
      <c r="DI24" s="60">
        <f t="shared" si="67"/>
        <v>8.5040000000000013</v>
      </c>
      <c r="DJ24" s="60">
        <f t="shared" si="67"/>
        <v>2.46</v>
      </c>
      <c r="DK24" s="60">
        <f t="shared" si="67"/>
        <v>9.58</v>
      </c>
      <c r="DL24" s="60">
        <f t="shared" si="67"/>
        <v>3.012</v>
      </c>
      <c r="DM24" s="60">
        <f t="shared" si="67"/>
        <v>9.58</v>
      </c>
      <c r="DN24" s="60">
        <f t="shared" si="67"/>
        <v>10.768000000000001</v>
      </c>
      <c r="DO24" s="60">
        <f t="shared" si="67"/>
        <v>3.7919999999999998</v>
      </c>
      <c r="DP24" s="60">
        <f t="shared" si="67"/>
        <v>4.7</v>
      </c>
      <c r="DQ24" s="60">
        <f t="shared" si="67"/>
        <v>1.1879999999999999</v>
      </c>
      <c r="DR24" s="60">
        <f t="shared" si="67"/>
        <v>6.4039999999999999</v>
      </c>
      <c r="DS24" s="60">
        <f t="shared" si="67"/>
        <v>1.62</v>
      </c>
      <c r="DT24" s="60">
        <f t="shared" si="67"/>
        <v>7.6920000000000002</v>
      </c>
      <c r="DU24" s="60">
        <f t="shared" si="67"/>
        <v>2.02</v>
      </c>
      <c r="DV24" s="60">
        <f t="shared" si="67"/>
        <v>8.8320000000000007</v>
      </c>
      <c r="DW24" s="60">
        <f t="shared" si="67"/>
        <v>2.5</v>
      </c>
      <c r="DX24" s="60">
        <f t="shared" si="67"/>
        <v>9.9599999999999991</v>
      </c>
      <c r="DY24" s="60">
        <f t="shared" si="67"/>
        <v>3.036</v>
      </c>
      <c r="DZ24" s="60">
        <f t="shared" si="67"/>
        <v>9.9599999999999991</v>
      </c>
      <c r="EA24" s="60">
        <f t="shared" si="67"/>
        <v>11.184000000000001</v>
      </c>
      <c r="EB24" s="60">
        <f t="shared" si="67"/>
        <v>3.8359999999999999</v>
      </c>
      <c r="EC24" s="60">
        <f t="shared" si="67"/>
        <v>4.8600000000000003</v>
      </c>
      <c r="ED24" s="60">
        <f t="shared" si="67"/>
        <v>1.2</v>
      </c>
      <c r="EE24" s="60">
        <f t="shared" si="67"/>
        <v>6.62</v>
      </c>
      <c r="EF24" s="60">
        <f t="shared" si="67"/>
        <v>1.6400000000000001</v>
      </c>
      <c r="EG24" s="60">
        <f t="shared" si="67"/>
        <v>7.9799999999999995</v>
      </c>
      <c r="EH24" s="60">
        <f t="shared" si="67"/>
        <v>2.04</v>
      </c>
      <c r="EI24" s="60">
        <f t="shared" si="67"/>
        <v>9.16</v>
      </c>
      <c r="EJ24" s="60">
        <f t="shared" si="67"/>
        <v>2.54</v>
      </c>
      <c r="EK24" s="60">
        <f t="shared" si="67"/>
        <v>10.34</v>
      </c>
      <c r="EL24" s="60">
        <f t="shared" si="67"/>
        <v>3.06</v>
      </c>
      <c r="EM24" s="60">
        <f t="shared" ref="EM24:FO24" si="68">(EM23-EM28)/5*4+EM28</f>
        <v>10.34</v>
      </c>
      <c r="EN24" s="60">
        <f t="shared" si="68"/>
        <v>11.600000000000001</v>
      </c>
      <c r="EO24" s="60">
        <f t="shared" si="68"/>
        <v>3.88</v>
      </c>
      <c r="EP24" s="60">
        <f t="shared" si="68"/>
        <v>2.68</v>
      </c>
      <c r="EQ24" s="60">
        <f t="shared" si="68"/>
        <v>1.1000000000000001</v>
      </c>
      <c r="ER24" s="60">
        <f t="shared" si="68"/>
        <v>4.0599999999999996</v>
      </c>
      <c r="ES24" s="60">
        <f t="shared" si="68"/>
        <v>1.5</v>
      </c>
      <c r="ET24" s="60">
        <f t="shared" si="68"/>
        <v>4.8600000000000003</v>
      </c>
      <c r="EU24" s="60">
        <f t="shared" si="68"/>
        <v>1.74</v>
      </c>
      <c r="EV24" s="60">
        <f t="shared" si="68"/>
        <v>5.6400000000000006</v>
      </c>
      <c r="EW24" s="60">
        <f t="shared" si="68"/>
        <v>2.06</v>
      </c>
      <c r="EX24" s="60">
        <f t="shared" si="68"/>
        <v>6.34</v>
      </c>
      <c r="EY24" s="60">
        <f t="shared" si="68"/>
        <v>2.62</v>
      </c>
      <c r="EZ24" s="60">
        <f t="shared" si="68"/>
        <v>6.34</v>
      </c>
      <c r="FA24" s="60">
        <f t="shared" si="68"/>
        <v>7.1000000000000005</v>
      </c>
      <c r="FB24" s="60">
        <f t="shared" si="68"/>
        <v>3.14</v>
      </c>
      <c r="FC24" s="60">
        <f t="shared" si="68"/>
        <v>2.8200000000000003</v>
      </c>
      <c r="FD24" s="60">
        <f t="shared" si="68"/>
        <v>1.1100000000000001</v>
      </c>
      <c r="FE24" s="60">
        <f t="shared" si="68"/>
        <v>4.3099999999999996</v>
      </c>
      <c r="FF24" s="60">
        <f t="shared" si="68"/>
        <v>1.51</v>
      </c>
      <c r="FG24" s="60">
        <f t="shared" si="68"/>
        <v>5.16</v>
      </c>
      <c r="FH24" s="60">
        <f t="shared" si="68"/>
        <v>1.79</v>
      </c>
      <c r="FI24" s="60">
        <f t="shared" si="68"/>
        <v>5.94</v>
      </c>
      <c r="FJ24" s="60">
        <f t="shared" si="68"/>
        <v>2.15</v>
      </c>
      <c r="FK24" s="60">
        <f t="shared" si="68"/>
        <v>6.6899999999999995</v>
      </c>
      <c r="FL24" s="60">
        <f t="shared" si="68"/>
        <v>2.68</v>
      </c>
      <c r="FM24" s="60">
        <f t="shared" si="68"/>
        <v>6.6899999999999995</v>
      </c>
      <c r="FN24" s="60">
        <f t="shared" si="68"/>
        <v>7.5600000000000005</v>
      </c>
      <c r="FO24" s="60">
        <f t="shared" si="68"/>
        <v>3.25</v>
      </c>
    </row>
    <row r="25" spans="1:171" ht="9" customHeight="1" x14ac:dyDescent="0.15">
      <c r="A25" s="53" t="s">
        <v>7</v>
      </c>
      <c r="B25" s="59">
        <v>29</v>
      </c>
      <c r="C25" s="60">
        <f>(C23-C28)/5*3+C28</f>
        <v>2.92</v>
      </c>
      <c r="D25" s="60">
        <f t="shared" ref="D25:EL25" si="69">(D23-D28)/5*3+D28</f>
        <v>1.1400000000000001</v>
      </c>
      <c r="E25" s="60">
        <f t="shared" si="69"/>
        <v>4.5199999999999996</v>
      </c>
      <c r="F25" s="60">
        <f t="shared" si="69"/>
        <v>1.54</v>
      </c>
      <c r="G25" s="60">
        <f t="shared" si="69"/>
        <v>5.42</v>
      </c>
      <c r="H25" s="60">
        <f t="shared" si="69"/>
        <v>1.8800000000000001</v>
      </c>
      <c r="I25" s="60">
        <f t="shared" si="69"/>
        <v>6.18</v>
      </c>
      <c r="J25" s="60">
        <f t="shared" si="69"/>
        <v>2.2800000000000002</v>
      </c>
      <c r="K25" s="60">
        <f t="shared" si="69"/>
        <v>6.9799999999999995</v>
      </c>
      <c r="L25" s="60">
        <f t="shared" si="69"/>
        <v>2.7800000000000002</v>
      </c>
      <c r="M25" s="60">
        <f t="shared" si="69"/>
        <v>6.9799999999999995</v>
      </c>
      <c r="N25" s="60">
        <f t="shared" si="69"/>
        <v>7.9399999999999995</v>
      </c>
      <c r="O25" s="60">
        <f t="shared" si="69"/>
        <v>3.42</v>
      </c>
      <c r="P25" s="60">
        <f t="shared" si="69"/>
        <v>3.1866666666666665</v>
      </c>
      <c r="Q25" s="60">
        <f t="shared" si="69"/>
        <v>1.1400000000000001</v>
      </c>
      <c r="R25" s="60">
        <f t="shared" si="69"/>
        <v>4.706666666666667</v>
      </c>
      <c r="S25" s="60">
        <f t="shared" si="69"/>
        <v>1.5533333333333332</v>
      </c>
      <c r="T25" s="60">
        <f t="shared" si="69"/>
        <v>5.6066666666666665</v>
      </c>
      <c r="U25" s="60">
        <f t="shared" si="69"/>
        <v>1.8933333333333333</v>
      </c>
      <c r="V25" s="60">
        <f t="shared" si="69"/>
        <v>6.4333333333333336</v>
      </c>
      <c r="W25" s="60">
        <f t="shared" si="69"/>
        <v>2.3066666666666666</v>
      </c>
      <c r="X25" s="60">
        <f t="shared" si="69"/>
        <v>7.2666666666666666</v>
      </c>
      <c r="Y25" s="60">
        <f t="shared" si="69"/>
        <v>2.8200000000000003</v>
      </c>
      <c r="Z25" s="60">
        <f t="shared" si="69"/>
        <v>7.2666666666666666</v>
      </c>
      <c r="AA25" s="60">
        <f t="shared" si="69"/>
        <v>8.2266666666666666</v>
      </c>
      <c r="AB25" s="60">
        <f t="shared" si="69"/>
        <v>3.5</v>
      </c>
      <c r="AC25" s="60">
        <f t="shared" si="69"/>
        <v>3.4533333333333331</v>
      </c>
      <c r="AD25" s="60">
        <f t="shared" si="69"/>
        <v>1.1400000000000001</v>
      </c>
      <c r="AE25" s="60">
        <f t="shared" si="69"/>
        <v>4.8933333333333335</v>
      </c>
      <c r="AF25" s="60">
        <f t="shared" si="69"/>
        <v>1.5666666666666667</v>
      </c>
      <c r="AG25" s="60">
        <f t="shared" si="69"/>
        <v>5.793333333333333</v>
      </c>
      <c r="AH25" s="60">
        <f t="shared" si="69"/>
        <v>1.9066666666666667</v>
      </c>
      <c r="AI25" s="60">
        <f t="shared" si="69"/>
        <v>6.6866666666666665</v>
      </c>
      <c r="AJ25" s="60">
        <f t="shared" si="69"/>
        <v>2.3333333333333335</v>
      </c>
      <c r="AK25" s="60">
        <f t="shared" si="69"/>
        <v>7.5533333333333337</v>
      </c>
      <c r="AL25" s="60">
        <f t="shared" si="69"/>
        <v>2.8600000000000003</v>
      </c>
      <c r="AM25" s="60">
        <f t="shared" si="69"/>
        <v>7.5533333333333337</v>
      </c>
      <c r="AN25" s="60">
        <f t="shared" si="69"/>
        <v>8.5133333333333336</v>
      </c>
      <c r="AO25" s="60">
        <f t="shared" si="69"/>
        <v>3.5799999999999996</v>
      </c>
      <c r="AP25" s="60">
        <f t="shared" si="69"/>
        <v>3.7199999999999998</v>
      </c>
      <c r="AQ25" s="60">
        <f t="shared" si="69"/>
        <v>1.1400000000000001</v>
      </c>
      <c r="AR25" s="60">
        <f t="shared" si="69"/>
        <v>5.08</v>
      </c>
      <c r="AS25" s="60">
        <f t="shared" si="69"/>
        <v>1.58</v>
      </c>
      <c r="AT25" s="60">
        <f t="shared" si="69"/>
        <v>5.9799999999999995</v>
      </c>
      <c r="AU25" s="60">
        <f t="shared" si="69"/>
        <v>1.92</v>
      </c>
      <c r="AV25" s="60">
        <f t="shared" si="69"/>
        <v>6.9399999999999995</v>
      </c>
      <c r="AW25" s="60">
        <f t="shared" si="69"/>
        <v>2.3600000000000003</v>
      </c>
      <c r="AX25" s="60">
        <f t="shared" si="69"/>
        <v>7.84</v>
      </c>
      <c r="AY25" s="60">
        <f t="shared" si="69"/>
        <v>2.9000000000000004</v>
      </c>
      <c r="AZ25" s="60">
        <f t="shared" si="69"/>
        <v>7.84</v>
      </c>
      <c r="BA25" s="60">
        <f t="shared" si="69"/>
        <v>8.8000000000000007</v>
      </c>
      <c r="BB25" s="60">
        <f t="shared" si="69"/>
        <v>3.66</v>
      </c>
      <c r="BC25" s="60">
        <f t="shared" si="69"/>
        <v>3.8699999999999997</v>
      </c>
      <c r="BD25" s="60">
        <f t="shared" si="69"/>
        <v>1.1600000000000001</v>
      </c>
      <c r="BE25" s="60">
        <f t="shared" si="69"/>
        <v>5.28</v>
      </c>
      <c r="BF25" s="60">
        <f t="shared" si="69"/>
        <v>1.58</v>
      </c>
      <c r="BG25" s="60">
        <f t="shared" si="69"/>
        <v>6.2299999999999995</v>
      </c>
      <c r="BH25" s="60">
        <f t="shared" si="69"/>
        <v>1.9500000000000002</v>
      </c>
      <c r="BI25" s="60">
        <f t="shared" si="69"/>
        <v>7.1899999999999995</v>
      </c>
      <c r="BJ25" s="60">
        <f t="shared" si="69"/>
        <v>2.37</v>
      </c>
      <c r="BK25" s="60">
        <f t="shared" si="69"/>
        <v>8.11</v>
      </c>
      <c r="BL25" s="60">
        <f t="shared" si="69"/>
        <v>2.94</v>
      </c>
      <c r="BM25" s="60">
        <f t="shared" si="69"/>
        <v>8.11</v>
      </c>
      <c r="BN25" s="60">
        <f t="shared" si="69"/>
        <v>9.120000000000001</v>
      </c>
      <c r="BO25" s="60">
        <f t="shared" si="69"/>
        <v>3.69</v>
      </c>
      <c r="BP25" s="60">
        <f t="shared" si="69"/>
        <v>4.0199999999999996</v>
      </c>
      <c r="BQ25" s="60">
        <f t="shared" si="69"/>
        <v>1.1800000000000002</v>
      </c>
      <c r="BR25" s="60">
        <f t="shared" si="69"/>
        <v>5.4799999999999995</v>
      </c>
      <c r="BS25" s="60">
        <f t="shared" si="69"/>
        <v>1.58</v>
      </c>
      <c r="BT25" s="60">
        <f t="shared" si="69"/>
        <v>6.4799999999999995</v>
      </c>
      <c r="BU25" s="60">
        <f t="shared" si="69"/>
        <v>1.98</v>
      </c>
      <c r="BV25" s="60">
        <f t="shared" si="69"/>
        <v>7.4399999999999995</v>
      </c>
      <c r="BW25" s="60">
        <f t="shared" si="69"/>
        <v>2.38</v>
      </c>
      <c r="BX25" s="60">
        <f t="shared" si="69"/>
        <v>8.379999999999999</v>
      </c>
      <c r="BY25" s="60">
        <f t="shared" si="69"/>
        <v>2.98</v>
      </c>
      <c r="BZ25" s="60">
        <f t="shared" si="69"/>
        <v>8.379999999999999</v>
      </c>
      <c r="CA25" s="60">
        <f t="shared" si="69"/>
        <v>9.44</v>
      </c>
      <c r="CB25" s="60">
        <f t="shared" si="69"/>
        <v>3.72</v>
      </c>
      <c r="CC25" s="60">
        <f t="shared" si="69"/>
        <v>4.18</v>
      </c>
      <c r="CD25" s="60">
        <f t="shared" si="69"/>
        <v>1.1840000000000002</v>
      </c>
      <c r="CE25" s="60">
        <f t="shared" si="69"/>
        <v>5.6919999999999993</v>
      </c>
      <c r="CF25" s="60">
        <f t="shared" si="69"/>
        <v>1.6</v>
      </c>
      <c r="CG25" s="60">
        <f t="shared" si="69"/>
        <v>6.7559999999999993</v>
      </c>
      <c r="CH25" s="60">
        <f t="shared" si="69"/>
        <v>2</v>
      </c>
      <c r="CI25" s="60">
        <f t="shared" si="69"/>
        <v>7.7560000000000002</v>
      </c>
      <c r="CJ25" s="60">
        <f t="shared" si="69"/>
        <v>2.42</v>
      </c>
      <c r="CK25" s="60">
        <f t="shared" si="69"/>
        <v>8.74</v>
      </c>
      <c r="CL25" s="60">
        <f t="shared" si="69"/>
        <v>3.008</v>
      </c>
      <c r="CM25" s="60">
        <f t="shared" si="69"/>
        <v>8.74</v>
      </c>
      <c r="CN25" s="60">
        <f t="shared" si="69"/>
        <v>9.831999999999999</v>
      </c>
      <c r="CO25" s="60">
        <f t="shared" si="69"/>
        <v>3.7680000000000002</v>
      </c>
      <c r="CP25" s="60">
        <f t="shared" si="69"/>
        <v>4.34</v>
      </c>
      <c r="CQ25" s="60">
        <f t="shared" si="69"/>
        <v>1.1880000000000002</v>
      </c>
      <c r="CR25" s="60">
        <f t="shared" si="69"/>
        <v>5.9039999999999999</v>
      </c>
      <c r="CS25" s="60">
        <f t="shared" si="69"/>
        <v>1.62</v>
      </c>
      <c r="CT25" s="60">
        <f t="shared" si="69"/>
        <v>7.032</v>
      </c>
      <c r="CU25" s="60">
        <f t="shared" si="69"/>
        <v>2.02</v>
      </c>
      <c r="CV25" s="60">
        <f t="shared" si="69"/>
        <v>8.0719999999999992</v>
      </c>
      <c r="CW25" s="60">
        <f t="shared" si="69"/>
        <v>2.46</v>
      </c>
      <c r="CX25" s="60">
        <f t="shared" si="69"/>
        <v>9.1</v>
      </c>
      <c r="CY25" s="60">
        <f t="shared" si="69"/>
        <v>3.036</v>
      </c>
      <c r="CZ25" s="60">
        <f t="shared" si="69"/>
        <v>9.1</v>
      </c>
      <c r="DA25" s="60">
        <f t="shared" si="69"/>
        <v>10.224</v>
      </c>
      <c r="DB25" s="60">
        <f t="shared" si="69"/>
        <v>3.8159999999999998</v>
      </c>
      <c r="DC25" s="60">
        <f t="shared" si="69"/>
        <v>4.5</v>
      </c>
      <c r="DD25" s="60">
        <f t="shared" si="69"/>
        <v>1.1919999999999999</v>
      </c>
      <c r="DE25" s="60">
        <f t="shared" si="69"/>
        <v>6.1159999999999997</v>
      </c>
      <c r="DF25" s="60">
        <f t="shared" si="69"/>
        <v>1.6400000000000001</v>
      </c>
      <c r="DG25" s="60">
        <f t="shared" si="69"/>
        <v>7.3079999999999998</v>
      </c>
      <c r="DH25" s="60">
        <f t="shared" si="69"/>
        <v>2.04</v>
      </c>
      <c r="DI25" s="60">
        <f t="shared" si="69"/>
        <v>8.3879999999999999</v>
      </c>
      <c r="DJ25" s="60">
        <f t="shared" si="69"/>
        <v>2.5</v>
      </c>
      <c r="DK25" s="60">
        <f t="shared" si="69"/>
        <v>9.4599999999999991</v>
      </c>
      <c r="DL25" s="60">
        <f t="shared" si="69"/>
        <v>3.0640000000000001</v>
      </c>
      <c r="DM25" s="60">
        <f t="shared" si="69"/>
        <v>9.4599999999999991</v>
      </c>
      <c r="DN25" s="60">
        <f t="shared" si="69"/>
        <v>10.616</v>
      </c>
      <c r="DO25" s="60">
        <f t="shared" si="69"/>
        <v>3.8639999999999999</v>
      </c>
      <c r="DP25" s="60">
        <f t="shared" si="69"/>
        <v>4.66</v>
      </c>
      <c r="DQ25" s="60">
        <f t="shared" si="69"/>
        <v>1.196</v>
      </c>
      <c r="DR25" s="60">
        <f t="shared" si="69"/>
        <v>6.3280000000000003</v>
      </c>
      <c r="DS25" s="60">
        <f t="shared" si="69"/>
        <v>1.6600000000000001</v>
      </c>
      <c r="DT25" s="60">
        <f t="shared" si="69"/>
        <v>7.5839999999999996</v>
      </c>
      <c r="DU25" s="60">
        <f t="shared" si="69"/>
        <v>2.06</v>
      </c>
      <c r="DV25" s="60">
        <f t="shared" si="69"/>
        <v>8.7040000000000006</v>
      </c>
      <c r="DW25" s="60">
        <f t="shared" si="69"/>
        <v>2.54</v>
      </c>
      <c r="DX25" s="60">
        <f t="shared" si="69"/>
        <v>9.8199999999999985</v>
      </c>
      <c r="DY25" s="60">
        <f t="shared" si="69"/>
        <v>3.0920000000000001</v>
      </c>
      <c r="DZ25" s="60">
        <f t="shared" si="69"/>
        <v>9.8199999999999985</v>
      </c>
      <c r="EA25" s="60">
        <f t="shared" si="69"/>
        <v>11.008000000000001</v>
      </c>
      <c r="EB25" s="60">
        <f t="shared" si="69"/>
        <v>3.9119999999999999</v>
      </c>
      <c r="EC25" s="60">
        <f t="shared" si="69"/>
        <v>4.82</v>
      </c>
      <c r="ED25" s="60">
        <f t="shared" si="69"/>
        <v>1.2</v>
      </c>
      <c r="EE25" s="60">
        <f t="shared" si="69"/>
        <v>6.54</v>
      </c>
      <c r="EF25" s="60">
        <f t="shared" si="69"/>
        <v>1.6800000000000002</v>
      </c>
      <c r="EG25" s="60">
        <f t="shared" si="69"/>
        <v>7.8599999999999994</v>
      </c>
      <c r="EH25" s="60">
        <f t="shared" si="69"/>
        <v>2.08</v>
      </c>
      <c r="EI25" s="60">
        <f t="shared" si="69"/>
        <v>9.02</v>
      </c>
      <c r="EJ25" s="60">
        <f t="shared" si="69"/>
        <v>2.58</v>
      </c>
      <c r="EK25" s="60">
        <f t="shared" si="69"/>
        <v>10.18</v>
      </c>
      <c r="EL25" s="60">
        <f t="shared" si="69"/>
        <v>3.12</v>
      </c>
      <c r="EM25" s="60">
        <f t="shared" ref="EM25:FO25" si="70">(EM23-EM28)/5*3+EM28</f>
        <v>10.18</v>
      </c>
      <c r="EN25" s="60">
        <f t="shared" si="70"/>
        <v>11.4</v>
      </c>
      <c r="EO25" s="60">
        <f t="shared" si="70"/>
        <v>3.96</v>
      </c>
      <c r="EP25" s="60">
        <f t="shared" si="70"/>
        <v>2.66</v>
      </c>
      <c r="EQ25" s="60">
        <f t="shared" si="70"/>
        <v>1.1000000000000001</v>
      </c>
      <c r="ER25" s="60">
        <f t="shared" si="70"/>
        <v>4.0199999999999996</v>
      </c>
      <c r="ES25" s="60">
        <f t="shared" si="70"/>
        <v>1.5</v>
      </c>
      <c r="ET25" s="60">
        <f t="shared" si="70"/>
        <v>4.82</v>
      </c>
      <c r="EU25" s="60">
        <f t="shared" si="70"/>
        <v>1.78</v>
      </c>
      <c r="EV25" s="60">
        <f t="shared" si="70"/>
        <v>5.58</v>
      </c>
      <c r="EW25" s="60">
        <f t="shared" si="70"/>
        <v>2.12</v>
      </c>
      <c r="EX25" s="60">
        <f t="shared" si="70"/>
        <v>6.28</v>
      </c>
      <c r="EY25" s="60">
        <f t="shared" si="70"/>
        <v>2.64</v>
      </c>
      <c r="EZ25" s="60">
        <f t="shared" si="70"/>
        <v>6.28</v>
      </c>
      <c r="FA25" s="60">
        <f t="shared" si="70"/>
        <v>7</v>
      </c>
      <c r="FB25" s="60">
        <f t="shared" si="70"/>
        <v>3.18</v>
      </c>
      <c r="FC25" s="60">
        <f t="shared" si="70"/>
        <v>2.79</v>
      </c>
      <c r="FD25" s="60">
        <f t="shared" si="70"/>
        <v>1.1200000000000001</v>
      </c>
      <c r="FE25" s="60">
        <f t="shared" si="70"/>
        <v>4.2699999999999996</v>
      </c>
      <c r="FF25" s="60">
        <f t="shared" si="70"/>
        <v>1.52</v>
      </c>
      <c r="FG25" s="60">
        <f t="shared" si="70"/>
        <v>5.12</v>
      </c>
      <c r="FH25" s="60">
        <f t="shared" si="70"/>
        <v>1.83</v>
      </c>
      <c r="FI25" s="60">
        <f t="shared" si="70"/>
        <v>5.88</v>
      </c>
      <c r="FJ25" s="60">
        <f t="shared" si="70"/>
        <v>2.1999999999999997</v>
      </c>
      <c r="FK25" s="60">
        <f t="shared" si="70"/>
        <v>6.63</v>
      </c>
      <c r="FL25" s="60">
        <f t="shared" si="70"/>
        <v>2.71</v>
      </c>
      <c r="FM25" s="60">
        <f t="shared" si="70"/>
        <v>6.63</v>
      </c>
      <c r="FN25" s="60">
        <f t="shared" si="70"/>
        <v>7.4700000000000006</v>
      </c>
      <c r="FO25" s="60">
        <f t="shared" si="70"/>
        <v>3.3000000000000003</v>
      </c>
    </row>
    <row r="26" spans="1:171" ht="9" customHeight="1" x14ac:dyDescent="0.15">
      <c r="A26" s="53" t="s">
        <v>7</v>
      </c>
      <c r="B26" s="59">
        <v>30</v>
      </c>
      <c r="C26" s="60">
        <f>(C23-C28)/5*2+C28</f>
        <v>2.88</v>
      </c>
      <c r="D26" s="60">
        <f t="shared" ref="D26:EL26" si="71">(D23-D28)/5*2+D28</f>
        <v>1.1599999999999999</v>
      </c>
      <c r="E26" s="60">
        <f t="shared" si="71"/>
        <v>4.4800000000000004</v>
      </c>
      <c r="F26" s="60">
        <f t="shared" si="71"/>
        <v>1.56</v>
      </c>
      <c r="G26" s="60">
        <f t="shared" si="71"/>
        <v>5.38</v>
      </c>
      <c r="H26" s="60">
        <f t="shared" si="71"/>
        <v>1.92</v>
      </c>
      <c r="I26" s="60">
        <f t="shared" si="71"/>
        <v>6.12</v>
      </c>
      <c r="J26" s="60">
        <f t="shared" si="71"/>
        <v>2.3199999999999998</v>
      </c>
      <c r="K26" s="60">
        <f t="shared" si="71"/>
        <v>6.92</v>
      </c>
      <c r="L26" s="60">
        <f t="shared" si="71"/>
        <v>2.82</v>
      </c>
      <c r="M26" s="60">
        <f t="shared" si="71"/>
        <v>6.92</v>
      </c>
      <c r="N26" s="60">
        <f t="shared" si="71"/>
        <v>7.86</v>
      </c>
      <c r="O26" s="60">
        <f t="shared" si="71"/>
        <v>3.48</v>
      </c>
      <c r="P26" s="60">
        <f t="shared" si="71"/>
        <v>3.1466666666666665</v>
      </c>
      <c r="Q26" s="60">
        <f t="shared" si="71"/>
        <v>1.1599999999999999</v>
      </c>
      <c r="R26" s="60">
        <f t="shared" si="71"/>
        <v>4.66</v>
      </c>
      <c r="S26" s="60">
        <f t="shared" si="71"/>
        <v>1.58</v>
      </c>
      <c r="T26" s="60">
        <f t="shared" si="71"/>
        <v>5.5600000000000005</v>
      </c>
      <c r="U26" s="60">
        <f t="shared" si="71"/>
        <v>1.94</v>
      </c>
      <c r="V26" s="60">
        <f t="shared" si="71"/>
        <v>6.3666666666666663</v>
      </c>
      <c r="W26" s="60">
        <f t="shared" si="71"/>
        <v>2.3600000000000003</v>
      </c>
      <c r="X26" s="60">
        <f t="shared" si="71"/>
        <v>7.1999999999999993</v>
      </c>
      <c r="Y26" s="60">
        <f t="shared" si="71"/>
        <v>2.88</v>
      </c>
      <c r="Z26" s="60">
        <f t="shared" si="71"/>
        <v>7.1999999999999993</v>
      </c>
      <c r="AA26" s="60">
        <f t="shared" si="71"/>
        <v>8.14</v>
      </c>
      <c r="AB26" s="60">
        <f t="shared" si="71"/>
        <v>3.5666666666666669</v>
      </c>
      <c r="AC26" s="60">
        <f t="shared" si="71"/>
        <v>3.4133333333333336</v>
      </c>
      <c r="AD26" s="60">
        <f t="shared" si="71"/>
        <v>1.1599999999999999</v>
      </c>
      <c r="AE26" s="60">
        <f t="shared" si="71"/>
        <v>4.84</v>
      </c>
      <c r="AF26" s="60">
        <f t="shared" si="71"/>
        <v>1.6</v>
      </c>
      <c r="AG26" s="60">
        <f t="shared" si="71"/>
        <v>5.7399999999999993</v>
      </c>
      <c r="AH26" s="60">
        <f t="shared" si="71"/>
        <v>1.9600000000000002</v>
      </c>
      <c r="AI26" s="60">
        <f t="shared" si="71"/>
        <v>6.6133333333333333</v>
      </c>
      <c r="AJ26" s="60">
        <f t="shared" si="71"/>
        <v>2.4</v>
      </c>
      <c r="AK26" s="60">
        <f t="shared" si="71"/>
        <v>7.4799999999999995</v>
      </c>
      <c r="AL26" s="60">
        <f t="shared" si="71"/>
        <v>2.94</v>
      </c>
      <c r="AM26" s="60">
        <f t="shared" si="71"/>
        <v>7.4799999999999995</v>
      </c>
      <c r="AN26" s="60">
        <f t="shared" si="71"/>
        <v>8.42</v>
      </c>
      <c r="AO26" s="60">
        <f t="shared" si="71"/>
        <v>3.6533333333333333</v>
      </c>
      <c r="AP26" s="60">
        <f t="shared" si="71"/>
        <v>3.68</v>
      </c>
      <c r="AQ26" s="60">
        <f t="shared" si="71"/>
        <v>1.1599999999999999</v>
      </c>
      <c r="AR26" s="60">
        <f t="shared" si="71"/>
        <v>5.0200000000000005</v>
      </c>
      <c r="AS26" s="60">
        <f t="shared" si="71"/>
        <v>1.6199999999999999</v>
      </c>
      <c r="AT26" s="60">
        <f t="shared" si="71"/>
        <v>5.92</v>
      </c>
      <c r="AU26" s="60">
        <f t="shared" si="71"/>
        <v>1.98</v>
      </c>
      <c r="AV26" s="60">
        <f t="shared" si="71"/>
        <v>6.86</v>
      </c>
      <c r="AW26" s="60">
        <f t="shared" si="71"/>
        <v>2.44</v>
      </c>
      <c r="AX26" s="60">
        <f t="shared" si="71"/>
        <v>7.76</v>
      </c>
      <c r="AY26" s="60">
        <f t="shared" si="71"/>
        <v>3</v>
      </c>
      <c r="AZ26" s="60">
        <f t="shared" si="71"/>
        <v>7.76</v>
      </c>
      <c r="BA26" s="60">
        <f t="shared" si="71"/>
        <v>8.6999999999999993</v>
      </c>
      <c r="BB26" s="60">
        <f t="shared" si="71"/>
        <v>3.7399999999999998</v>
      </c>
      <c r="BC26" s="60">
        <f t="shared" si="71"/>
        <v>3.83</v>
      </c>
      <c r="BD26" s="60">
        <f t="shared" si="71"/>
        <v>1.19</v>
      </c>
      <c r="BE26" s="60">
        <f t="shared" si="71"/>
        <v>5.22</v>
      </c>
      <c r="BF26" s="60">
        <f t="shared" si="71"/>
        <v>1.6199999999999999</v>
      </c>
      <c r="BG26" s="60">
        <f t="shared" si="71"/>
        <v>6.17</v>
      </c>
      <c r="BH26" s="60">
        <f t="shared" si="71"/>
        <v>2</v>
      </c>
      <c r="BI26" s="60">
        <f t="shared" si="71"/>
        <v>7.11</v>
      </c>
      <c r="BJ26" s="60">
        <f t="shared" si="71"/>
        <v>2.4299999999999997</v>
      </c>
      <c r="BK26" s="60">
        <f t="shared" si="71"/>
        <v>8.0399999999999991</v>
      </c>
      <c r="BL26" s="60">
        <f t="shared" si="71"/>
        <v>3.0100000000000002</v>
      </c>
      <c r="BM26" s="60">
        <f t="shared" si="71"/>
        <v>8.0399999999999991</v>
      </c>
      <c r="BN26" s="60">
        <f t="shared" si="71"/>
        <v>9.0299999999999994</v>
      </c>
      <c r="BO26" s="60">
        <f t="shared" si="71"/>
        <v>3.76</v>
      </c>
      <c r="BP26" s="60">
        <f t="shared" si="71"/>
        <v>3.98</v>
      </c>
      <c r="BQ26" s="60">
        <f t="shared" si="71"/>
        <v>1.22</v>
      </c>
      <c r="BR26" s="60">
        <f t="shared" si="71"/>
        <v>5.42</v>
      </c>
      <c r="BS26" s="60">
        <f t="shared" si="71"/>
        <v>1.6199999999999999</v>
      </c>
      <c r="BT26" s="60">
        <f t="shared" si="71"/>
        <v>6.42</v>
      </c>
      <c r="BU26" s="60">
        <f t="shared" si="71"/>
        <v>2.02</v>
      </c>
      <c r="BV26" s="60">
        <f t="shared" si="71"/>
        <v>7.36</v>
      </c>
      <c r="BW26" s="60">
        <f t="shared" si="71"/>
        <v>2.42</v>
      </c>
      <c r="BX26" s="60">
        <f t="shared" si="71"/>
        <v>8.32</v>
      </c>
      <c r="BY26" s="60">
        <f t="shared" si="71"/>
        <v>3.02</v>
      </c>
      <c r="BZ26" s="60">
        <f t="shared" si="71"/>
        <v>8.32</v>
      </c>
      <c r="CA26" s="60">
        <f t="shared" si="71"/>
        <v>9.36</v>
      </c>
      <c r="CB26" s="60">
        <f t="shared" si="71"/>
        <v>3.78</v>
      </c>
      <c r="CC26" s="60">
        <f t="shared" si="71"/>
        <v>4.1399999999999997</v>
      </c>
      <c r="CD26" s="60">
        <f t="shared" si="71"/>
        <v>1.216</v>
      </c>
      <c r="CE26" s="60">
        <f t="shared" si="71"/>
        <v>5.6280000000000001</v>
      </c>
      <c r="CF26" s="60">
        <f t="shared" si="71"/>
        <v>1.64</v>
      </c>
      <c r="CG26" s="60">
        <f t="shared" si="71"/>
        <v>6.6840000000000002</v>
      </c>
      <c r="CH26" s="60">
        <f t="shared" si="71"/>
        <v>2.04</v>
      </c>
      <c r="CI26" s="60">
        <f t="shared" si="71"/>
        <v>7.6639999999999997</v>
      </c>
      <c r="CJ26" s="60">
        <f t="shared" si="71"/>
        <v>2.46</v>
      </c>
      <c r="CK26" s="60">
        <f t="shared" si="71"/>
        <v>8.66</v>
      </c>
      <c r="CL26" s="60">
        <f t="shared" si="71"/>
        <v>3.052</v>
      </c>
      <c r="CM26" s="60">
        <f t="shared" si="71"/>
        <v>8.66</v>
      </c>
      <c r="CN26" s="60">
        <f t="shared" si="71"/>
        <v>9.7279999999999998</v>
      </c>
      <c r="CO26" s="60">
        <f t="shared" si="71"/>
        <v>3.8319999999999999</v>
      </c>
      <c r="CP26" s="60">
        <f t="shared" si="71"/>
        <v>4.3</v>
      </c>
      <c r="CQ26" s="60">
        <f t="shared" si="71"/>
        <v>1.212</v>
      </c>
      <c r="CR26" s="60">
        <f t="shared" si="71"/>
        <v>5.8360000000000003</v>
      </c>
      <c r="CS26" s="60">
        <f t="shared" si="71"/>
        <v>1.66</v>
      </c>
      <c r="CT26" s="60">
        <f t="shared" si="71"/>
        <v>6.9479999999999995</v>
      </c>
      <c r="CU26" s="60">
        <f t="shared" si="71"/>
        <v>2.06</v>
      </c>
      <c r="CV26" s="60">
        <f t="shared" si="71"/>
        <v>7.968</v>
      </c>
      <c r="CW26" s="60">
        <f t="shared" si="71"/>
        <v>2.5</v>
      </c>
      <c r="CX26" s="60">
        <f t="shared" si="71"/>
        <v>9</v>
      </c>
      <c r="CY26" s="60">
        <f t="shared" si="71"/>
        <v>3.0840000000000001</v>
      </c>
      <c r="CZ26" s="60">
        <f t="shared" si="71"/>
        <v>9</v>
      </c>
      <c r="DA26" s="60">
        <f t="shared" si="71"/>
        <v>10.096</v>
      </c>
      <c r="DB26" s="60">
        <f t="shared" si="71"/>
        <v>3.8839999999999999</v>
      </c>
      <c r="DC26" s="60">
        <f t="shared" si="71"/>
        <v>4.46</v>
      </c>
      <c r="DD26" s="60">
        <f t="shared" si="71"/>
        <v>1.208</v>
      </c>
      <c r="DE26" s="60">
        <f t="shared" si="71"/>
        <v>6.0440000000000005</v>
      </c>
      <c r="DF26" s="60">
        <f t="shared" si="71"/>
        <v>1.68</v>
      </c>
      <c r="DG26" s="60">
        <f t="shared" si="71"/>
        <v>7.2119999999999997</v>
      </c>
      <c r="DH26" s="60">
        <f t="shared" si="71"/>
        <v>2.08</v>
      </c>
      <c r="DI26" s="60">
        <f t="shared" si="71"/>
        <v>8.2720000000000002</v>
      </c>
      <c r="DJ26" s="60">
        <f t="shared" si="71"/>
        <v>2.54</v>
      </c>
      <c r="DK26" s="60">
        <f t="shared" si="71"/>
        <v>9.34</v>
      </c>
      <c r="DL26" s="60">
        <f t="shared" si="71"/>
        <v>3.1159999999999997</v>
      </c>
      <c r="DM26" s="60">
        <f t="shared" si="71"/>
        <v>9.34</v>
      </c>
      <c r="DN26" s="60">
        <f t="shared" si="71"/>
        <v>10.464</v>
      </c>
      <c r="DO26" s="60">
        <f t="shared" si="71"/>
        <v>3.9359999999999999</v>
      </c>
      <c r="DP26" s="60">
        <f t="shared" si="71"/>
        <v>4.62</v>
      </c>
      <c r="DQ26" s="60">
        <f t="shared" si="71"/>
        <v>1.204</v>
      </c>
      <c r="DR26" s="60">
        <f t="shared" si="71"/>
        <v>6.2519999999999998</v>
      </c>
      <c r="DS26" s="60">
        <f t="shared" si="71"/>
        <v>1.7</v>
      </c>
      <c r="DT26" s="60">
        <f t="shared" si="71"/>
        <v>7.476</v>
      </c>
      <c r="DU26" s="60">
        <f t="shared" si="71"/>
        <v>2.1</v>
      </c>
      <c r="DV26" s="60">
        <f t="shared" si="71"/>
        <v>8.5760000000000005</v>
      </c>
      <c r="DW26" s="60">
        <f t="shared" si="71"/>
        <v>2.58</v>
      </c>
      <c r="DX26" s="60">
        <f t="shared" si="71"/>
        <v>9.68</v>
      </c>
      <c r="DY26" s="60">
        <f t="shared" si="71"/>
        <v>3.1479999999999997</v>
      </c>
      <c r="DZ26" s="60">
        <f t="shared" si="71"/>
        <v>9.68</v>
      </c>
      <c r="EA26" s="60">
        <f t="shared" si="71"/>
        <v>10.832000000000001</v>
      </c>
      <c r="EB26" s="60">
        <f t="shared" si="71"/>
        <v>3.9880000000000004</v>
      </c>
      <c r="EC26" s="60">
        <f t="shared" si="71"/>
        <v>4.78</v>
      </c>
      <c r="ED26" s="60">
        <f t="shared" si="71"/>
        <v>1.2</v>
      </c>
      <c r="EE26" s="60">
        <f t="shared" si="71"/>
        <v>6.46</v>
      </c>
      <c r="EF26" s="60">
        <f t="shared" si="71"/>
        <v>1.72</v>
      </c>
      <c r="EG26" s="60">
        <f t="shared" si="71"/>
        <v>7.74</v>
      </c>
      <c r="EH26" s="60">
        <f t="shared" si="71"/>
        <v>2.12</v>
      </c>
      <c r="EI26" s="60">
        <f t="shared" si="71"/>
        <v>8.8800000000000008</v>
      </c>
      <c r="EJ26" s="60">
        <f t="shared" si="71"/>
        <v>2.62</v>
      </c>
      <c r="EK26" s="60">
        <f t="shared" si="71"/>
        <v>10.02</v>
      </c>
      <c r="EL26" s="60">
        <f t="shared" si="71"/>
        <v>3.1799999999999997</v>
      </c>
      <c r="EM26" s="60">
        <f t="shared" ref="EM26:FO26" si="72">(EM23-EM28)/5*2+EM28</f>
        <v>10.02</v>
      </c>
      <c r="EN26" s="60">
        <f t="shared" si="72"/>
        <v>11.200000000000001</v>
      </c>
      <c r="EO26" s="60">
        <f t="shared" si="72"/>
        <v>4.04</v>
      </c>
      <c r="EP26" s="60">
        <f t="shared" si="72"/>
        <v>2.64</v>
      </c>
      <c r="EQ26" s="60">
        <f t="shared" si="72"/>
        <v>1.1000000000000001</v>
      </c>
      <c r="ER26" s="60">
        <f t="shared" si="72"/>
        <v>3.98</v>
      </c>
      <c r="ES26" s="60">
        <f t="shared" si="72"/>
        <v>1.5</v>
      </c>
      <c r="ET26" s="60">
        <f t="shared" si="72"/>
        <v>4.78</v>
      </c>
      <c r="EU26" s="60">
        <f t="shared" si="72"/>
        <v>1.8199999999999998</v>
      </c>
      <c r="EV26" s="60">
        <f t="shared" si="72"/>
        <v>5.5200000000000005</v>
      </c>
      <c r="EW26" s="60">
        <f t="shared" si="72"/>
        <v>2.1799999999999997</v>
      </c>
      <c r="EX26" s="60">
        <f t="shared" si="72"/>
        <v>6.22</v>
      </c>
      <c r="EY26" s="60">
        <f t="shared" si="72"/>
        <v>2.66</v>
      </c>
      <c r="EZ26" s="60">
        <f t="shared" si="72"/>
        <v>6.22</v>
      </c>
      <c r="FA26" s="60">
        <f t="shared" si="72"/>
        <v>6.9</v>
      </c>
      <c r="FB26" s="60">
        <f t="shared" si="72"/>
        <v>3.2199999999999998</v>
      </c>
      <c r="FC26" s="60">
        <f t="shared" si="72"/>
        <v>2.7600000000000002</v>
      </c>
      <c r="FD26" s="60">
        <f t="shared" si="72"/>
        <v>1.1299999999999999</v>
      </c>
      <c r="FE26" s="60">
        <f t="shared" si="72"/>
        <v>4.2300000000000004</v>
      </c>
      <c r="FF26" s="60">
        <f t="shared" si="72"/>
        <v>1.53</v>
      </c>
      <c r="FG26" s="60">
        <f t="shared" si="72"/>
        <v>5.08</v>
      </c>
      <c r="FH26" s="60">
        <f t="shared" si="72"/>
        <v>1.8699999999999999</v>
      </c>
      <c r="FI26" s="60">
        <f t="shared" si="72"/>
        <v>5.82</v>
      </c>
      <c r="FJ26" s="60">
        <f t="shared" si="72"/>
        <v>2.25</v>
      </c>
      <c r="FK26" s="60">
        <f t="shared" si="72"/>
        <v>6.5699999999999994</v>
      </c>
      <c r="FL26" s="60">
        <f t="shared" si="72"/>
        <v>2.74</v>
      </c>
      <c r="FM26" s="60">
        <f t="shared" si="72"/>
        <v>6.5699999999999994</v>
      </c>
      <c r="FN26" s="60">
        <f t="shared" si="72"/>
        <v>7.38</v>
      </c>
      <c r="FO26" s="60">
        <f t="shared" si="72"/>
        <v>3.35</v>
      </c>
    </row>
    <row r="27" spans="1:171" ht="9" customHeight="1" x14ac:dyDescent="0.15">
      <c r="A27" s="53" t="s">
        <v>7</v>
      </c>
      <c r="B27" s="59">
        <v>31</v>
      </c>
      <c r="C27" s="60">
        <f>(C23-C28)/5*1+C28</f>
        <v>2.84</v>
      </c>
      <c r="D27" s="60">
        <f t="shared" ref="D27:EL27" si="73">(D23-D28)/5*1+D28</f>
        <v>1.18</v>
      </c>
      <c r="E27" s="60">
        <f t="shared" si="73"/>
        <v>4.4400000000000004</v>
      </c>
      <c r="F27" s="60">
        <f t="shared" si="73"/>
        <v>1.58</v>
      </c>
      <c r="G27" s="60">
        <f t="shared" si="73"/>
        <v>5.34</v>
      </c>
      <c r="H27" s="60">
        <f t="shared" si="73"/>
        <v>1.96</v>
      </c>
      <c r="I27" s="60">
        <f t="shared" si="73"/>
        <v>6.06</v>
      </c>
      <c r="J27" s="60">
        <f t="shared" si="73"/>
        <v>2.36</v>
      </c>
      <c r="K27" s="60">
        <f t="shared" si="73"/>
        <v>6.8599999999999994</v>
      </c>
      <c r="L27" s="60">
        <f t="shared" si="73"/>
        <v>2.86</v>
      </c>
      <c r="M27" s="60">
        <f t="shared" si="73"/>
        <v>6.8599999999999994</v>
      </c>
      <c r="N27" s="60">
        <f t="shared" si="73"/>
        <v>7.78</v>
      </c>
      <c r="O27" s="60">
        <f t="shared" si="73"/>
        <v>3.54</v>
      </c>
      <c r="P27" s="60">
        <f t="shared" si="73"/>
        <v>3.1066666666666665</v>
      </c>
      <c r="Q27" s="60">
        <f t="shared" si="73"/>
        <v>1.18</v>
      </c>
      <c r="R27" s="60">
        <f t="shared" si="73"/>
        <v>4.6133333333333342</v>
      </c>
      <c r="S27" s="60">
        <f t="shared" si="73"/>
        <v>1.6066666666666667</v>
      </c>
      <c r="T27" s="60">
        <f t="shared" si="73"/>
        <v>5.5133333333333336</v>
      </c>
      <c r="U27" s="60">
        <f t="shared" si="73"/>
        <v>1.9866666666666666</v>
      </c>
      <c r="V27" s="60">
        <f t="shared" si="73"/>
        <v>6.3</v>
      </c>
      <c r="W27" s="60">
        <f t="shared" si="73"/>
        <v>2.4133333333333336</v>
      </c>
      <c r="X27" s="60">
        <f t="shared" si="73"/>
        <v>7.1333333333333329</v>
      </c>
      <c r="Y27" s="60">
        <f t="shared" si="73"/>
        <v>2.94</v>
      </c>
      <c r="Z27" s="60">
        <f t="shared" si="73"/>
        <v>7.1333333333333329</v>
      </c>
      <c r="AA27" s="60">
        <f t="shared" si="73"/>
        <v>8.0533333333333328</v>
      </c>
      <c r="AB27" s="60">
        <f t="shared" si="73"/>
        <v>3.6333333333333333</v>
      </c>
      <c r="AC27" s="60">
        <f t="shared" si="73"/>
        <v>3.3733333333333335</v>
      </c>
      <c r="AD27" s="60">
        <f t="shared" si="73"/>
        <v>1.18</v>
      </c>
      <c r="AE27" s="60">
        <f t="shared" si="73"/>
        <v>4.7866666666666671</v>
      </c>
      <c r="AF27" s="60">
        <f t="shared" si="73"/>
        <v>1.6333333333333333</v>
      </c>
      <c r="AG27" s="60">
        <f t="shared" si="73"/>
        <v>5.6866666666666665</v>
      </c>
      <c r="AH27" s="60">
        <f t="shared" si="73"/>
        <v>2.0133333333333336</v>
      </c>
      <c r="AI27" s="60">
        <f t="shared" si="73"/>
        <v>6.54</v>
      </c>
      <c r="AJ27" s="60">
        <f t="shared" si="73"/>
        <v>2.4666666666666668</v>
      </c>
      <c r="AK27" s="60">
        <f t="shared" si="73"/>
        <v>7.4066666666666663</v>
      </c>
      <c r="AL27" s="60">
        <f t="shared" si="73"/>
        <v>3.02</v>
      </c>
      <c r="AM27" s="60">
        <f t="shared" si="73"/>
        <v>7.4066666666666663</v>
      </c>
      <c r="AN27" s="60">
        <f t="shared" si="73"/>
        <v>8.326666666666668</v>
      </c>
      <c r="AO27" s="60">
        <f t="shared" si="73"/>
        <v>3.7266666666666666</v>
      </c>
      <c r="AP27" s="60">
        <f t="shared" si="73"/>
        <v>3.64</v>
      </c>
      <c r="AQ27" s="60">
        <f t="shared" si="73"/>
        <v>1.18</v>
      </c>
      <c r="AR27" s="60">
        <f t="shared" si="73"/>
        <v>4.96</v>
      </c>
      <c r="AS27" s="60">
        <f t="shared" si="73"/>
        <v>1.66</v>
      </c>
      <c r="AT27" s="60">
        <f t="shared" si="73"/>
        <v>5.8599999999999994</v>
      </c>
      <c r="AU27" s="60">
        <f t="shared" si="73"/>
        <v>2.04</v>
      </c>
      <c r="AV27" s="60">
        <f t="shared" si="73"/>
        <v>6.78</v>
      </c>
      <c r="AW27" s="60">
        <f t="shared" si="73"/>
        <v>2.52</v>
      </c>
      <c r="AX27" s="60">
        <f t="shared" si="73"/>
        <v>7.68</v>
      </c>
      <c r="AY27" s="60">
        <f t="shared" si="73"/>
        <v>3.1</v>
      </c>
      <c r="AZ27" s="60">
        <f t="shared" si="73"/>
        <v>7.68</v>
      </c>
      <c r="BA27" s="60">
        <f t="shared" si="73"/>
        <v>8.6</v>
      </c>
      <c r="BB27" s="60">
        <f t="shared" si="73"/>
        <v>3.82</v>
      </c>
      <c r="BC27" s="60">
        <f t="shared" si="73"/>
        <v>3.79</v>
      </c>
      <c r="BD27" s="60">
        <f t="shared" si="73"/>
        <v>1.22</v>
      </c>
      <c r="BE27" s="60">
        <f t="shared" si="73"/>
        <v>5.16</v>
      </c>
      <c r="BF27" s="60">
        <f t="shared" si="73"/>
        <v>1.66</v>
      </c>
      <c r="BG27" s="60">
        <f t="shared" si="73"/>
        <v>6.1099999999999994</v>
      </c>
      <c r="BH27" s="60">
        <f t="shared" si="73"/>
        <v>2.0500000000000003</v>
      </c>
      <c r="BI27" s="60">
        <f t="shared" si="73"/>
        <v>7.03</v>
      </c>
      <c r="BJ27" s="60">
        <f t="shared" si="73"/>
        <v>2.4899999999999998</v>
      </c>
      <c r="BK27" s="60">
        <f t="shared" si="73"/>
        <v>7.97</v>
      </c>
      <c r="BL27" s="60">
        <f t="shared" si="73"/>
        <v>3.08</v>
      </c>
      <c r="BM27" s="60">
        <f t="shared" si="73"/>
        <v>7.97</v>
      </c>
      <c r="BN27" s="60">
        <f t="shared" si="73"/>
        <v>8.94</v>
      </c>
      <c r="BO27" s="60">
        <f t="shared" si="73"/>
        <v>3.83</v>
      </c>
      <c r="BP27" s="60">
        <f t="shared" si="73"/>
        <v>3.94</v>
      </c>
      <c r="BQ27" s="60">
        <f t="shared" si="73"/>
        <v>1.26</v>
      </c>
      <c r="BR27" s="60">
        <f t="shared" si="73"/>
        <v>5.3599999999999994</v>
      </c>
      <c r="BS27" s="60">
        <f t="shared" si="73"/>
        <v>1.66</v>
      </c>
      <c r="BT27" s="60">
        <f t="shared" si="73"/>
        <v>6.3599999999999994</v>
      </c>
      <c r="BU27" s="60">
        <f t="shared" si="73"/>
        <v>2.06</v>
      </c>
      <c r="BV27" s="60">
        <f t="shared" si="73"/>
        <v>7.28</v>
      </c>
      <c r="BW27" s="60">
        <f t="shared" si="73"/>
        <v>2.46</v>
      </c>
      <c r="BX27" s="60">
        <f t="shared" si="73"/>
        <v>8.26</v>
      </c>
      <c r="BY27" s="60">
        <f t="shared" si="73"/>
        <v>3.06</v>
      </c>
      <c r="BZ27" s="60">
        <f t="shared" si="73"/>
        <v>8.26</v>
      </c>
      <c r="CA27" s="60">
        <f t="shared" si="73"/>
        <v>9.2799999999999994</v>
      </c>
      <c r="CB27" s="60">
        <f t="shared" si="73"/>
        <v>3.84</v>
      </c>
      <c r="CC27" s="60">
        <f t="shared" si="73"/>
        <v>4.0999999999999996</v>
      </c>
      <c r="CD27" s="60">
        <f t="shared" si="73"/>
        <v>1.248</v>
      </c>
      <c r="CE27" s="60">
        <f t="shared" si="73"/>
        <v>5.5640000000000001</v>
      </c>
      <c r="CF27" s="60">
        <f t="shared" si="73"/>
        <v>1.68</v>
      </c>
      <c r="CG27" s="60">
        <f t="shared" si="73"/>
        <v>6.6120000000000001</v>
      </c>
      <c r="CH27" s="60">
        <f t="shared" si="73"/>
        <v>2.08</v>
      </c>
      <c r="CI27" s="60">
        <f t="shared" si="73"/>
        <v>7.5720000000000001</v>
      </c>
      <c r="CJ27" s="60">
        <f t="shared" si="73"/>
        <v>2.5</v>
      </c>
      <c r="CK27" s="60">
        <f t="shared" si="73"/>
        <v>8.58</v>
      </c>
      <c r="CL27" s="60">
        <f t="shared" si="73"/>
        <v>3.0960000000000001</v>
      </c>
      <c r="CM27" s="60">
        <f t="shared" si="73"/>
        <v>8.58</v>
      </c>
      <c r="CN27" s="60">
        <f t="shared" si="73"/>
        <v>9.6239999999999988</v>
      </c>
      <c r="CO27" s="60">
        <f t="shared" si="73"/>
        <v>3.8959999999999999</v>
      </c>
      <c r="CP27" s="60">
        <f t="shared" si="73"/>
        <v>4.26</v>
      </c>
      <c r="CQ27" s="60">
        <f t="shared" si="73"/>
        <v>1.236</v>
      </c>
      <c r="CR27" s="60">
        <f t="shared" si="73"/>
        <v>5.7679999999999998</v>
      </c>
      <c r="CS27" s="60">
        <f t="shared" si="73"/>
        <v>1.7</v>
      </c>
      <c r="CT27" s="60">
        <f t="shared" si="73"/>
        <v>6.8639999999999999</v>
      </c>
      <c r="CU27" s="60">
        <f t="shared" si="73"/>
        <v>2.1</v>
      </c>
      <c r="CV27" s="60">
        <f t="shared" si="73"/>
        <v>7.8639999999999999</v>
      </c>
      <c r="CW27" s="60">
        <f t="shared" si="73"/>
        <v>2.54</v>
      </c>
      <c r="CX27" s="60">
        <f t="shared" si="73"/>
        <v>8.8999999999999986</v>
      </c>
      <c r="CY27" s="60">
        <f t="shared" si="73"/>
        <v>3.1320000000000001</v>
      </c>
      <c r="CZ27" s="60">
        <f t="shared" si="73"/>
        <v>8.8999999999999986</v>
      </c>
      <c r="DA27" s="60">
        <f t="shared" si="73"/>
        <v>9.968</v>
      </c>
      <c r="DB27" s="60">
        <f t="shared" si="73"/>
        <v>3.9519999999999995</v>
      </c>
      <c r="DC27" s="60">
        <f t="shared" si="73"/>
        <v>4.42</v>
      </c>
      <c r="DD27" s="60">
        <f t="shared" si="73"/>
        <v>1.224</v>
      </c>
      <c r="DE27" s="60">
        <f t="shared" si="73"/>
        <v>5.9720000000000004</v>
      </c>
      <c r="DF27" s="60">
        <f t="shared" si="73"/>
        <v>1.72</v>
      </c>
      <c r="DG27" s="60">
        <f t="shared" si="73"/>
        <v>7.1159999999999997</v>
      </c>
      <c r="DH27" s="60">
        <f t="shared" si="73"/>
        <v>2.12</v>
      </c>
      <c r="DI27" s="60">
        <f t="shared" si="73"/>
        <v>8.1559999999999988</v>
      </c>
      <c r="DJ27" s="60">
        <f t="shared" si="73"/>
        <v>2.58</v>
      </c>
      <c r="DK27" s="60">
        <f t="shared" si="73"/>
        <v>9.2199999999999989</v>
      </c>
      <c r="DL27" s="60">
        <f t="shared" si="73"/>
        <v>3.1679999999999997</v>
      </c>
      <c r="DM27" s="60">
        <f t="shared" si="73"/>
        <v>9.2199999999999989</v>
      </c>
      <c r="DN27" s="60">
        <f t="shared" si="73"/>
        <v>10.311999999999999</v>
      </c>
      <c r="DO27" s="60">
        <f t="shared" si="73"/>
        <v>4.008</v>
      </c>
      <c r="DP27" s="60">
        <f t="shared" si="73"/>
        <v>4.58</v>
      </c>
      <c r="DQ27" s="60">
        <f t="shared" si="73"/>
        <v>1.212</v>
      </c>
      <c r="DR27" s="60">
        <f t="shared" si="73"/>
        <v>6.1760000000000002</v>
      </c>
      <c r="DS27" s="60">
        <f t="shared" si="73"/>
        <v>1.74</v>
      </c>
      <c r="DT27" s="60">
        <f t="shared" si="73"/>
        <v>7.3679999999999994</v>
      </c>
      <c r="DU27" s="60">
        <f t="shared" si="73"/>
        <v>2.14</v>
      </c>
      <c r="DV27" s="60">
        <f t="shared" si="73"/>
        <v>8.4480000000000004</v>
      </c>
      <c r="DW27" s="60">
        <f t="shared" si="73"/>
        <v>2.62</v>
      </c>
      <c r="DX27" s="60">
        <f t="shared" si="73"/>
        <v>9.5399999999999991</v>
      </c>
      <c r="DY27" s="60">
        <f t="shared" si="73"/>
        <v>3.2039999999999997</v>
      </c>
      <c r="DZ27" s="60">
        <f t="shared" si="73"/>
        <v>9.5399999999999991</v>
      </c>
      <c r="EA27" s="60">
        <f t="shared" si="73"/>
        <v>10.656000000000001</v>
      </c>
      <c r="EB27" s="60">
        <f t="shared" si="73"/>
        <v>4.0640000000000001</v>
      </c>
      <c r="EC27" s="60">
        <f t="shared" si="73"/>
        <v>4.74</v>
      </c>
      <c r="ED27" s="60">
        <f t="shared" si="73"/>
        <v>1.2</v>
      </c>
      <c r="EE27" s="60">
        <f t="shared" si="73"/>
        <v>6.38</v>
      </c>
      <c r="EF27" s="60">
        <f t="shared" si="73"/>
        <v>1.76</v>
      </c>
      <c r="EG27" s="60">
        <f t="shared" si="73"/>
        <v>7.62</v>
      </c>
      <c r="EH27" s="60">
        <f t="shared" si="73"/>
        <v>2.16</v>
      </c>
      <c r="EI27" s="60">
        <f t="shared" si="73"/>
        <v>8.74</v>
      </c>
      <c r="EJ27" s="60">
        <f t="shared" si="73"/>
        <v>2.66</v>
      </c>
      <c r="EK27" s="60">
        <f t="shared" si="73"/>
        <v>9.86</v>
      </c>
      <c r="EL27" s="60">
        <f t="shared" si="73"/>
        <v>3.2399999999999998</v>
      </c>
      <c r="EM27" s="60">
        <f t="shared" ref="EM27:FO27" si="74">(EM23-EM28)/5*1+EM28</f>
        <v>9.86</v>
      </c>
      <c r="EN27" s="60">
        <f t="shared" si="74"/>
        <v>11</v>
      </c>
      <c r="EO27" s="60">
        <f t="shared" si="74"/>
        <v>4.12</v>
      </c>
      <c r="EP27" s="60">
        <f t="shared" si="74"/>
        <v>2.62</v>
      </c>
      <c r="EQ27" s="60">
        <f t="shared" si="74"/>
        <v>1.1000000000000001</v>
      </c>
      <c r="ER27" s="60">
        <f t="shared" si="74"/>
        <v>3.94</v>
      </c>
      <c r="ES27" s="60">
        <f t="shared" si="74"/>
        <v>1.5</v>
      </c>
      <c r="ET27" s="60">
        <f t="shared" si="74"/>
        <v>4.74</v>
      </c>
      <c r="EU27" s="60">
        <f t="shared" si="74"/>
        <v>1.8599999999999999</v>
      </c>
      <c r="EV27" s="60">
        <f t="shared" si="74"/>
        <v>5.46</v>
      </c>
      <c r="EW27" s="60">
        <f t="shared" si="74"/>
        <v>2.2399999999999998</v>
      </c>
      <c r="EX27" s="60">
        <f t="shared" si="74"/>
        <v>6.16</v>
      </c>
      <c r="EY27" s="60">
        <f t="shared" si="74"/>
        <v>2.68</v>
      </c>
      <c r="EZ27" s="60">
        <f t="shared" si="74"/>
        <v>6.16</v>
      </c>
      <c r="FA27" s="60">
        <f t="shared" si="74"/>
        <v>6.8</v>
      </c>
      <c r="FB27" s="60">
        <f t="shared" si="74"/>
        <v>3.26</v>
      </c>
      <c r="FC27" s="60">
        <f t="shared" si="74"/>
        <v>2.73</v>
      </c>
      <c r="FD27" s="60">
        <f t="shared" si="74"/>
        <v>1.1399999999999999</v>
      </c>
      <c r="FE27" s="60">
        <f t="shared" si="74"/>
        <v>4.1900000000000004</v>
      </c>
      <c r="FF27" s="60">
        <f t="shared" si="74"/>
        <v>1.54</v>
      </c>
      <c r="FG27" s="60">
        <f t="shared" si="74"/>
        <v>5.04</v>
      </c>
      <c r="FH27" s="60">
        <f t="shared" si="74"/>
        <v>1.91</v>
      </c>
      <c r="FI27" s="60">
        <f t="shared" si="74"/>
        <v>5.76</v>
      </c>
      <c r="FJ27" s="60">
        <f t="shared" si="74"/>
        <v>2.2999999999999998</v>
      </c>
      <c r="FK27" s="60">
        <f t="shared" si="74"/>
        <v>6.51</v>
      </c>
      <c r="FL27" s="60">
        <f t="shared" si="74"/>
        <v>2.77</v>
      </c>
      <c r="FM27" s="60">
        <f t="shared" si="74"/>
        <v>6.51</v>
      </c>
      <c r="FN27" s="60">
        <f t="shared" si="74"/>
        <v>7.29</v>
      </c>
      <c r="FO27" s="60">
        <f t="shared" si="74"/>
        <v>3.4000000000000004</v>
      </c>
    </row>
    <row r="28" spans="1:171" ht="9" customHeight="1" x14ac:dyDescent="0.15">
      <c r="A28" s="53" t="s">
        <v>7</v>
      </c>
      <c r="B28" s="59">
        <v>32</v>
      </c>
      <c r="C28" s="60">
        <v>2.8</v>
      </c>
      <c r="D28" s="60">
        <v>1.2</v>
      </c>
      <c r="E28" s="61">
        <v>4.4000000000000004</v>
      </c>
      <c r="F28" s="61">
        <v>1.6</v>
      </c>
      <c r="G28" s="60">
        <v>5.3</v>
      </c>
      <c r="H28" s="62">
        <v>2</v>
      </c>
      <c r="I28" s="60">
        <v>6</v>
      </c>
      <c r="J28" s="60">
        <v>2.4</v>
      </c>
      <c r="K28" s="60">
        <v>6.8</v>
      </c>
      <c r="L28" s="60">
        <v>2.9</v>
      </c>
      <c r="M28" s="60">
        <f>IF(K28&gt;E45,K28,E45)</f>
        <v>6.8</v>
      </c>
      <c r="N28" s="60">
        <v>7.7</v>
      </c>
      <c r="O28" s="60">
        <v>3.6</v>
      </c>
      <c r="P28" s="60">
        <f t="shared" ref="P28:AB28" si="75">(AP28-C28)/3*1+C28</f>
        <v>3.0666666666666664</v>
      </c>
      <c r="Q28" s="60">
        <f t="shared" si="75"/>
        <v>1.2</v>
      </c>
      <c r="R28" s="60">
        <f t="shared" si="75"/>
        <v>4.5666666666666673</v>
      </c>
      <c r="S28" s="60">
        <f t="shared" si="75"/>
        <v>1.6333333333333333</v>
      </c>
      <c r="T28" s="60">
        <f t="shared" si="75"/>
        <v>5.4666666666666668</v>
      </c>
      <c r="U28" s="60">
        <f t="shared" si="75"/>
        <v>2.0333333333333332</v>
      </c>
      <c r="V28" s="60">
        <f t="shared" si="75"/>
        <v>6.2333333333333334</v>
      </c>
      <c r="W28" s="60">
        <f t="shared" si="75"/>
        <v>2.4666666666666668</v>
      </c>
      <c r="X28" s="60">
        <f t="shared" si="75"/>
        <v>7.0666666666666664</v>
      </c>
      <c r="Y28" s="60">
        <f t="shared" si="75"/>
        <v>3</v>
      </c>
      <c r="Z28" s="60">
        <f t="shared" si="75"/>
        <v>7.0666666666666664</v>
      </c>
      <c r="AA28" s="60">
        <f t="shared" si="75"/>
        <v>7.9666666666666668</v>
      </c>
      <c r="AB28" s="60">
        <f t="shared" si="75"/>
        <v>3.7</v>
      </c>
      <c r="AC28" s="60">
        <f t="shared" ref="AC28:AO28" si="76">(AP28-C28)/3*2+C28</f>
        <v>3.3333333333333335</v>
      </c>
      <c r="AD28" s="60">
        <f t="shared" si="76"/>
        <v>1.2</v>
      </c>
      <c r="AE28" s="60">
        <f t="shared" si="76"/>
        <v>4.7333333333333334</v>
      </c>
      <c r="AF28" s="60">
        <f t="shared" si="76"/>
        <v>1.6666666666666667</v>
      </c>
      <c r="AG28" s="60">
        <f t="shared" si="76"/>
        <v>5.6333333333333329</v>
      </c>
      <c r="AH28" s="60">
        <f t="shared" si="76"/>
        <v>2.0666666666666669</v>
      </c>
      <c r="AI28" s="60">
        <f t="shared" si="76"/>
        <v>6.4666666666666668</v>
      </c>
      <c r="AJ28" s="60">
        <f t="shared" si="76"/>
        <v>2.5333333333333332</v>
      </c>
      <c r="AK28" s="60">
        <f t="shared" si="76"/>
        <v>7.333333333333333</v>
      </c>
      <c r="AL28" s="60">
        <f t="shared" si="76"/>
        <v>3.1</v>
      </c>
      <c r="AM28" s="60">
        <f t="shared" si="76"/>
        <v>7.333333333333333</v>
      </c>
      <c r="AN28" s="60">
        <f t="shared" si="76"/>
        <v>8.2333333333333343</v>
      </c>
      <c r="AO28" s="60">
        <f t="shared" si="76"/>
        <v>3.8</v>
      </c>
      <c r="AP28" s="60">
        <v>3.6</v>
      </c>
      <c r="AQ28" s="60">
        <v>1.2</v>
      </c>
      <c r="AR28" s="61">
        <v>4.9000000000000004</v>
      </c>
      <c r="AS28" s="61">
        <v>1.7</v>
      </c>
      <c r="AT28" s="62">
        <v>5.8</v>
      </c>
      <c r="AU28" s="62">
        <v>2.1</v>
      </c>
      <c r="AV28" s="60">
        <v>6.7</v>
      </c>
      <c r="AW28" s="60">
        <v>2.6</v>
      </c>
      <c r="AX28" s="60">
        <v>7.6</v>
      </c>
      <c r="AY28" s="60">
        <v>3.2</v>
      </c>
      <c r="AZ28" s="60">
        <f>IF(AX28&gt;AR45,AX28,AR45)</f>
        <v>7.6</v>
      </c>
      <c r="BA28" s="60">
        <v>8.5</v>
      </c>
      <c r="BB28" s="60">
        <v>3.9</v>
      </c>
      <c r="BC28" s="60">
        <f t="shared" ref="BC28:BO28" si="77">(BP28-AP28)/2+AP28</f>
        <v>3.75</v>
      </c>
      <c r="BD28" s="60">
        <f t="shared" si="77"/>
        <v>1.25</v>
      </c>
      <c r="BE28" s="60">
        <f t="shared" si="77"/>
        <v>5.0999999999999996</v>
      </c>
      <c r="BF28" s="60">
        <f t="shared" si="77"/>
        <v>1.7</v>
      </c>
      <c r="BG28" s="60">
        <f t="shared" si="77"/>
        <v>6.05</v>
      </c>
      <c r="BH28" s="60">
        <f t="shared" si="77"/>
        <v>2.1</v>
      </c>
      <c r="BI28" s="60">
        <f t="shared" si="77"/>
        <v>6.95</v>
      </c>
      <c r="BJ28" s="60">
        <f t="shared" si="77"/>
        <v>2.5499999999999998</v>
      </c>
      <c r="BK28" s="60">
        <f t="shared" si="77"/>
        <v>7.8999999999999995</v>
      </c>
      <c r="BL28" s="60">
        <f t="shared" si="77"/>
        <v>3.1500000000000004</v>
      </c>
      <c r="BM28" s="60">
        <f t="shared" si="77"/>
        <v>7.8999999999999995</v>
      </c>
      <c r="BN28" s="60">
        <f t="shared" si="77"/>
        <v>8.85</v>
      </c>
      <c r="BO28" s="60">
        <f t="shared" si="77"/>
        <v>3.9</v>
      </c>
      <c r="BP28" s="60">
        <v>3.9</v>
      </c>
      <c r="BQ28" s="60">
        <v>1.3</v>
      </c>
      <c r="BR28" s="61">
        <v>5.3</v>
      </c>
      <c r="BS28" s="61">
        <v>1.7</v>
      </c>
      <c r="BT28" s="62">
        <v>6.3</v>
      </c>
      <c r="BU28" s="62">
        <v>2.1</v>
      </c>
      <c r="BV28" s="61">
        <v>7.2</v>
      </c>
      <c r="BW28" s="60">
        <v>2.5</v>
      </c>
      <c r="BX28" s="60">
        <v>8.1999999999999993</v>
      </c>
      <c r="BY28" s="60">
        <v>3.1</v>
      </c>
      <c r="BZ28" s="60">
        <f>IF(BX28&gt;BR45,BX28,BR45)</f>
        <v>8.1999999999999993</v>
      </c>
      <c r="CA28" s="60">
        <v>9.1999999999999993</v>
      </c>
      <c r="CB28" s="60">
        <v>3.9</v>
      </c>
      <c r="CC28" s="60">
        <f t="shared" ref="CC28:CO28" si="78">(EC28-BP28)/5*1+BP28</f>
        <v>4.0599999999999996</v>
      </c>
      <c r="CD28" s="60">
        <f t="shared" si="78"/>
        <v>1.28</v>
      </c>
      <c r="CE28" s="60">
        <f t="shared" si="78"/>
        <v>5.5</v>
      </c>
      <c r="CF28" s="60">
        <f t="shared" si="78"/>
        <v>1.72</v>
      </c>
      <c r="CG28" s="60">
        <f t="shared" si="78"/>
        <v>6.54</v>
      </c>
      <c r="CH28" s="60">
        <f t="shared" si="78"/>
        <v>2.12</v>
      </c>
      <c r="CI28" s="60">
        <f t="shared" si="78"/>
        <v>7.48</v>
      </c>
      <c r="CJ28" s="60">
        <f t="shared" si="78"/>
        <v>2.54</v>
      </c>
      <c r="CK28" s="60">
        <f t="shared" si="78"/>
        <v>8.5</v>
      </c>
      <c r="CL28" s="60">
        <f t="shared" si="78"/>
        <v>3.14</v>
      </c>
      <c r="CM28" s="60">
        <f t="shared" si="78"/>
        <v>8.5</v>
      </c>
      <c r="CN28" s="60">
        <f t="shared" si="78"/>
        <v>9.52</v>
      </c>
      <c r="CO28" s="60">
        <f t="shared" si="78"/>
        <v>3.96</v>
      </c>
      <c r="CP28" s="60">
        <f t="shared" ref="CP28:DB28" si="79">(EC28-BP28)/5*2+BP28</f>
        <v>4.22</v>
      </c>
      <c r="CQ28" s="60">
        <f t="shared" si="79"/>
        <v>1.26</v>
      </c>
      <c r="CR28" s="60">
        <f t="shared" si="79"/>
        <v>5.7</v>
      </c>
      <c r="CS28" s="60">
        <f t="shared" si="79"/>
        <v>1.74</v>
      </c>
      <c r="CT28" s="60">
        <f t="shared" si="79"/>
        <v>6.78</v>
      </c>
      <c r="CU28" s="60">
        <f t="shared" si="79"/>
        <v>2.14</v>
      </c>
      <c r="CV28" s="60">
        <f t="shared" si="79"/>
        <v>7.76</v>
      </c>
      <c r="CW28" s="60">
        <f t="shared" si="79"/>
        <v>2.58</v>
      </c>
      <c r="CX28" s="60">
        <f t="shared" si="79"/>
        <v>8.7999999999999989</v>
      </c>
      <c r="CY28" s="60">
        <f t="shared" si="79"/>
        <v>3.18</v>
      </c>
      <c r="CZ28" s="60">
        <f t="shared" si="79"/>
        <v>8.7999999999999989</v>
      </c>
      <c r="DA28" s="60">
        <f t="shared" si="79"/>
        <v>9.84</v>
      </c>
      <c r="DB28" s="60">
        <f t="shared" si="79"/>
        <v>4.0199999999999996</v>
      </c>
      <c r="DC28" s="60">
        <f t="shared" ref="DC28:DO28" si="80">(EC28-BP28)/5*3+BP28</f>
        <v>4.38</v>
      </c>
      <c r="DD28" s="60">
        <f t="shared" si="80"/>
        <v>1.24</v>
      </c>
      <c r="DE28" s="60">
        <f t="shared" si="80"/>
        <v>5.9</v>
      </c>
      <c r="DF28" s="60">
        <f t="shared" si="80"/>
        <v>1.76</v>
      </c>
      <c r="DG28" s="60">
        <f t="shared" si="80"/>
        <v>7.02</v>
      </c>
      <c r="DH28" s="60">
        <f t="shared" si="80"/>
        <v>2.16</v>
      </c>
      <c r="DI28" s="60">
        <f t="shared" si="80"/>
        <v>8.0399999999999991</v>
      </c>
      <c r="DJ28" s="60">
        <f t="shared" si="80"/>
        <v>2.62</v>
      </c>
      <c r="DK28" s="60">
        <f t="shared" si="80"/>
        <v>9.1</v>
      </c>
      <c r="DL28" s="60">
        <f t="shared" si="80"/>
        <v>3.2199999999999998</v>
      </c>
      <c r="DM28" s="60">
        <f t="shared" si="80"/>
        <v>9.1</v>
      </c>
      <c r="DN28" s="60">
        <f t="shared" si="80"/>
        <v>10.16</v>
      </c>
      <c r="DO28" s="60">
        <f t="shared" si="80"/>
        <v>4.08</v>
      </c>
      <c r="DP28" s="60">
        <f t="shared" ref="DP28:EB28" si="81">(EC28-BP28)/5*4+BP28</f>
        <v>4.54</v>
      </c>
      <c r="DQ28" s="60">
        <f t="shared" si="81"/>
        <v>1.22</v>
      </c>
      <c r="DR28" s="60">
        <f t="shared" si="81"/>
        <v>6.1</v>
      </c>
      <c r="DS28" s="60">
        <f t="shared" si="81"/>
        <v>1.78</v>
      </c>
      <c r="DT28" s="60">
        <f t="shared" si="81"/>
        <v>7.26</v>
      </c>
      <c r="DU28" s="60">
        <f t="shared" si="81"/>
        <v>2.1800000000000002</v>
      </c>
      <c r="DV28" s="60">
        <f t="shared" si="81"/>
        <v>8.32</v>
      </c>
      <c r="DW28" s="60">
        <f t="shared" si="81"/>
        <v>2.66</v>
      </c>
      <c r="DX28" s="60">
        <f t="shared" si="81"/>
        <v>9.3999999999999986</v>
      </c>
      <c r="DY28" s="60">
        <f t="shared" si="81"/>
        <v>3.26</v>
      </c>
      <c r="DZ28" s="60">
        <f t="shared" si="81"/>
        <v>9.3999999999999986</v>
      </c>
      <c r="EA28" s="60">
        <f t="shared" si="81"/>
        <v>10.48</v>
      </c>
      <c r="EB28" s="60">
        <f t="shared" si="81"/>
        <v>4.1400000000000006</v>
      </c>
      <c r="EC28" s="60">
        <v>4.7</v>
      </c>
      <c r="ED28" s="60">
        <v>1.2</v>
      </c>
      <c r="EE28" s="61">
        <v>6.3</v>
      </c>
      <c r="EF28" s="61">
        <v>1.8</v>
      </c>
      <c r="EG28" s="62">
        <v>7.5</v>
      </c>
      <c r="EH28" s="62">
        <v>2.2000000000000002</v>
      </c>
      <c r="EI28" s="60">
        <v>8.6</v>
      </c>
      <c r="EJ28" s="60">
        <v>2.7</v>
      </c>
      <c r="EK28" s="60">
        <v>9.6999999999999993</v>
      </c>
      <c r="EL28" s="60">
        <v>3.3</v>
      </c>
      <c r="EM28" s="60">
        <f>IF(EK28&gt;EE45,EK28,EE45)</f>
        <v>9.6999999999999993</v>
      </c>
      <c r="EN28" s="60">
        <v>10.8</v>
      </c>
      <c r="EO28" s="63">
        <v>4.2</v>
      </c>
      <c r="EP28" s="48">
        <v>2.6</v>
      </c>
      <c r="EQ28" s="48">
        <v>1.1000000000000001</v>
      </c>
      <c r="ER28" s="48">
        <v>3.9</v>
      </c>
      <c r="ES28" s="48">
        <v>1.5</v>
      </c>
      <c r="ET28" s="48">
        <v>4.7</v>
      </c>
      <c r="EU28" s="48">
        <v>1.9</v>
      </c>
      <c r="EV28" s="48">
        <v>5.4</v>
      </c>
      <c r="EW28" s="48">
        <v>2.2999999999999998</v>
      </c>
      <c r="EX28" s="48">
        <v>6.1</v>
      </c>
      <c r="EY28" s="48">
        <v>2.7</v>
      </c>
      <c r="EZ28" s="60">
        <f>IF(EX28&gt;ER45,EX28,ER45)</f>
        <v>6.1</v>
      </c>
      <c r="FA28" s="48">
        <v>6.7</v>
      </c>
      <c r="FB28" s="48">
        <v>3.3</v>
      </c>
      <c r="FC28" s="48">
        <f>(EP28-C28)/2+C28</f>
        <v>2.7</v>
      </c>
      <c r="FD28" s="48">
        <f t="shared" ref="FD28:FL28" si="82">(EQ28-D28)/2+D28</f>
        <v>1.1499999999999999</v>
      </c>
      <c r="FE28" s="48">
        <f t="shared" si="82"/>
        <v>4.1500000000000004</v>
      </c>
      <c r="FF28" s="48">
        <f t="shared" si="82"/>
        <v>1.55</v>
      </c>
      <c r="FG28" s="48">
        <f t="shared" si="82"/>
        <v>5</v>
      </c>
      <c r="FH28" s="48">
        <f t="shared" si="82"/>
        <v>1.95</v>
      </c>
      <c r="FI28" s="48">
        <f t="shared" si="82"/>
        <v>5.7</v>
      </c>
      <c r="FJ28" s="48">
        <f t="shared" si="82"/>
        <v>2.3499999999999996</v>
      </c>
      <c r="FK28" s="48">
        <f t="shared" si="82"/>
        <v>6.4499999999999993</v>
      </c>
      <c r="FL28" s="48">
        <f t="shared" si="82"/>
        <v>2.8</v>
      </c>
      <c r="FM28" s="60">
        <f>IF(FK28&gt;FE45,FK28,FE45)</f>
        <v>6.4499999999999993</v>
      </c>
      <c r="FN28" s="48">
        <f t="shared" ref="FN28:FO28" si="83">(FA28-N28)/2+N28</f>
        <v>7.2</v>
      </c>
      <c r="FO28" s="48">
        <f t="shared" si="83"/>
        <v>3.45</v>
      </c>
    </row>
    <row r="29" spans="1:171" ht="9" customHeight="1" x14ac:dyDescent="0.15">
      <c r="A29" s="53" t="s">
        <v>7</v>
      </c>
      <c r="B29" s="59">
        <v>33</v>
      </c>
      <c r="C29" s="60">
        <f>(C28-C34)/6*5+C34</f>
        <v>2.8</v>
      </c>
      <c r="D29" s="60">
        <f>(D28-D34)/6*5+D34</f>
        <v>1.2166666666666666</v>
      </c>
      <c r="E29" s="60">
        <f t="shared" ref="E29:EM29" si="84">(E28-E34)/6*5+E34</f>
        <v>4.3500000000000005</v>
      </c>
      <c r="F29" s="60">
        <f t="shared" si="84"/>
        <v>1.6333333333333333</v>
      </c>
      <c r="G29" s="60">
        <f t="shared" si="84"/>
        <v>5.2166666666666668</v>
      </c>
      <c r="H29" s="60">
        <f t="shared" si="84"/>
        <v>2.0333333333333332</v>
      </c>
      <c r="I29" s="60">
        <f t="shared" si="84"/>
        <v>5.9333333333333336</v>
      </c>
      <c r="J29" s="60">
        <f t="shared" si="84"/>
        <v>2.4333333333333331</v>
      </c>
      <c r="K29" s="60">
        <f t="shared" si="84"/>
        <v>6.7333333333333334</v>
      </c>
      <c r="L29" s="60">
        <f t="shared" si="84"/>
        <v>2.9333333333333331</v>
      </c>
      <c r="M29" s="60">
        <f t="shared" si="84"/>
        <v>6.7333333333333334</v>
      </c>
      <c r="N29" s="60">
        <f t="shared" si="84"/>
        <v>7.65</v>
      </c>
      <c r="O29" s="60">
        <f t="shared" si="84"/>
        <v>3.6333333333333333</v>
      </c>
      <c r="P29" s="60">
        <f t="shared" si="84"/>
        <v>3.0555555555555554</v>
      </c>
      <c r="Q29" s="60">
        <f t="shared" si="84"/>
        <v>1.2166666666666666</v>
      </c>
      <c r="R29" s="60">
        <f t="shared" si="84"/>
        <v>4.5166666666666675</v>
      </c>
      <c r="S29" s="60">
        <f t="shared" si="84"/>
        <v>1.6666666666666665</v>
      </c>
      <c r="T29" s="60">
        <f t="shared" si="84"/>
        <v>5.3888888888888893</v>
      </c>
      <c r="U29" s="60">
        <f t="shared" si="84"/>
        <v>2.0666666666666664</v>
      </c>
      <c r="V29" s="60">
        <f t="shared" si="84"/>
        <v>6.1555555555555559</v>
      </c>
      <c r="W29" s="60">
        <f t="shared" si="84"/>
        <v>2.5</v>
      </c>
      <c r="X29" s="60">
        <f t="shared" si="84"/>
        <v>6.9888888888888889</v>
      </c>
      <c r="Y29" s="60">
        <f t="shared" si="84"/>
        <v>3.0333333333333332</v>
      </c>
      <c r="Z29" s="60">
        <f t="shared" si="84"/>
        <v>6.9888888888888889</v>
      </c>
      <c r="AA29" s="60">
        <f t="shared" si="84"/>
        <v>7.8944444444444448</v>
      </c>
      <c r="AB29" s="60">
        <f t="shared" si="84"/>
        <v>3.7277777777777779</v>
      </c>
      <c r="AC29" s="60">
        <f t="shared" si="84"/>
        <v>3.3111111111111113</v>
      </c>
      <c r="AD29" s="60">
        <f t="shared" si="84"/>
        <v>1.2166666666666666</v>
      </c>
      <c r="AE29" s="60">
        <f t="shared" si="84"/>
        <v>4.6833333333333336</v>
      </c>
      <c r="AF29" s="60">
        <f t="shared" si="84"/>
        <v>1.7000000000000002</v>
      </c>
      <c r="AG29" s="60">
        <f t="shared" si="84"/>
        <v>5.5611111111111109</v>
      </c>
      <c r="AH29" s="60">
        <f t="shared" si="84"/>
        <v>2.1</v>
      </c>
      <c r="AI29" s="60">
        <f t="shared" si="84"/>
        <v>6.3777777777777782</v>
      </c>
      <c r="AJ29" s="60">
        <f t="shared" si="84"/>
        <v>2.5666666666666664</v>
      </c>
      <c r="AK29" s="60">
        <f t="shared" si="84"/>
        <v>7.2444444444444445</v>
      </c>
      <c r="AL29" s="60">
        <f t="shared" si="84"/>
        <v>3.1333333333333333</v>
      </c>
      <c r="AM29" s="60">
        <f t="shared" si="84"/>
        <v>7.2444444444444445</v>
      </c>
      <c r="AN29" s="60">
        <f t="shared" si="84"/>
        <v>8.1388888888888893</v>
      </c>
      <c r="AO29" s="60">
        <f t="shared" si="84"/>
        <v>3.822222222222222</v>
      </c>
      <c r="AP29" s="60">
        <f t="shared" si="84"/>
        <v>3.5666666666666669</v>
      </c>
      <c r="AQ29" s="60">
        <f t="shared" si="84"/>
        <v>1.2166666666666666</v>
      </c>
      <c r="AR29" s="60">
        <f t="shared" si="84"/>
        <v>4.8500000000000005</v>
      </c>
      <c r="AS29" s="60">
        <f t="shared" si="84"/>
        <v>1.7333333333333334</v>
      </c>
      <c r="AT29" s="60">
        <f t="shared" si="84"/>
        <v>5.7333333333333334</v>
      </c>
      <c r="AU29" s="60">
        <f t="shared" si="84"/>
        <v>2.1333333333333333</v>
      </c>
      <c r="AV29" s="60">
        <f t="shared" si="84"/>
        <v>6.6</v>
      </c>
      <c r="AW29" s="60">
        <f t="shared" si="84"/>
        <v>2.6333333333333333</v>
      </c>
      <c r="AX29" s="60">
        <f t="shared" si="84"/>
        <v>7.5</v>
      </c>
      <c r="AY29" s="60">
        <f t="shared" si="84"/>
        <v>3.2333333333333334</v>
      </c>
      <c r="AZ29" s="60">
        <f t="shared" si="84"/>
        <v>7.5</v>
      </c>
      <c r="BA29" s="60">
        <f t="shared" si="84"/>
        <v>8.3833333333333329</v>
      </c>
      <c r="BB29" s="60">
        <f t="shared" si="84"/>
        <v>3.9166666666666665</v>
      </c>
      <c r="BC29" s="60">
        <f t="shared" si="84"/>
        <v>3.7083333333333335</v>
      </c>
      <c r="BD29" s="60">
        <f t="shared" si="84"/>
        <v>1.2583333333333333</v>
      </c>
      <c r="BE29" s="60">
        <f t="shared" si="84"/>
        <v>5.0416666666666661</v>
      </c>
      <c r="BF29" s="60">
        <f t="shared" si="84"/>
        <v>1.7333333333333334</v>
      </c>
      <c r="BG29" s="60">
        <f t="shared" si="84"/>
        <v>5.9833333333333334</v>
      </c>
      <c r="BH29" s="60">
        <f t="shared" si="84"/>
        <v>2.1416666666666666</v>
      </c>
      <c r="BI29" s="60">
        <f t="shared" si="84"/>
        <v>6.8583333333333334</v>
      </c>
      <c r="BJ29" s="60">
        <f t="shared" si="84"/>
        <v>2.5916666666666663</v>
      </c>
      <c r="BK29" s="60">
        <f t="shared" si="84"/>
        <v>7.8</v>
      </c>
      <c r="BL29" s="60">
        <f t="shared" si="84"/>
        <v>3.2</v>
      </c>
      <c r="BM29" s="60">
        <f t="shared" si="84"/>
        <v>7.8</v>
      </c>
      <c r="BN29" s="60">
        <f t="shared" si="84"/>
        <v>8.7333333333333325</v>
      </c>
      <c r="BO29" s="60">
        <f t="shared" si="84"/>
        <v>3.958333333333333</v>
      </c>
      <c r="BP29" s="60">
        <f t="shared" si="84"/>
        <v>3.85</v>
      </c>
      <c r="BQ29" s="60">
        <f t="shared" si="84"/>
        <v>1.3</v>
      </c>
      <c r="BR29" s="60">
        <f t="shared" si="84"/>
        <v>5.2333333333333334</v>
      </c>
      <c r="BS29" s="60">
        <f t="shared" si="84"/>
        <v>1.7333333333333334</v>
      </c>
      <c r="BT29" s="60">
        <f t="shared" si="84"/>
        <v>6.2333333333333334</v>
      </c>
      <c r="BU29" s="60">
        <f t="shared" si="84"/>
        <v>2.15</v>
      </c>
      <c r="BV29" s="60">
        <f t="shared" si="84"/>
        <v>7.1166666666666671</v>
      </c>
      <c r="BW29" s="60">
        <f t="shared" si="84"/>
        <v>2.5499999999999998</v>
      </c>
      <c r="BX29" s="60">
        <f t="shared" si="84"/>
        <v>8.1</v>
      </c>
      <c r="BY29" s="60">
        <f t="shared" si="84"/>
        <v>3.166666666666667</v>
      </c>
      <c r="BZ29" s="60">
        <f t="shared" si="84"/>
        <v>8.1</v>
      </c>
      <c r="CA29" s="60">
        <f t="shared" si="84"/>
        <v>9.0833333333333321</v>
      </c>
      <c r="CB29" s="60">
        <f t="shared" si="84"/>
        <v>4</v>
      </c>
      <c r="CC29" s="60">
        <f t="shared" si="84"/>
        <v>4.0133333333333328</v>
      </c>
      <c r="CD29" s="60">
        <f t="shared" si="84"/>
        <v>1.2833333333333334</v>
      </c>
      <c r="CE29" s="60">
        <f t="shared" si="84"/>
        <v>5.4333333333333336</v>
      </c>
      <c r="CF29" s="60">
        <f t="shared" si="84"/>
        <v>1.7533333333333334</v>
      </c>
      <c r="CG29" s="60">
        <f t="shared" si="84"/>
        <v>6.4733333333333336</v>
      </c>
      <c r="CH29" s="60">
        <f t="shared" si="84"/>
        <v>2.166666666666667</v>
      </c>
      <c r="CI29" s="60">
        <f t="shared" si="84"/>
        <v>7.3966666666666674</v>
      </c>
      <c r="CJ29" s="60">
        <f t="shared" si="84"/>
        <v>2.59</v>
      </c>
      <c r="CK29" s="60">
        <f t="shared" si="84"/>
        <v>8.4</v>
      </c>
      <c r="CL29" s="60">
        <f t="shared" si="84"/>
        <v>3.206666666666667</v>
      </c>
      <c r="CM29" s="60">
        <f t="shared" si="84"/>
        <v>8.4</v>
      </c>
      <c r="CN29" s="60">
        <f t="shared" si="84"/>
        <v>9.4033333333333324</v>
      </c>
      <c r="CO29" s="60">
        <f t="shared" si="84"/>
        <v>4.0533333333333328</v>
      </c>
      <c r="CP29" s="60">
        <f t="shared" si="84"/>
        <v>4.1766666666666667</v>
      </c>
      <c r="CQ29" s="60">
        <f t="shared" si="84"/>
        <v>1.2666666666666666</v>
      </c>
      <c r="CR29" s="60">
        <f t="shared" si="84"/>
        <v>5.6333333333333337</v>
      </c>
      <c r="CS29" s="60">
        <f t="shared" si="84"/>
        <v>1.7733333333333334</v>
      </c>
      <c r="CT29" s="60">
        <f t="shared" si="84"/>
        <v>6.7133333333333338</v>
      </c>
      <c r="CU29" s="60">
        <f t="shared" si="84"/>
        <v>2.1833333333333336</v>
      </c>
      <c r="CV29" s="60">
        <f t="shared" si="84"/>
        <v>7.6766666666666667</v>
      </c>
      <c r="CW29" s="60">
        <f t="shared" si="84"/>
        <v>2.63</v>
      </c>
      <c r="CX29" s="60">
        <f t="shared" si="84"/>
        <v>8.6999999999999993</v>
      </c>
      <c r="CY29" s="60">
        <f t="shared" si="84"/>
        <v>3.246666666666667</v>
      </c>
      <c r="CZ29" s="60">
        <f t="shared" si="84"/>
        <v>8.6999999999999993</v>
      </c>
      <c r="DA29" s="60">
        <f t="shared" si="84"/>
        <v>9.7233333333333327</v>
      </c>
      <c r="DB29" s="60">
        <f t="shared" si="84"/>
        <v>4.1066666666666665</v>
      </c>
      <c r="DC29" s="60">
        <f t="shared" si="84"/>
        <v>4.34</v>
      </c>
      <c r="DD29" s="60">
        <f t="shared" si="84"/>
        <v>1.25</v>
      </c>
      <c r="DE29" s="60">
        <f t="shared" si="84"/>
        <v>5.8333333333333339</v>
      </c>
      <c r="DF29" s="60">
        <f t="shared" si="84"/>
        <v>1.7933333333333334</v>
      </c>
      <c r="DG29" s="60">
        <f t="shared" si="84"/>
        <v>6.9533333333333331</v>
      </c>
      <c r="DH29" s="60">
        <f t="shared" si="84"/>
        <v>2.2000000000000002</v>
      </c>
      <c r="DI29" s="60">
        <f t="shared" si="84"/>
        <v>7.9566666666666661</v>
      </c>
      <c r="DJ29" s="60">
        <f t="shared" si="84"/>
        <v>2.67</v>
      </c>
      <c r="DK29" s="60">
        <f t="shared" si="84"/>
        <v>9</v>
      </c>
      <c r="DL29" s="60">
        <f t="shared" si="84"/>
        <v>3.2866666666666666</v>
      </c>
      <c r="DM29" s="60">
        <f t="shared" si="84"/>
        <v>9</v>
      </c>
      <c r="DN29" s="60">
        <f t="shared" si="84"/>
        <v>10.043333333333333</v>
      </c>
      <c r="DO29" s="60">
        <f t="shared" si="84"/>
        <v>4.16</v>
      </c>
      <c r="DP29" s="60">
        <f t="shared" si="84"/>
        <v>4.5033333333333339</v>
      </c>
      <c r="DQ29" s="60">
        <f t="shared" si="84"/>
        <v>1.2333333333333334</v>
      </c>
      <c r="DR29" s="60">
        <f t="shared" si="84"/>
        <v>6.0333333333333332</v>
      </c>
      <c r="DS29" s="60">
        <f t="shared" si="84"/>
        <v>1.8133333333333335</v>
      </c>
      <c r="DT29" s="60">
        <f t="shared" si="84"/>
        <v>7.1933333333333334</v>
      </c>
      <c r="DU29" s="60">
        <f t="shared" si="84"/>
        <v>2.2166666666666668</v>
      </c>
      <c r="DV29" s="60">
        <f t="shared" si="84"/>
        <v>8.2366666666666664</v>
      </c>
      <c r="DW29" s="60">
        <f t="shared" si="84"/>
        <v>2.71</v>
      </c>
      <c r="DX29" s="60">
        <f t="shared" si="84"/>
        <v>9.2999999999999989</v>
      </c>
      <c r="DY29" s="60">
        <f t="shared" si="84"/>
        <v>3.3266666666666667</v>
      </c>
      <c r="DZ29" s="60">
        <f t="shared" si="84"/>
        <v>9.2999999999999989</v>
      </c>
      <c r="EA29" s="60">
        <f t="shared" si="84"/>
        <v>10.363333333333333</v>
      </c>
      <c r="EB29" s="60">
        <f t="shared" si="84"/>
        <v>4.2133333333333338</v>
      </c>
      <c r="EC29" s="60">
        <f t="shared" si="84"/>
        <v>4.666666666666667</v>
      </c>
      <c r="ED29" s="60">
        <f t="shared" si="84"/>
        <v>1.2166666666666666</v>
      </c>
      <c r="EE29" s="60">
        <f t="shared" si="84"/>
        <v>6.2333333333333334</v>
      </c>
      <c r="EF29" s="60">
        <f t="shared" si="84"/>
        <v>1.8333333333333335</v>
      </c>
      <c r="EG29" s="60">
        <f t="shared" si="84"/>
        <v>7.4333333333333336</v>
      </c>
      <c r="EH29" s="60">
        <f t="shared" si="84"/>
        <v>2.2333333333333334</v>
      </c>
      <c r="EI29" s="60">
        <f t="shared" si="84"/>
        <v>8.5166666666666657</v>
      </c>
      <c r="EJ29" s="60">
        <f t="shared" si="84"/>
        <v>2.75</v>
      </c>
      <c r="EK29" s="60">
        <f t="shared" si="84"/>
        <v>9.6</v>
      </c>
      <c r="EL29" s="60">
        <f t="shared" si="84"/>
        <v>3.3666666666666667</v>
      </c>
      <c r="EM29" s="60">
        <f t="shared" si="84"/>
        <v>9.6</v>
      </c>
      <c r="EN29" s="60">
        <f t="shared" ref="EN29:FO29" si="85">(EN28-EN34)/6*5+EN34</f>
        <v>10.683333333333334</v>
      </c>
      <c r="EO29" s="60">
        <f t="shared" si="85"/>
        <v>4.2666666666666666</v>
      </c>
      <c r="EP29" s="60">
        <f t="shared" si="85"/>
        <v>2.6</v>
      </c>
      <c r="EQ29" s="60">
        <f t="shared" si="85"/>
        <v>1.1166666666666667</v>
      </c>
      <c r="ER29" s="60">
        <f t="shared" si="85"/>
        <v>3.8666666666666667</v>
      </c>
      <c r="ES29" s="60">
        <f t="shared" si="85"/>
        <v>1.5333333333333332</v>
      </c>
      <c r="ET29" s="60">
        <f t="shared" si="85"/>
        <v>4.6500000000000004</v>
      </c>
      <c r="EU29" s="60">
        <f t="shared" si="85"/>
        <v>1.9333333333333333</v>
      </c>
      <c r="EV29" s="60">
        <f t="shared" si="85"/>
        <v>5.3333333333333339</v>
      </c>
      <c r="EW29" s="60">
        <f t="shared" si="85"/>
        <v>2.333333333333333</v>
      </c>
      <c r="EX29" s="60">
        <f t="shared" si="85"/>
        <v>6.0333333333333332</v>
      </c>
      <c r="EY29" s="60">
        <f t="shared" si="85"/>
        <v>2.7333333333333334</v>
      </c>
      <c r="EZ29" s="60">
        <f t="shared" si="85"/>
        <v>6.0333333333333332</v>
      </c>
      <c r="FA29" s="60">
        <f t="shared" si="85"/>
        <v>6.7166666666666668</v>
      </c>
      <c r="FB29" s="60">
        <f t="shared" si="85"/>
        <v>3.3166666666666664</v>
      </c>
      <c r="FC29" s="60">
        <f t="shared" si="85"/>
        <v>2.7</v>
      </c>
      <c r="FD29" s="60">
        <f t="shared" si="85"/>
        <v>1.1666666666666665</v>
      </c>
      <c r="FE29" s="60">
        <f t="shared" si="85"/>
        <v>4.1083333333333334</v>
      </c>
      <c r="FF29" s="60">
        <f t="shared" si="85"/>
        <v>1.5833333333333335</v>
      </c>
      <c r="FG29" s="60">
        <f t="shared" si="85"/>
        <v>4.9333333333333336</v>
      </c>
      <c r="FH29" s="60">
        <f t="shared" si="85"/>
        <v>1.9833333333333334</v>
      </c>
      <c r="FI29" s="60">
        <f t="shared" si="85"/>
        <v>5.6333333333333337</v>
      </c>
      <c r="FJ29" s="60">
        <f t="shared" si="85"/>
        <v>2.3833333333333329</v>
      </c>
      <c r="FK29" s="60">
        <f t="shared" si="85"/>
        <v>6.3833333333333329</v>
      </c>
      <c r="FL29" s="60">
        <f t="shared" si="85"/>
        <v>2.833333333333333</v>
      </c>
      <c r="FM29" s="60">
        <f t="shared" si="85"/>
        <v>6.3833333333333329</v>
      </c>
      <c r="FN29" s="60">
        <f t="shared" si="85"/>
        <v>7.1833333333333336</v>
      </c>
      <c r="FO29" s="60">
        <f t="shared" si="85"/>
        <v>3.4750000000000001</v>
      </c>
    </row>
    <row r="30" spans="1:171" ht="9" customHeight="1" x14ac:dyDescent="0.15">
      <c r="A30" s="53" t="s">
        <v>7</v>
      </c>
      <c r="B30" s="59">
        <v>34</v>
      </c>
      <c r="C30" s="60">
        <f>(C28-C34)/6*4+C34</f>
        <v>2.8</v>
      </c>
      <c r="D30" s="60">
        <f>(D28-D34)/6*4+D34</f>
        <v>1.2333333333333334</v>
      </c>
      <c r="E30" s="60">
        <f t="shared" ref="E30:EM30" si="86">(E28-E34)/6*4+E34</f>
        <v>4.3</v>
      </c>
      <c r="F30" s="60">
        <f t="shared" si="86"/>
        <v>1.6666666666666667</v>
      </c>
      <c r="G30" s="60">
        <f t="shared" si="86"/>
        <v>5.1333333333333329</v>
      </c>
      <c r="H30" s="60">
        <f t="shared" si="86"/>
        <v>2.0666666666666669</v>
      </c>
      <c r="I30" s="60">
        <f t="shared" si="86"/>
        <v>5.8666666666666663</v>
      </c>
      <c r="J30" s="60">
        <f t="shared" si="86"/>
        <v>2.4666666666666668</v>
      </c>
      <c r="K30" s="60">
        <f t="shared" si="86"/>
        <v>6.666666666666667</v>
      </c>
      <c r="L30" s="60">
        <f t="shared" si="86"/>
        <v>2.9666666666666668</v>
      </c>
      <c r="M30" s="60">
        <f t="shared" si="86"/>
        <v>6.666666666666667</v>
      </c>
      <c r="N30" s="60">
        <f t="shared" si="86"/>
        <v>7.6000000000000005</v>
      </c>
      <c r="O30" s="60">
        <f t="shared" si="86"/>
        <v>3.6666666666666665</v>
      </c>
      <c r="P30" s="60">
        <f t="shared" si="86"/>
        <v>3.0444444444444443</v>
      </c>
      <c r="Q30" s="60">
        <f t="shared" si="86"/>
        <v>1.2333333333333334</v>
      </c>
      <c r="R30" s="60">
        <f t="shared" si="86"/>
        <v>4.4666666666666668</v>
      </c>
      <c r="S30" s="60">
        <f t="shared" si="86"/>
        <v>1.7</v>
      </c>
      <c r="T30" s="60">
        <f t="shared" si="86"/>
        <v>5.3111111111111109</v>
      </c>
      <c r="U30" s="60">
        <f t="shared" si="86"/>
        <v>2.1</v>
      </c>
      <c r="V30" s="60">
        <f t="shared" si="86"/>
        <v>6.0777777777777775</v>
      </c>
      <c r="W30" s="60">
        <f t="shared" si="86"/>
        <v>2.5333333333333332</v>
      </c>
      <c r="X30" s="60">
        <f t="shared" si="86"/>
        <v>6.9111111111111114</v>
      </c>
      <c r="Y30" s="60">
        <f t="shared" si="86"/>
        <v>3.0666666666666669</v>
      </c>
      <c r="Z30" s="60">
        <f t="shared" si="86"/>
        <v>6.9111111111111114</v>
      </c>
      <c r="AA30" s="60">
        <f t="shared" si="86"/>
        <v>7.822222222222222</v>
      </c>
      <c r="AB30" s="60">
        <f t="shared" si="86"/>
        <v>3.7555555555555555</v>
      </c>
      <c r="AC30" s="60">
        <f t="shared" si="86"/>
        <v>3.2888888888888888</v>
      </c>
      <c r="AD30" s="60">
        <f t="shared" si="86"/>
        <v>1.2333333333333334</v>
      </c>
      <c r="AE30" s="60">
        <f t="shared" si="86"/>
        <v>4.6333333333333329</v>
      </c>
      <c r="AF30" s="60">
        <f t="shared" si="86"/>
        <v>1.7333333333333334</v>
      </c>
      <c r="AG30" s="60">
        <f t="shared" si="86"/>
        <v>5.4888888888888889</v>
      </c>
      <c r="AH30" s="60">
        <f t="shared" si="86"/>
        <v>2.1333333333333333</v>
      </c>
      <c r="AI30" s="60">
        <f t="shared" si="86"/>
        <v>6.2888888888888888</v>
      </c>
      <c r="AJ30" s="60">
        <f t="shared" si="86"/>
        <v>2.6</v>
      </c>
      <c r="AK30" s="60">
        <f t="shared" si="86"/>
        <v>7.155555555555555</v>
      </c>
      <c r="AL30" s="60">
        <f t="shared" si="86"/>
        <v>3.1666666666666665</v>
      </c>
      <c r="AM30" s="60">
        <f t="shared" si="86"/>
        <v>7.155555555555555</v>
      </c>
      <c r="AN30" s="60">
        <f t="shared" si="86"/>
        <v>8.0444444444444443</v>
      </c>
      <c r="AO30" s="60">
        <f t="shared" si="86"/>
        <v>3.8444444444444441</v>
      </c>
      <c r="AP30" s="60">
        <f t="shared" si="86"/>
        <v>3.5333333333333332</v>
      </c>
      <c r="AQ30" s="60">
        <f t="shared" si="86"/>
        <v>1.2333333333333334</v>
      </c>
      <c r="AR30" s="60">
        <f t="shared" si="86"/>
        <v>4.8</v>
      </c>
      <c r="AS30" s="60">
        <f t="shared" si="86"/>
        <v>1.7666666666666666</v>
      </c>
      <c r="AT30" s="60">
        <f t="shared" si="86"/>
        <v>5.666666666666667</v>
      </c>
      <c r="AU30" s="60">
        <f t="shared" si="86"/>
        <v>2.1666666666666665</v>
      </c>
      <c r="AV30" s="60">
        <f t="shared" si="86"/>
        <v>6.5</v>
      </c>
      <c r="AW30" s="60">
        <f t="shared" si="86"/>
        <v>2.6666666666666665</v>
      </c>
      <c r="AX30" s="60">
        <f t="shared" si="86"/>
        <v>7.3999999999999995</v>
      </c>
      <c r="AY30" s="60">
        <f t="shared" si="86"/>
        <v>3.2666666666666666</v>
      </c>
      <c r="AZ30" s="60">
        <f t="shared" si="86"/>
        <v>7.3999999999999995</v>
      </c>
      <c r="BA30" s="60">
        <f t="shared" si="86"/>
        <v>8.2666666666666657</v>
      </c>
      <c r="BB30" s="60">
        <f t="shared" si="86"/>
        <v>3.9333333333333331</v>
      </c>
      <c r="BC30" s="60">
        <f t="shared" si="86"/>
        <v>3.6666666666666665</v>
      </c>
      <c r="BD30" s="60">
        <f t="shared" si="86"/>
        <v>1.2666666666666666</v>
      </c>
      <c r="BE30" s="60">
        <f t="shared" si="86"/>
        <v>4.9833333333333334</v>
      </c>
      <c r="BF30" s="60">
        <f t="shared" si="86"/>
        <v>1.7666666666666666</v>
      </c>
      <c r="BG30" s="60">
        <f t="shared" si="86"/>
        <v>5.916666666666667</v>
      </c>
      <c r="BH30" s="60">
        <f t="shared" si="86"/>
        <v>2.1833333333333331</v>
      </c>
      <c r="BI30" s="60">
        <f t="shared" si="86"/>
        <v>6.7666666666666666</v>
      </c>
      <c r="BJ30" s="60">
        <f t="shared" si="86"/>
        <v>2.6333333333333333</v>
      </c>
      <c r="BK30" s="60">
        <f t="shared" si="86"/>
        <v>7.6999999999999993</v>
      </c>
      <c r="BL30" s="60">
        <f t="shared" si="86"/>
        <v>3.2500000000000004</v>
      </c>
      <c r="BM30" s="60">
        <f t="shared" si="86"/>
        <v>7.6999999999999993</v>
      </c>
      <c r="BN30" s="60">
        <f t="shared" si="86"/>
        <v>8.6166666666666671</v>
      </c>
      <c r="BO30" s="60">
        <f t="shared" si="86"/>
        <v>4.0166666666666666</v>
      </c>
      <c r="BP30" s="60">
        <f t="shared" si="86"/>
        <v>3.8</v>
      </c>
      <c r="BQ30" s="60">
        <f t="shared" si="86"/>
        <v>1.3</v>
      </c>
      <c r="BR30" s="60">
        <f t="shared" si="86"/>
        <v>5.166666666666667</v>
      </c>
      <c r="BS30" s="60">
        <f t="shared" si="86"/>
        <v>1.7666666666666666</v>
      </c>
      <c r="BT30" s="60">
        <f t="shared" si="86"/>
        <v>6.166666666666667</v>
      </c>
      <c r="BU30" s="60">
        <f t="shared" si="86"/>
        <v>2.2000000000000002</v>
      </c>
      <c r="BV30" s="60">
        <f t="shared" si="86"/>
        <v>7.0333333333333332</v>
      </c>
      <c r="BW30" s="60">
        <f t="shared" si="86"/>
        <v>2.6</v>
      </c>
      <c r="BX30" s="60">
        <f t="shared" si="86"/>
        <v>7.9999999999999991</v>
      </c>
      <c r="BY30" s="60">
        <f t="shared" si="86"/>
        <v>3.2333333333333334</v>
      </c>
      <c r="BZ30" s="60">
        <f t="shared" si="86"/>
        <v>7.9999999999999991</v>
      </c>
      <c r="CA30" s="60">
        <f t="shared" si="86"/>
        <v>8.9666666666666668</v>
      </c>
      <c r="CB30" s="60">
        <f t="shared" si="86"/>
        <v>4.0999999999999996</v>
      </c>
      <c r="CC30" s="60">
        <f t="shared" si="86"/>
        <v>3.9666666666666663</v>
      </c>
      <c r="CD30" s="60">
        <f t="shared" si="86"/>
        <v>1.2866666666666666</v>
      </c>
      <c r="CE30" s="60">
        <f t="shared" si="86"/>
        <v>5.3666666666666671</v>
      </c>
      <c r="CF30" s="60">
        <f t="shared" si="86"/>
        <v>1.7866666666666666</v>
      </c>
      <c r="CG30" s="60">
        <f t="shared" si="86"/>
        <v>6.4066666666666672</v>
      </c>
      <c r="CH30" s="60">
        <f t="shared" si="86"/>
        <v>2.2133333333333334</v>
      </c>
      <c r="CI30" s="60">
        <f t="shared" si="86"/>
        <v>7.3133333333333335</v>
      </c>
      <c r="CJ30" s="60">
        <f t="shared" si="86"/>
        <v>2.64</v>
      </c>
      <c r="CK30" s="60">
        <f t="shared" si="86"/>
        <v>8.3000000000000007</v>
      </c>
      <c r="CL30" s="60">
        <f t="shared" si="86"/>
        <v>3.2733333333333334</v>
      </c>
      <c r="CM30" s="60">
        <f t="shared" si="86"/>
        <v>8.3000000000000007</v>
      </c>
      <c r="CN30" s="60">
        <f t="shared" si="86"/>
        <v>9.2866666666666671</v>
      </c>
      <c r="CO30" s="60">
        <f t="shared" si="86"/>
        <v>4.1466666666666665</v>
      </c>
      <c r="CP30" s="60">
        <f t="shared" si="86"/>
        <v>4.1333333333333329</v>
      </c>
      <c r="CQ30" s="60">
        <f t="shared" si="86"/>
        <v>1.2733333333333334</v>
      </c>
      <c r="CR30" s="60">
        <f t="shared" si="86"/>
        <v>5.5666666666666673</v>
      </c>
      <c r="CS30" s="60">
        <f t="shared" si="86"/>
        <v>1.8066666666666666</v>
      </c>
      <c r="CT30" s="60">
        <f t="shared" si="86"/>
        <v>6.6466666666666665</v>
      </c>
      <c r="CU30" s="60">
        <f t="shared" si="86"/>
        <v>2.2266666666666666</v>
      </c>
      <c r="CV30" s="60">
        <f t="shared" si="86"/>
        <v>7.5933333333333328</v>
      </c>
      <c r="CW30" s="60">
        <f t="shared" si="86"/>
        <v>2.68</v>
      </c>
      <c r="CX30" s="60">
        <f t="shared" si="86"/>
        <v>8.6</v>
      </c>
      <c r="CY30" s="60">
        <f t="shared" si="86"/>
        <v>3.3133333333333335</v>
      </c>
      <c r="CZ30" s="60">
        <f t="shared" si="86"/>
        <v>8.6</v>
      </c>
      <c r="DA30" s="60">
        <f t="shared" si="86"/>
        <v>9.6066666666666674</v>
      </c>
      <c r="DB30" s="60">
        <f t="shared" si="86"/>
        <v>4.1933333333333334</v>
      </c>
      <c r="DC30" s="60">
        <f t="shared" si="86"/>
        <v>4.3</v>
      </c>
      <c r="DD30" s="60">
        <f t="shared" si="86"/>
        <v>1.26</v>
      </c>
      <c r="DE30" s="60">
        <f t="shared" si="86"/>
        <v>5.7666666666666666</v>
      </c>
      <c r="DF30" s="60">
        <f t="shared" si="86"/>
        <v>1.8266666666666667</v>
      </c>
      <c r="DG30" s="60">
        <f t="shared" si="86"/>
        <v>6.8866666666666667</v>
      </c>
      <c r="DH30" s="60">
        <f t="shared" si="86"/>
        <v>2.2400000000000002</v>
      </c>
      <c r="DI30" s="60">
        <f t="shared" si="86"/>
        <v>7.8733333333333331</v>
      </c>
      <c r="DJ30" s="60">
        <f t="shared" si="86"/>
        <v>2.72</v>
      </c>
      <c r="DK30" s="60">
        <f t="shared" si="86"/>
        <v>8.9</v>
      </c>
      <c r="DL30" s="60">
        <f t="shared" si="86"/>
        <v>3.3533333333333331</v>
      </c>
      <c r="DM30" s="60">
        <f t="shared" si="86"/>
        <v>8.9</v>
      </c>
      <c r="DN30" s="60">
        <f t="shared" si="86"/>
        <v>9.9266666666666659</v>
      </c>
      <c r="DO30" s="60">
        <f t="shared" si="86"/>
        <v>4.24</v>
      </c>
      <c r="DP30" s="60">
        <f t="shared" si="86"/>
        <v>4.4666666666666668</v>
      </c>
      <c r="DQ30" s="60">
        <f t="shared" si="86"/>
        <v>1.2466666666666666</v>
      </c>
      <c r="DR30" s="60">
        <f t="shared" si="86"/>
        <v>5.9666666666666668</v>
      </c>
      <c r="DS30" s="60">
        <f t="shared" si="86"/>
        <v>1.8466666666666667</v>
      </c>
      <c r="DT30" s="60">
        <f t="shared" si="86"/>
        <v>7.126666666666666</v>
      </c>
      <c r="DU30" s="60">
        <f t="shared" si="86"/>
        <v>2.2533333333333334</v>
      </c>
      <c r="DV30" s="60">
        <f t="shared" si="86"/>
        <v>8.1533333333333342</v>
      </c>
      <c r="DW30" s="60">
        <f t="shared" si="86"/>
        <v>2.7600000000000002</v>
      </c>
      <c r="DX30" s="60">
        <f t="shared" si="86"/>
        <v>9.1999999999999993</v>
      </c>
      <c r="DY30" s="60">
        <f t="shared" si="86"/>
        <v>3.3933333333333331</v>
      </c>
      <c r="DZ30" s="60">
        <f t="shared" si="86"/>
        <v>9.1999999999999993</v>
      </c>
      <c r="EA30" s="60">
        <f t="shared" si="86"/>
        <v>10.246666666666666</v>
      </c>
      <c r="EB30" s="60">
        <f t="shared" si="86"/>
        <v>4.2866666666666671</v>
      </c>
      <c r="EC30" s="60">
        <f t="shared" si="86"/>
        <v>4.6333333333333337</v>
      </c>
      <c r="ED30" s="60">
        <f t="shared" si="86"/>
        <v>1.2333333333333334</v>
      </c>
      <c r="EE30" s="60">
        <f t="shared" si="86"/>
        <v>6.166666666666667</v>
      </c>
      <c r="EF30" s="60">
        <f t="shared" si="86"/>
        <v>1.8666666666666667</v>
      </c>
      <c r="EG30" s="60">
        <f t="shared" si="86"/>
        <v>7.3666666666666663</v>
      </c>
      <c r="EH30" s="60">
        <f t="shared" si="86"/>
        <v>2.2666666666666666</v>
      </c>
      <c r="EI30" s="60">
        <f t="shared" si="86"/>
        <v>8.4333333333333336</v>
      </c>
      <c r="EJ30" s="60">
        <f t="shared" si="86"/>
        <v>2.8000000000000003</v>
      </c>
      <c r="EK30" s="60">
        <f t="shared" si="86"/>
        <v>9.5</v>
      </c>
      <c r="EL30" s="60">
        <f t="shared" si="86"/>
        <v>3.4333333333333331</v>
      </c>
      <c r="EM30" s="60">
        <f t="shared" si="86"/>
        <v>9.5</v>
      </c>
      <c r="EN30" s="60">
        <f t="shared" ref="EN30:FO30" si="87">(EN28-EN34)/6*4+EN34</f>
        <v>10.566666666666666</v>
      </c>
      <c r="EO30" s="60">
        <f t="shared" si="87"/>
        <v>4.333333333333333</v>
      </c>
      <c r="EP30" s="60">
        <f t="shared" si="87"/>
        <v>2.6</v>
      </c>
      <c r="EQ30" s="60">
        <f t="shared" si="87"/>
        <v>1.1333333333333333</v>
      </c>
      <c r="ER30" s="60">
        <f t="shared" si="87"/>
        <v>3.8333333333333335</v>
      </c>
      <c r="ES30" s="60">
        <f t="shared" si="87"/>
        <v>1.5666666666666667</v>
      </c>
      <c r="ET30" s="60">
        <f t="shared" si="87"/>
        <v>4.6000000000000005</v>
      </c>
      <c r="EU30" s="60">
        <f t="shared" si="87"/>
        <v>1.9666666666666666</v>
      </c>
      <c r="EV30" s="60">
        <f t="shared" si="87"/>
        <v>5.2666666666666666</v>
      </c>
      <c r="EW30" s="60">
        <f t="shared" si="87"/>
        <v>2.3666666666666667</v>
      </c>
      <c r="EX30" s="60">
        <f t="shared" si="87"/>
        <v>5.9666666666666668</v>
      </c>
      <c r="EY30" s="60">
        <f t="shared" si="87"/>
        <v>2.7666666666666666</v>
      </c>
      <c r="EZ30" s="60">
        <f t="shared" si="87"/>
        <v>5.9666666666666668</v>
      </c>
      <c r="FA30" s="60">
        <f t="shared" si="87"/>
        <v>6.7333333333333334</v>
      </c>
      <c r="FB30" s="60">
        <f t="shared" si="87"/>
        <v>3.333333333333333</v>
      </c>
      <c r="FC30" s="60">
        <f t="shared" si="87"/>
        <v>2.7</v>
      </c>
      <c r="FD30" s="60">
        <f t="shared" si="87"/>
        <v>1.1833333333333333</v>
      </c>
      <c r="FE30" s="60">
        <f t="shared" si="87"/>
        <v>4.0666666666666664</v>
      </c>
      <c r="FF30" s="60">
        <f t="shared" si="87"/>
        <v>1.6166666666666667</v>
      </c>
      <c r="FG30" s="60">
        <f t="shared" si="87"/>
        <v>4.8666666666666663</v>
      </c>
      <c r="FH30" s="60">
        <f t="shared" si="87"/>
        <v>2.0166666666666666</v>
      </c>
      <c r="FI30" s="60">
        <f t="shared" si="87"/>
        <v>5.5666666666666664</v>
      </c>
      <c r="FJ30" s="60">
        <f t="shared" si="87"/>
        <v>2.4166666666666665</v>
      </c>
      <c r="FK30" s="60">
        <f t="shared" si="87"/>
        <v>6.3166666666666664</v>
      </c>
      <c r="FL30" s="60">
        <f t="shared" si="87"/>
        <v>2.8666666666666667</v>
      </c>
      <c r="FM30" s="60">
        <f t="shared" si="87"/>
        <v>6.3166666666666664</v>
      </c>
      <c r="FN30" s="60">
        <f t="shared" si="87"/>
        <v>7.166666666666667</v>
      </c>
      <c r="FO30" s="60">
        <f t="shared" si="87"/>
        <v>3.5</v>
      </c>
    </row>
    <row r="31" spans="1:171" ht="9" customHeight="1" x14ac:dyDescent="0.15">
      <c r="A31" s="53" t="s">
        <v>7</v>
      </c>
      <c r="B31" s="59">
        <v>35</v>
      </c>
      <c r="C31" s="60">
        <f>(C28-C34)/6*3+C34</f>
        <v>2.8</v>
      </c>
      <c r="D31" s="60">
        <f>(D28-D34)/6*3+D34</f>
        <v>1.25</v>
      </c>
      <c r="E31" s="60">
        <f t="shared" ref="E31:EM31" si="88">(E28-E34)/6*3+E34</f>
        <v>4.25</v>
      </c>
      <c r="F31" s="60">
        <f t="shared" si="88"/>
        <v>1.7000000000000002</v>
      </c>
      <c r="G31" s="60">
        <f t="shared" si="88"/>
        <v>5.05</v>
      </c>
      <c r="H31" s="60">
        <f t="shared" si="88"/>
        <v>2.1</v>
      </c>
      <c r="I31" s="60">
        <f t="shared" si="88"/>
        <v>5.8</v>
      </c>
      <c r="J31" s="60">
        <f t="shared" si="88"/>
        <v>2.5</v>
      </c>
      <c r="K31" s="60">
        <f t="shared" si="88"/>
        <v>6.6</v>
      </c>
      <c r="L31" s="60">
        <f t="shared" si="88"/>
        <v>3</v>
      </c>
      <c r="M31" s="60">
        <f t="shared" si="88"/>
        <v>6.6</v>
      </c>
      <c r="N31" s="60">
        <f t="shared" si="88"/>
        <v>7.5500000000000007</v>
      </c>
      <c r="O31" s="60">
        <f t="shared" si="88"/>
        <v>3.7</v>
      </c>
      <c r="P31" s="60">
        <f t="shared" si="88"/>
        <v>3.0333333333333332</v>
      </c>
      <c r="Q31" s="60">
        <f t="shared" si="88"/>
        <v>1.25</v>
      </c>
      <c r="R31" s="60">
        <f t="shared" si="88"/>
        <v>4.416666666666667</v>
      </c>
      <c r="S31" s="60">
        <f t="shared" si="88"/>
        <v>1.7333333333333334</v>
      </c>
      <c r="T31" s="60">
        <f t="shared" si="88"/>
        <v>5.2333333333333334</v>
      </c>
      <c r="U31" s="60">
        <f t="shared" si="88"/>
        <v>2.1333333333333333</v>
      </c>
      <c r="V31" s="60">
        <f t="shared" si="88"/>
        <v>6</v>
      </c>
      <c r="W31" s="60">
        <f t="shared" si="88"/>
        <v>2.5666666666666664</v>
      </c>
      <c r="X31" s="60">
        <f t="shared" si="88"/>
        <v>6.8333333333333339</v>
      </c>
      <c r="Y31" s="60">
        <f t="shared" si="88"/>
        <v>3.1</v>
      </c>
      <c r="Z31" s="60">
        <f t="shared" si="88"/>
        <v>6.8333333333333339</v>
      </c>
      <c r="AA31" s="60">
        <f t="shared" si="88"/>
        <v>7.75</v>
      </c>
      <c r="AB31" s="60">
        <f t="shared" si="88"/>
        <v>3.7833333333333332</v>
      </c>
      <c r="AC31" s="60">
        <f t="shared" si="88"/>
        <v>3.2666666666666666</v>
      </c>
      <c r="AD31" s="60">
        <f t="shared" si="88"/>
        <v>1.25</v>
      </c>
      <c r="AE31" s="60">
        <f t="shared" si="88"/>
        <v>4.583333333333333</v>
      </c>
      <c r="AF31" s="60">
        <f t="shared" si="88"/>
        <v>1.7666666666666666</v>
      </c>
      <c r="AG31" s="60">
        <f t="shared" si="88"/>
        <v>5.4166666666666661</v>
      </c>
      <c r="AH31" s="60">
        <f t="shared" si="88"/>
        <v>2.166666666666667</v>
      </c>
      <c r="AI31" s="60">
        <f t="shared" si="88"/>
        <v>6.1999999999999993</v>
      </c>
      <c r="AJ31" s="60">
        <f t="shared" si="88"/>
        <v>2.6333333333333333</v>
      </c>
      <c r="AK31" s="60">
        <f t="shared" si="88"/>
        <v>7.0666666666666664</v>
      </c>
      <c r="AL31" s="60">
        <f t="shared" si="88"/>
        <v>3.2</v>
      </c>
      <c r="AM31" s="60">
        <f t="shared" si="88"/>
        <v>7.0666666666666664</v>
      </c>
      <c r="AN31" s="60">
        <f t="shared" si="88"/>
        <v>7.9500000000000011</v>
      </c>
      <c r="AO31" s="60">
        <f t="shared" si="88"/>
        <v>3.8666666666666663</v>
      </c>
      <c r="AP31" s="60">
        <f t="shared" si="88"/>
        <v>3.5</v>
      </c>
      <c r="AQ31" s="60">
        <f t="shared" si="88"/>
        <v>1.25</v>
      </c>
      <c r="AR31" s="60">
        <f t="shared" si="88"/>
        <v>4.75</v>
      </c>
      <c r="AS31" s="60">
        <f t="shared" si="88"/>
        <v>1.7999999999999998</v>
      </c>
      <c r="AT31" s="60">
        <f t="shared" si="88"/>
        <v>5.6</v>
      </c>
      <c r="AU31" s="60">
        <f t="shared" si="88"/>
        <v>2.2000000000000002</v>
      </c>
      <c r="AV31" s="60">
        <f t="shared" si="88"/>
        <v>6.4</v>
      </c>
      <c r="AW31" s="60">
        <f t="shared" si="88"/>
        <v>2.7</v>
      </c>
      <c r="AX31" s="60">
        <f t="shared" si="88"/>
        <v>7.3</v>
      </c>
      <c r="AY31" s="60">
        <f t="shared" si="88"/>
        <v>3.3</v>
      </c>
      <c r="AZ31" s="60">
        <f t="shared" si="88"/>
        <v>7.3</v>
      </c>
      <c r="BA31" s="60">
        <f t="shared" si="88"/>
        <v>8.15</v>
      </c>
      <c r="BB31" s="60">
        <f t="shared" si="88"/>
        <v>3.95</v>
      </c>
      <c r="BC31" s="60">
        <f t="shared" si="88"/>
        <v>3.625</v>
      </c>
      <c r="BD31" s="60">
        <f t="shared" si="88"/>
        <v>1.2749999999999999</v>
      </c>
      <c r="BE31" s="60">
        <f t="shared" si="88"/>
        <v>4.9249999999999998</v>
      </c>
      <c r="BF31" s="60">
        <f t="shared" si="88"/>
        <v>1.7999999999999998</v>
      </c>
      <c r="BG31" s="60">
        <f t="shared" si="88"/>
        <v>5.85</v>
      </c>
      <c r="BH31" s="60">
        <f t="shared" si="88"/>
        <v>2.2249999999999996</v>
      </c>
      <c r="BI31" s="60">
        <f t="shared" si="88"/>
        <v>6.6750000000000007</v>
      </c>
      <c r="BJ31" s="60">
        <f t="shared" si="88"/>
        <v>2.6749999999999998</v>
      </c>
      <c r="BK31" s="60">
        <f t="shared" si="88"/>
        <v>7.6</v>
      </c>
      <c r="BL31" s="60">
        <f t="shared" si="88"/>
        <v>3.3000000000000003</v>
      </c>
      <c r="BM31" s="60">
        <f t="shared" si="88"/>
        <v>7.6</v>
      </c>
      <c r="BN31" s="60">
        <f t="shared" si="88"/>
        <v>8.5</v>
      </c>
      <c r="BO31" s="60">
        <f t="shared" si="88"/>
        <v>4.0750000000000002</v>
      </c>
      <c r="BP31" s="60">
        <f t="shared" si="88"/>
        <v>3.75</v>
      </c>
      <c r="BQ31" s="60">
        <f t="shared" si="88"/>
        <v>1.3</v>
      </c>
      <c r="BR31" s="60">
        <f t="shared" si="88"/>
        <v>5.0999999999999996</v>
      </c>
      <c r="BS31" s="60">
        <f t="shared" si="88"/>
        <v>1.7999999999999998</v>
      </c>
      <c r="BT31" s="60">
        <f t="shared" si="88"/>
        <v>6.1</v>
      </c>
      <c r="BU31" s="60">
        <f t="shared" si="88"/>
        <v>2.25</v>
      </c>
      <c r="BV31" s="60">
        <f t="shared" si="88"/>
        <v>6.95</v>
      </c>
      <c r="BW31" s="60">
        <f t="shared" si="88"/>
        <v>2.65</v>
      </c>
      <c r="BX31" s="60">
        <f t="shared" si="88"/>
        <v>7.8999999999999995</v>
      </c>
      <c r="BY31" s="60">
        <f t="shared" si="88"/>
        <v>3.3</v>
      </c>
      <c r="BZ31" s="60">
        <f t="shared" si="88"/>
        <v>7.8999999999999995</v>
      </c>
      <c r="CA31" s="60">
        <f t="shared" si="88"/>
        <v>8.85</v>
      </c>
      <c r="CB31" s="60">
        <f t="shared" si="88"/>
        <v>4.2</v>
      </c>
      <c r="CC31" s="60">
        <f t="shared" si="88"/>
        <v>3.92</v>
      </c>
      <c r="CD31" s="60">
        <f t="shared" si="88"/>
        <v>1.29</v>
      </c>
      <c r="CE31" s="60">
        <f t="shared" si="88"/>
        <v>5.3000000000000007</v>
      </c>
      <c r="CF31" s="60">
        <f t="shared" si="88"/>
        <v>1.8199999999999998</v>
      </c>
      <c r="CG31" s="60">
        <f t="shared" si="88"/>
        <v>6.34</v>
      </c>
      <c r="CH31" s="60">
        <f t="shared" si="88"/>
        <v>2.2599999999999998</v>
      </c>
      <c r="CI31" s="60">
        <f t="shared" si="88"/>
        <v>7.23</v>
      </c>
      <c r="CJ31" s="60">
        <f t="shared" si="88"/>
        <v>2.69</v>
      </c>
      <c r="CK31" s="60">
        <f t="shared" si="88"/>
        <v>8.1999999999999993</v>
      </c>
      <c r="CL31" s="60">
        <f t="shared" si="88"/>
        <v>3.34</v>
      </c>
      <c r="CM31" s="60">
        <f t="shared" si="88"/>
        <v>8.1999999999999993</v>
      </c>
      <c r="CN31" s="60">
        <f t="shared" si="88"/>
        <v>9.17</v>
      </c>
      <c r="CO31" s="60">
        <f t="shared" si="88"/>
        <v>4.24</v>
      </c>
      <c r="CP31" s="60">
        <f t="shared" si="88"/>
        <v>4.09</v>
      </c>
      <c r="CQ31" s="60">
        <f t="shared" si="88"/>
        <v>1.28</v>
      </c>
      <c r="CR31" s="60">
        <f t="shared" si="88"/>
        <v>5.5</v>
      </c>
      <c r="CS31" s="60">
        <f t="shared" si="88"/>
        <v>1.8399999999999999</v>
      </c>
      <c r="CT31" s="60">
        <f t="shared" si="88"/>
        <v>6.58</v>
      </c>
      <c r="CU31" s="60">
        <f t="shared" si="88"/>
        <v>2.27</v>
      </c>
      <c r="CV31" s="60">
        <f t="shared" si="88"/>
        <v>7.51</v>
      </c>
      <c r="CW31" s="60">
        <f t="shared" si="88"/>
        <v>2.73</v>
      </c>
      <c r="CX31" s="60">
        <f t="shared" si="88"/>
        <v>8.5</v>
      </c>
      <c r="CY31" s="60">
        <f t="shared" si="88"/>
        <v>3.38</v>
      </c>
      <c r="CZ31" s="60">
        <f t="shared" si="88"/>
        <v>8.5</v>
      </c>
      <c r="DA31" s="60">
        <f t="shared" si="88"/>
        <v>9.49</v>
      </c>
      <c r="DB31" s="60">
        <f t="shared" si="88"/>
        <v>4.2799999999999994</v>
      </c>
      <c r="DC31" s="60">
        <f t="shared" si="88"/>
        <v>4.26</v>
      </c>
      <c r="DD31" s="60">
        <f t="shared" si="88"/>
        <v>1.27</v>
      </c>
      <c r="DE31" s="60">
        <f t="shared" si="88"/>
        <v>5.7</v>
      </c>
      <c r="DF31" s="60">
        <f t="shared" si="88"/>
        <v>1.8599999999999999</v>
      </c>
      <c r="DG31" s="60">
        <f t="shared" si="88"/>
        <v>6.82</v>
      </c>
      <c r="DH31" s="60">
        <f t="shared" si="88"/>
        <v>2.2800000000000002</v>
      </c>
      <c r="DI31" s="60">
        <f t="shared" si="88"/>
        <v>7.7899999999999991</v>
      </c>
      <c r="DJ31" s="60">
        <f t="shared" si="88"/>
        <v>2.77</v>
      </c>
      <c r="DK31" s="60">
        <f t="shared" si="88"/>
        <v>8.8000000000000007</v>
      </c>
      <c r="DL31" s="60">
        <f t="shared" si="88"/>
        <v>3.42</v>
      </c>
      <c r="DM31" s="60">
        <f t="shared" si="88"/>
        <v>8.8000000000000007</v>
      </c>
      <c r="DN31" s="60">
        <f t="shared" si="88"/>
        <v>9.8099999999999987</v>
      </c>
      <c r="DO31" s="60">
        <f t="shared" si="88"/>
        <v>4.32</v>
      </c>
      <c r="DP31" s="60">
        <f t="shared" si="88"/>
        <v>4.43</v>
      </c>
      <c r="DQ31" s="60">
        <f t="shared" si="88"/>
        <v>1.26</v>
      </c>
      <c r="DR31" s="60">
        <f t="shared" si="88"/>
        <v>5.9</v>
      </c>
      <c r="DS31" s="60">
        <f t="shared" si="88"/>
        <v>1.88</v>
      </c>
      <c r="DT31" s="60">
        <f t="shared" si="88"/>
        <v>7.06</v>
      </c>
      <c r="DU31" s="60">
        <f t="shared" si="88"/>
        <v>2.29</v>
      </c>
      <c r="DV31" s="60">
        <f t="shared" si="88"/>
        <v>8.07</v>
      </c>
      <c r="DW31" s="60">
        <f t="shared" si="88"/>
        <v>2.81</v>
      </c>
      <c r="DX31" s="60">
        <f t="shared" si="88"/>
        <v>9.0999999999999979</v>
      </c>
      <c r="DY31" s="60">
        <f t="shared" si="88"/>
        <v>3.46</v>
      </c>
      <c r="DZ31" s="60">
        <f t="shared" si="88"/>
        <v>9.0999999999999979</v>
      </c>
      <c r="EA31" s="60">
        <f t="shared" si="88"/>
        <v>10.129999999999999</v>
      </c>
      <c r="EB31" s="60">
        <f t="shared" si="88"/>
        <v>4.3600000000000003</v>
      </c>
      <c r="EC31" s="60">
        <f t="shared" si="88"/>
        <v>4.5999999999999996</v>
      </c>
      <c r="ED31" s="60">
        <f t="shared" si="88"/>
        <v>1.25</v>
      </c>
      <c r="EE31" s="60">
        <f t="shared" si="88"/>
        <v>6.1</v>
      </c>
      <c r="EF31" s="60">
        <f t="shared" si="88"/>
        <v>1.9</v>
      </c>
      <c r="EG31" s="60">
        <f t="shared" si="88"/>
        <v>7.3</v>
      </c>
      <c r="EH31" s="60">
        <f t="shared" si="88"/>
        <v>2.2999999999999998</v>
      </c>
      <c r="EI31" s="60">
        <f t="shared" si="88"/>
        <v>8.35</v>
      </c>
      <c r="EJ31" s="60">
        <f t="shared" si="88"/>
        <v>2.85</v>
      </c>
      <c r="EK31" s="60">
        <f t="shared" si="88"/>
        <v>9.3999999999999986</v>
      </c>
      <c r="EL31" s="60">
        <f t="shared" si="88"/>
        <v>3.5</v>
      </c>
      <c r="EM31" s="60">
        <f t="shared" si="88"/>
        <v>9.3999999999999986</v>
      </c>
      <c r="EN31" s="60">
        <f t="shared" ref="EN31:FO31" si="89">(EN28-EN34)/6*3+EN34</f>
        <v>10.45</v>
      </c>
      <c r="EO31" s="60">
        <f t="shared" si="89"/>
        <v>4.4000000000000004</v>
      </c>
      <c r="EP31" s="60">
        <f t="shared" si="89"/>
        <v>2.6</v>
      </c>
      <c r="EQ31" s="60">
        <f t="shared" si="89"/>
        <v>1.1499999999999999</v>
      </c>
      <c r="ER31" s="60">
        <f t="shared" si="89"/>
        <v>3.8</v>
      </c>
      <c r="ES31" s="60">
        <f t="shared" si="89"/>
        <v>1.6</v>
      </c>
      <c r="ET31" s="60">
        <f t="shared" si="89"/>
        <v>4.5500000000000007</v>
      </c>
      <c r="EU31" s="60">
        <f t="shared" si="89"/>
        <v>2</v>
      </c>
      <c r="EV31" s="60">
        <f t="shared" si="89"/>
        <v>5.2</v>
      </c>
      <c r="EW31" s="60">
        <f t="shared" si="89"/>
        <v>2.4</v>
      </c>
      <c r="EX31" s="60">
        <f t="shared" si="89"/>
        <v>5.9</v>
      </c>
      <c r="EY31" s="60">
        <f t="shared" si="89"/>
        <v>2.8</v>
      </c>
      <c r="EZ31" s="60">
        <f t="shared" si="89"/>
        <v>5.9</v>
      </c>
      <c r="FA31" s="60">
        <f t="shared" si="89"/>
        <v>6.75</v>
      </c>
      <c r="FB31" s="60">
        <f t="shared" si="89"/>
        <v>3.3499999999999996</v>
      </c>
      <c r="FC31" s="60">
        <f t="shared" si="89"/>
        <v>2.7</v>
      </c>
      <c r="FD31" s="60">
        <f t="shared" si="89"/>
        <v>1.2</v>
      </c>
      <c r="FE31" s="60">
        <f t="shared" si="89"/>
        <v>4.0250000000000004</v>
      </c>
      <c r="FF31" s="60">
        <f t="shared" si="89"/>
        <v>1.65</v>
      </c>
      <c r="FG31" s="60">
        <f t="shared" si="89"/>
        <v>4.8</v>
      </c>
      <c r="FH31" s="60">
        <f t="shared" si="89"/>
        <v>2.0500000000000003</v>
      </c>
      <c r="FI31" s="60">
        <f t="shared" si="89"/>
        <v>5.5</v>
      </c>
      <c r="FJ31" s="60">
        <f t="shared" si="89"/>
        <v>2.4499999999999997</v>
      </c>
      <c r="FK31" s="60">
        <f t="shared" si="89"/>
        <v>6.25</v>
      </c>
      <c r="FL31" s="60">
        <f t="shared" si="89"/>
        <v>2.9</v>
      </c>
      <c r="FM31" s="60">
        <f t="shared" si="89"/>
        <v>6.25</v>
      </c>
      <c r="FN31" s="60">
        <f t="shared" si="89"/>
        <v>7.15</v>
      </c>
      <c r="FO31" s="60">
        <f t="shared" si="89"/>
        <v>3.5249999999999999</v>
      </c>
    </row>
    <row r="32" spans="1:171" ht="9" customHeight="1" x14ac:dyDescent="0.15">
      <c r="A32" s="53" t="s">
        <v>7</v>
      </c>
      <c r="B32" s="59">
        <v>36</v>
      </c>
      <c r="C32" s="60">
        <f>(C28-C34)/6*2+C34</f>
        <v>2.8</v>
      </c>
      <c r="D32" s="60">
        <f>(D28-D34)/6*2+D34</f>
        <v>1.2666666666666666</v>
      </c>
      <c r="E32" s="60">
        <f t="shared" ref="E32:EM32" si="90">(E28-E34)/6*2+E34</f>
        <v>4.2</v>
      </c>
      <c r="F32" s="60">
        <f t="shared" si="90"/>
        <v>1.7333333333333334</v>
      </c>
      <c r="G32" s="60">
        <f t="shared" si="90"/>
        <v>4.9666666666666668</v>
      </c>
      <c r="H32" s="60">
        <f t="shared" si="90"/>
        <v>2.1333333333333333</v>
      </c>
      <c r="I32" s="60">
        <f t="shared" si="90"/>
        <v>5.7333333333333334</v>
      </c>
      <c r="J32" s="60">
        <f t="shared" si="90"/>
        <v>2.5333333333333332</v>
      </c>
      <c r="K32" s="60">
        <f t="shared" si="90"/>
        <v>6.5333333333333332</v>
      </c>
      <c r="L32" s="60">
        <f t="shared" si="90"/>
        <v>3.0333333333333332</v>
      </c>
      <c r="M32" s="60">
        <f t="shared" si="90"/>
        <v>6.5333333333333332</v>
      </c>
      <c r="N32" s="60">
        <f t="shared" si="90"/>
        <v>7.5</v>
      </c>
      <c r="O32" s="60">
        <f t="shared" si="90"/>
        <v>3.7333333333333334</v>
      </c>
      <c r="P32" s="60">
        <f t="shared" si="90"/>
        <v>3.0222222222222221</v>
      </c>
      <c r="Q32" s="60">
        <f t="shared" si="90"/>
        <v>1.2666666666666666</v>
      </c>
      <c r="R32" s="60">
        <f t="shared" si="90"/>
        <v>4.3666666666666671</v>
      </c>
      <c r="S32" s="60">
        <f t="shared" si="90"/>
        <v>1.7666666666666666</v>
      </c>
      <c r="T32" s="60">
        <f t="shared" si="90"/>
        <v>5.1555555555555559</v>
      </c>
      <c r="U32" s="60">
        <f t="shared" si="90"/>
        <v>2.1666666666666665</v>
      </c>
      <c r="V32" s="60">
        <f t="shared" si="90"/>
        <v>5.9222222222222225</v>
      </c>
      <c r="W32" s="60">
        <f t="shared" si="90"/>
        <v>2.6</v>
      </c>
      <c r="X32" s="60">
        <f t="shared" si="90"/>
        <v>6.7555555555555555</v>
      </c>
      <c r="Y32" s="60">
        <f t="shared" si="90"/>
        <v>3.1333333333333333</v>
      </c>
      <c r="Z32" s="60">
        <f t="shared" si="90"/>
        <v>6.7555555555555555</v>
      </c>
      <c r="AA32" s="60">
        <f t="shared" si="90"/>
        <v>7.677777777777778</v>
      </c>
      <c r="AB32" s="60">
        <f t="shared" si="90"/>
        <v>3.8111111111111113</v>
      </c>
      <c r="AC32" s="60">
        <f t="shared" si="90"/>
        <v>3.2444444444444445</v>
      </c>
      <c r="AD32" s="60">
        <f t="shared" si="90"/>
        <v>1.2666666666666666</v>
      </c>
      <c r="AE32" s="60">
        <f t="shared" si="90"/>
        <v>4.5333333333333332</v>
      </c>
      <c r="AF32" s="60">
        <f t="shared" si="90"/>
        <v>1.8</v>
      </c>
      <c r="AG32" s="60">
        <f t="shared" si="90"/>
        <v>5.3444444444444441</v>
      </c>
      <c r="AH32" s="60">
        <f t="shared" si="90"/>
        <v>2.2000000000000002</v>
      </c>
      <c r="AI32" s="60">
        <f t="shared" si="90"/>
        <v>6.1111111111111107</v>
      </c>
      <c r="AJ32" s="60">
        <f t="shared" si="90"/>
        <v>2.6666666666666665</v>
      </c>
      <c r="AK32" s="60">
        <f t="shared" si="90"/>
        <v>6.9777777777777779</v>
      </c>
      <c r="AL32" s="60">
        <f t="shared" si="90"/>
        <v>3.2333333333333334</v>
      </c>
      <c r="AM32" s="60">
        <f t="shared" si="90"/>
        <v>6.9777777777777779</v>
      </c>
      <c r="AN32" s="60">
        <f t="shared" si="90"/>
        <v>7.8555555555555561</v>
      </c>
      <c r="AO32" s="60">
        <f t="shared" si="90"/>
        <v>3.8888888888888888</v>
      </c>
      <c r="AP32" s="60">
        <f t="shared" si="90"/>
        <v>3.4666666666666668</v>
      </c>
      <c r="AQ32" s="60">
        <f t="shared" si="90"/>
        <v>1.2666666666666666</v>
      </c>
      <c r="AR32" s="60">
        <f t="shared" si="90"/>
        <v>4.7</v>
      </c>
      <c r="AS32" s="60">
        <f t="shared" si="90"/>
        <v>1.8333333333333333</v>
      </c>
      <c r="AT32" s="60">
        <f t="shared" si="90"/>
        <v>5.5333333333333332</v>
      </c>
      <c r="AU32" s="60">
        <f t="shared" si="90"/>
        <v>2.2333333333333334</v>
      </c>
      <c r="AV32" s="60">
        <f t="shared" si="90"/>
        <v>6.3</v>
      </c>
      <c r="AW32" s="60">
        <f t="shared" si="90"/>
        <v>2.7333333333333334</v>
      </c>
      <c r="AX32" s="60">
        <f t="shared" si="90"/>
        <v>7.2</v>
      </c>
      <c r="AY32" s="60">
        <f t="shared" si="90"/>
        <v>3.3333333333333335</v>
      </c>
      <c r="AZ32" s="60">
        <f t="shared" si="90"/>
        <v>7.2</v>
      </c>
      <c r="BA32" s="60">
        <f t="shared" si="90"/>
        <v>8.0333333333333332</v>
      </c>
      <c r="BB32" s="60">
        <f t="shared" si="90"/>
        <v>3.9666666666666668</v>
      </c>
      <c r="BC32" s="60">
        <f t="shared" si="90"/>
        <v>3.5833333333333335</v>
      </c>
      <c r="BD32" s="60">
        <f t="shared" si="90"/>
        <v>1.2833333333333334</v>
      </c>
      <c r="BE32" s="60">
        <f t="shared" si="90"/>
        <v>4.8666666666666663</v>
      </c>
      <c r="BF32" s="60">
        <f t="shared" si="90"/>
        <v>1.8333333333333333</v>
      </c>
      <c r="BG32" s="60">
        <f t="shared" si="90"/>
        <v>5.7833333333333332</v>
      </c>
      <c r="BH32" s="60">
        <f t="shared" si="90"/>
        <v>2.2666666666666666</v>
      </c>
      <c r="BI32" s="60">
        <f t="shared" si="90"/>
        <v>6.5833333333333339</v>
      </c>
      <c r="BJ32" s="60">
        <f t="shared" si="90"/>
        <v>2.7166666666666663</v>
      </c>
      <c r="BK32" s="60">
        <f t="shared" si="90"/>
        <v>7.5</v>
      </c>
      <c r="BL32" s="60">
        <f t="shared" si="90"/>
        <v>3.35</v>
      </c>
      <c r="BM32" s="60">
        <f t="shared" si="90"/>
        <v>7.5</v>
      </c>
      <c r="BN32" s="60">
        <f t="shared" si="90"/>
        <v>8.3833333333333329</v>
      </c>
      <c r="BO32" s="60">
        <f t="shared" si="90"/>
        <v>4.1333333333333329</v>
      </c>
      <c r="BP32" s="60">
        <f t="shared" si="90"/>
        <v>3.7</v>
      </c>
      <c r="BQ32" s="60">
        <f t="shared" si="90"/>
        <v>1.3</v>
      </c>
      <c r="BR32" s="60">
        <f t="shared" si="90"/>
        <v>5.0333333333333332</v>
      </c>
      <c r="BS32" s="60">
        <f t="shared" si="90"/>
        <v>1.8333333333333333</v>
      </c>
      <c r="BT32" s="60">
        <f t="shared" si="90"/>
        <v>6.0333333333333332</v>
      </c>
      <c r="BU32" s="60">
        <f t="shared" si="90"/>
        <v>2.2999999999999998</v>
      </c>
      <c r="BV32" s="60">
        <f t="shared" si="90"/>
        <v>6.8666666666666671</v>
      </c>
      <c r="BW32" s="60">
        <f t="shared" si="90"/>
        <v>2.6999999999999997</v>
      </c>
      <c r="BX32" s="60">
        <f t="shared" si="90"/>
        <v>7.8</v>
      </c>
      <c r="BY32" s="60">
        <f t="shared" si="90"/>
        <v>3.3666666666666667</v>
      </c>
      <c r="BZ32" s="60">
        <f t="shared" si="90"/>
        <v>7.8</v>
      </c>
      <c r="CA32" s="60">
        <f t="shared" si="90"/>
        <v>8.7333333333333325</v>
      </c>
      <c r="CB32" s="60">
        <f t="shared" si="90"/>
        <v>4.3</v>
      </c>
      <c r="CC32" s="60">
        <f t="shared" si="90"/>
        <v>3.8733333333333335</v>
      </c>
      <c r="CD32" s="60">
        <f t="shared" si="90"/>
        <v>1.2933333333333334</v>
      </c>
      <c r="CE32" s="60">
        <f t="shared" si="90"/>
        <v>5.2333333333333334</v>
      </c>
      <c r="CF32" s="60">
        <f t="shared" si="90"/>
        <v>1.8533333333333333</v>
      </c>
      <c r="CG32" s="60">
        <f t="shared" si="90"/>
        <v>6.2733333333333334</v>
      </c>
      <c r="CH32" s="60">
        <f t="shared" si="90"/>
        <v>2.3066666666666666</v>
      </c>
      <c r="CI32" s="60">
        <f t="shared" si="90"/>
        <v>7.1466666666666674</v>
      </c>
      <c r="CJ32" s="60">
        <f t="shared" si="90"/>
        <v>2.7399999999999998</v>
      </c>
      <c r="CK32" s="60">
        <f t="shared" si="90"/>
        <v>8.1</v>
      </c>
      <c r="CL32" s="60">
        <f t="shared" si="90"/>
        <v>3.4066666666666667</v>
      </c>
      <c r="CM32" s="60">
        <f t="shared" si="90"/>
        <v>8.1</v>
      </c>
      <c r="CN32" s="60">
        <f t="shared" si="90"/>
        <v>9.0533333333333328</v>
      </c>
      <c r="CO32" s="60">
        <f t="shared" si="90"/>
        <v>4.333333333333333</v>
      </c>
      <c r="CP32" s="60">
        <f t="shared" si="90"/>
        <v>4.0466666666666669</v>
      </c>
      <c r="CQ32" s="60">
        <f t="shared" si="90"/>
        <v>1.2866666666666666</v>
      </c>
      <c r="CR32" s="60">
        <f t="shared" si="90"/>
        <v>5.4333333333333336</v>
      </c>
      <c r="CS32" s="60">
        <f t="shared" si="90"/>
        <v>1.8733333333333333</v>
      </c>
      <c r="CT32" s="60">
        <f t="shared" si="90"/>
        <v>6.5133333333333336</v>
      </c>
      <c r="CU32" s="60">
        <f t="shared" si="90"/>
        <v>2.3133333333333335</v>
      </c>
      <c r="CV32" s="60">
        <f t="shared" si="90"/>
        <v>7.4266666666666667</v>
      </c>
      <c r="CW32" s="60">
        <f t="shared" si="90"/>
        <v>2.78</v>
      </c>
      <c r="CX32" s="60">
        <f t="shared" si="90"/>
        <v>8.3999999999999986</v>
      </c>
      <c r="CY32" s="60">
        <f t="shared" si="90"/>
        <v>3.4466666666666668</v>
      </c>
      <c r="CZ32" s="60">
        <f t="shared" si="90"/>
        <v>8.3999999999999986</v>
      </c>
      <c r="DA32" s="60">
        <f t="shared" si="90"/>
        <v>9.3733333333333331</v>
      </c>
      <c r="DB32" s="60">
        <f t="shared" si="90"/>
        <v>4.3666666666666663</v>
      </c>
      <c r="DC32" s="60">
        <f t="shared" si="90"/>
        <v>4.2200000000000006</v>
      </c>
      <c r="DD32" s="60">
        <f t="shared" si="90"/>
        <v>1.28</v>
      </c>
      <c r="DE32" s="60">
        <f t="shared" si="90"/>
        <v>5.6333333333333337</v>
      </c>
      <c r="DF32" s="60">
        <f t="shared" si="90"/>
        <v>1.8933333333333333</v>
      </c>
      <c r="DG32" s="60">
        <f t="shared" si="90"/>
        <v>6.753333333333333</v>
      </c>
      <c r="DH32" s="60">
        <f t="shared" si="90"/>
        <v>2.3199999999999998</v>
      </c>
      <c r="DI32" s="60">
        <f t="shared" si="90"/>
        <v>7.7066666666666661</v>
      </c>
      <c r="DJ32" s="60">
        <f t="shared" si="90"/>
        <v>2.82</v>
      </c>
      <c r="DK32" s="60">
        <f t="shared" si="90"/>
        <v>8.6999999999999993</v>
      </c>
      <c r="DL32" s="60">
        <f t="shared" si="90"/>
        <v>3.4866666666666668</v>
      </c>
      <c r="DM32" s="60">
        <f t="shared" si="90"/>
        <v>8.6999999999999993</v>
      </c>
      <c r="DN32" s="60">
        <f t="shared" si="90"/>
        <v>9.6933333333333334</v>
      </c>
      <c r="DO32" s="60">
        <f t="shared" si="90"/>
        <v>4.3999999999999995</v>
      </c>
      <c r="DP32" s="60">
        <f t="shared" si="90"/>
        <v>4.3933333333333335</v>
      </c>
      <c r="DQ32" s="60">
        <f t="shared" si="90"/>
        <v>1.2733333333333334</v>
      </c>
      <c r="DR32" s="60">
        <f t="shared" si="90"/>
        <v>5.833333333333333</v>
      </c>
      <c r="DS32" s="60">
        <f t="shared" si="90"/>
        <v>1.9133333333333333</v>
      </c>
      <c r="DT32" s="60">
        <f t="shared" si="90"/>
        <v>6.9933333333333332</v>
      </c>
      <c r="DU32" s="60">
        <f t="shared" si="90"/>
        <v>2.3266666666666667</v>
      </c>
      <c r="DV32" s="60">
        <f t="shared" si="90"/>
        <v>7.9866666666666672</v>
      </c>
      <c r="DW32" s="60">
        <f t="shared" si="90"/>
        <v>2.86</v>
      </c>
      <c r="DX32" s="60">
        <f t="shared" si="90"/>
        <v>8.9999999999999982</v>
      </c>
      <c r="DY32" s="60">
        <f t="shared" si="90"/>
        <v>3.5266666666666668</v>
      </c>
      <c r="DZ32" s="60">
        <f t="shared" si="90"/>
        <v>8.9999999999999982</v>
      </c>
      <c r="EA32" s="60">
        <f t="shared" si="90"/>
        <v>10.013333333333334</v>
      </c>
      <c r="EB32" s="60">
        <f t="shared" si="90"/>
        <v>4.4333333333333336</v>
      </c>
      <c r="EC32" s="60">
        <f t="shared" si="90"/>
        <v>4.5666666666666664</v>
      </c>
      <c r="ED32" s="60">
        <f t="shared" si="90"/>
        <v>1.2666666666666666</v>
      </c>
      <c r="EE32" s="60">
        <f t="shared" si="90"/>
        <v>6.0333333333333332</v>
      </c>
      <c r="EF32" s="60">
        <f t="shared" si="90"/>
        <v>1.9333333333333333</v>
      </c>
      <c r="EG32" s="60">
        <f t="shared" si="90"/>
        <v>7.2333333333333334</v>
      </c>
      <c r="EH32" s="60">
        <f t="shared" si="90"/>
        <v>2.3333333333333335</v>
      </c>
      <c r="EI32" s="60">
        <f t="shared" si="90"/>
        <v>8.2666666666666657</v>
      </c>
      <c r="EJ32" s="60">
        <f t="shared" si="90"/>
        <v>2.9</v>
      </c>
      <c r="EK32" s="60">
        <f t="shared" si="90"/>
        <v>9.2999999999999989</v>
      </c>
      <c r="EL32" s="60">
        <f t="shared" si="90"/>
        <v>3.5666666666666669</v>
      </c>
      <c r="EM32" s="60">
        <f t="shared" si="90"/>
        <v>9.2999999999999989</v>
      </c>
      <c r="EN32" s="60">
        <f t="shared" ref="EN32:FO32" si="91">(EN28-EN34)/6*2+EN34</f>
        <v>10.333333333333334</v>
      </c>
      <c r="EO32" s="60">
        <f t="shared" si="91"/>
        <v>4.4666666666666668</v>
      </c>
      <c r="EP32" s="60">
        <f t="shared" si="91"/>
        <v>2.6</v>
      </c>
      <c r="EQ32" s="60">
        <f t="shared" si="91"/>
        <v>1.1666666666666667</v>
      </c>
      <c r="ER32" s="60">
        <f t="shared" si="91"/>
        <v>3.7666666666666666</v>
      </c>
      <c r="ES32" s="60">
        <f t="shared" si="91"/>
        <v>1.6333333333333333</v>
      </c>
      <c r="ET32" s="60">
        <f t="shared" si="91"/>
        <v>4.5</v>
      </c>
      <c r="EU32" s="60">
        <f t="shared" si="91"/>
        <v>2.0333333333333332</v>
      </c>
      <c r="EV32" s="60">
        <f t="shared" si="91"/>
        <v>5.1333333333333337</v>
      </c>
      <c r="EW32" s="60">
        <f t="shared" si="91"/>
        <v>2.4333333333333331</v>
      </c>
      <c r="EX32" s="60">
        <f t="shared" si="91"/>
        <v>5.833333333333333</v>
      </c>
      <c r="EY32" s="60">
        <f t="shared" si="91"/>
        <v>2.8333333333333335</v>
      </c>
      <c r="EZ32" s="60">
        <f t="shared" si="91"/>
        <v>5.833333333333333</v>
      </c>
      <c r="FA32" s="60">
        <f t="shared" si="91"/>
        <v>6.7666666666666666</v>
      </c>
      <c r="FB32" s="60">
        <f t="shared" si="91"/>
        <v>3.3666666666666667</v>
      </c>
      <c r="FC32" s="60">
        <f t="shared" si="91"/>
        <v>2.7</v>
      </c>
      <c r="FD32" s="60">
        <f t="shared" si="91"/>
        <v>1.2166666666666666</v>
      </c>
      <c r="FE32" s="60">
        <f t="shared" si="91"/>
        <v>3.9833333333333334</v>
      </c>
      <c r="FF32" s="60">
        <f t="shared" si="91"/>
        <v>1.6833333333333333</v>
      </c>
      <c r="FG32" s="60">
        <f t="shared" si="91"/>
        <v>4.7333333333333334</v>
      </c>
      <c r="FH32" s="60">
        <f t="shared" si="91"/>
        <v>2.0833333333333335</v>
      </c>
      <c r="FI32" s="60">
        <f t="shared" si="91"/>
        <v>5.4333333333333336</v>
      </c>
      <c r="FJ32" s="60">
        <f t="shared" si="91"/>
        <v>2.4833333333333329</v>
      </c>
      <c r="FK32" s="60">
        <f t="shared" si="91"/>
        <v>6.1833333333333336</v>
      </c>
      <c r="FL32" s="60">
        <f t="shared" si="91"/>
        <v>2.9333333333333331</v>
      </c>
      <c r="FM32" s="60">
        <f t="shared" si="91"/>
        <v>6.1833333333333336</v>
      </c>
      <c r="FN32" s="60">
        <f t="shared" si="91"/>
        <v>7.1333333333333329</v>
      </c>
      <c r="FO32" s="60">
        <f t="shared" si="91"/>
        <v>3.55</v>
      </c>
    </row>
    <row r="33" spans="1:171" ht="9" customHeight="1" x14ac:dyDescent="0.15">
      <c r="A33" s="53" t="s">
        <v>7</v>
      </c>
      <c r="B33" s="59">
        <v>37</v>
      </c>
      <c r="C33" s="60">
        <f>(C28-C34)/6*1+C34</f>
        <v>2.8</v>
      </c>
      <c r="D33" s="60">
        <f>(D28-D34)/6*1+D34</f>
        <v>1.2833333333333334</v>
      </c>
      <c r="E33" s="60">
        <f t="shared" ref="E33:EM33" si="92">(E28-E34)/6*1+E34</f>
        <v>4.1499999999999995</v>
      </c>
      <c r="F33" s="60">
        <f t="shared" si="92"/>
        <v>1.7666666666666666</v>
      </c>
      <c r="G33" s="60">
        <f t="shared" si="92"/>
        <v>4.8833333333333329</v>
      </c>
      <c r="H33" s="60">
        <f t="shared" si="92"/>
        <v>2.166666666666667</v>
      </c>
      <c r="I33" s="60">
        <f t="shared" si="92"/>
        <v>5.6666666666666661</v>
      </c>
      <c r="J33" s="60">
        <f t="shared" si="92"/>
        <v>2.5666666666666669</v>
      </c>
      <c r="K33" s="60">
        <f t="shared" si="92"/>
        <v>6.4666666666666668</v>
      </c>
      <c r="L33" s="60">
        <f t="shared" si="92"/>
        <v>3.0666666666666669</v>
      </c>
      <c r="M33" s="60">
        <f t="shared" si="92"/>
        <v>6.4666666666666668</v>
      </c>
      <c r="N33" s="60">
        <f t="shared" si="92"/>
        <v>7.45</v>
      </c>
      <c r="O33" s="60">
        <f t="shared" si="92"/>
        <v>3.7666666666666666</v>
      </c>
      <c r="P33" s="60">
        <f t="shared" si="92"/>
        <v>3.0111111111111111</v>
      </c>
      <c r="Q33" s="60">
        <f t="shared" si="92"/>
        <v>1.2833333333333334</v>
      </c>
      <c r="R33" s="60">
        <f t="shared" si="92"/>
        <v>4.3166666666666664</v>
      </c>
      <c r="S33" s="60">
        <f t="shared" si="92"/>
        <v>1.7999999999999998</v>
      </c>
      <c r="T33" s="60">
        <f t="shared" si="92"/>
        <v>5.0777777777777775</v>
      </c>
      <c r="U33" s="60">
        <f t="shared" si="92"/>
        <v>2.2000000000000002</v>
      </c>
      <c r="V33" s="60">
        <f t="shared" si="92"/>
        <v>5.8444444444444441</v>
      </c>
      <c r="W33" s="60">
        <f t="shared" si="92"/>
        <v>2.6333333333333333</v>
      </c>
      <c r="X33" s="60">
        <f t="shared" si="92"/>
        <v>6.677777777777778</v>
      </c>
      <c r="Y33" s="60">
        <f t="shared" si="92"/>
        <v>3.166666666666667</v>
      </c>
      <c r="Z33" s="60">
        <f t="shared" si="92"/>
        <v>6.677777777777778</v>
      </c>
      <c r="AA33" s="60">
        <f t="shared" si="92"/>
        <v>7.6055555555555552</v>
      </c>
      <c r="AB33" s="60">
        <f t="shared" si="92"/>
        <v>3.838888888888889</v>
      </c>
      <c r="AC33" s="60">
        <f t="shared" si="92"/>
        <v>3.2222222222222219</v>
      </c>
      <c r="AD33" s="60">
        <f t="shared" si="92"/>
        <v>1.2833333333333334</v>
      </c>
      <c r="AE33" s="60">
        <f t="shared" si="92"/>
        <v>4.4833333333333325</v>
      </c>
      <c r="AF33" s="60">
        <f t="shared" si="92"/>
        <v>1.8333333333333335</v>
      </c>
      <c r="AG33" s="60">
        <f t="shared" si="92"/>
        <v>5.2722222222222221</v>
      </c>
      <c r="AH33" s="60">
        <f t="shared" si="92"/>
        <v>2.2333333333333334</v>
      </c>
      <c r="AI33" s="60">
        <f t="shared" si="92"/>
        <v>6.0222222222222221</v>
      </c>
      <c r="AJ33" s="60">
        <f t="shared" si="92"/>
        <v>2.7</v>
      </c>
      <c r="AK33" s="60">
        <f t="shared" si="92"/>
        <v>6.8888888888888884</v>
      </c>
      <c r="AL33" s="60">
        <f t="shared" si="92"/>
        <v>3.2666666666666666</v>
      </c>
      <c r="AM33" s="60">
        <f t="shared" si="92"/>
        <v>6.8888888888888884</v>
      </c>
      <c r="AN33" s="60">
        <f t="shared" si="92"/>
        <v>7.7611111111111111</v>
      </c>
      <c r="AO33" s="60">
        <f t="shared" si="92"/>
        <v>3.911111111111111</v>
      </c>
      <c r="AP33" s="60">
        <f t="shared" si="92"/>
        <v>3.4333333333333331</v>
      </c>
      <c r="AQ33" s="60">
        <f t="shared" si="92"/>
        <v>1.2833333333333334</v>
      </c>
      <c r="AR33" s="60">
        <f t="shared" si="92"/>
        <v>4.6499999999999995</v>
      </c>
      <c r="AS33" s="60">
        <f t="shared" si="92"/>
        <v>1.8666666666666667</v>
      </c>
      <c r="AT33" s="60">
        <f t="shared" si="92"/>
        <v>5.4666666666666668</v>
      </c>
      <c r="AU33" s="60">
        <f t="shared" si="92"/>
        <v>2.2666666666666666</v>
      </c>
      <c r="AV33" s="60">
        <f t="shared" si="92"/>
        <v>6.1999999999999993</v>
      </c>
      <c r="AW33" s="60">
        <f t="shared" si="92"/>
        <v>2.7666666666666666</v>
      </c>
      <c r="AX33" s="60">
        <f t="shared" si="92"/>
        <v>7.1</v>
      </c>
      <c r="AY33" s="60">
        <f t="shared" si="92"/>
        <v>3.3666666666666667</v>
      </c>
      <c r="AZ33" s="60">
        <f t="shared" si="92"/>
        <v>7.1</v>
      </c>
      <c r="BA33" s="60">
        <f t="shared" si="92"/>
        <v>7.9166666666666661</v>
      </c>
      <c r="BB33" s="60">
        <f t="shared" si="92"/>
        <v>3.9833333333333334</v>
      </c>
      <c r="BC33" s="60">
        <f t="shared" si="92"/>
        <v>3.5416666666666665</v>
      </c>
      <c r="BD33" s="60">
        <f t="shared" si="92"/>
        <v>1.2916666666666667</v>
      </c>
      <c r="BE33" s="60">
        <f t="shared" si="92"/>
        <v>4.8083333333333336</v>
      </c>
      <c r="BF33" s="60">
        <f t="shared" si="92"/>
        <v>1.8666666666666667</v>
      </c>
      <c r="BG33" s="60">
        <f t="shared" si="92"/>
        <v>5.7166666666666668</v>
      </c>
      <c r="BH33" s="60">
        <f t="shared" si="92"/>
        <v>2.3083333333333331</v>
      </c>
      <c r="BI33" s="60">
        <f t="shared" si="92"/>
        <v>6.4916666666666671</v>
      </c>
      <c r="BJ33" s="60">
        <f t="shared" si="92"/>
        <v>2.7583333333333333</v>
      </c>
      <c r="BK33" s="60">
        <f t="shared" si="92"/>
        <v>7.3999999999999995</v>
      </c>
      <c r="BL33" s="60">
        <f t="shared" si="92"/>
        <v>3.4000000000000004</v>
      </c>
      <c r="BM33" s="60">
        <f t="shared" si="92"/>
        <v>7.3999999999999995</v>
      </c>
      <c r="BN33" s="60">
        <f t="shared" si="92"/>
        <v>8.2666666666666675</v>
      </c>
      <c r="BO33" s="60">
        <f t="shared" si="92"/>
        <v>4.1916666666666664</v>
      </c>
      <c r="BP33" s="60">
        <f t="shared" si="92"/>
        <v>3.65</v>
      </c>
      <c r="BQ33" s="60">
        <f t="shared" si="92"/>
        <v>1.3</v>
      </c>
      <c r="BR33" s="60">
        <f t="shared" si="92"/>
        <v>4.9666666666666668</v>
      </c>
      <c r="BS33" s="60">
        <f t="shared" si="92"/>
        <v>1.8666666666666667</v>
      </c>
      <c r="BT33" s="60">
        <f t="shared" si="92"/>
        <v>5.9666666666666668</v>
      </c>
      <c r="BU33" s="60">
        <f t="shared" si="92"/>
        <v>2.35</v>
      </c>
      <c r="BV33" s="60">
        <f t="shared" si="92"/>
        <v>6.7833333333333332</v>
      </c>
      <c r="BW33" s="60">
        <f t="shared" si="92"/>
        <v>2.75</v>
      </c>
      <c r="BX33" s="60">
        <f t="shared" si="92"/>
        <v>7.6999999999999993</v>
      </c>
      <c r="BY33" s="60">
        <f t="shared" si="92"/>
        <v>3.4333333333333336</v>
      </c>
      <c r="BZ33" s="60">
        <f t="shared" si="92"/>
        <v>7.6999999999999993</v>
      </c>
      <c r="CA33" s="60">
        <f t="shared" si="92"/>
        <v>8.6166666666666671</v>
      </c>
      <c r="CB33" s="60">
        <f t="shared" si="92"/>
        <v>4.4000000000000004</v>
      </c>
      <c r="CC33" s="60">
        <f t="shared" si="92"/>
        <v>3.8266666666666667</v>
      </c>
      <c r="CD33" s="60">
        <f t="shared" si="92"/>
        <v>1.2966666666666666</v>
      </c>
      <c r="CE33" s="60">
        <f t="shared" si="92"/>
        <v>5.166666666666667</v>
      </c>
      <c r="CF33" s="60">
        <f t="shared" si="92"/>
        <v>1.8866666666666667</v>
      </c>
      <c r="CG33" s="60">
        <f t="shared" si="92"/>
        <v>6.206666666666667</v>
      </c>
      <c r="CH33" s="60">
        <f t="shared" si="92"/>
        <v>2.3533333333333335</v>
      </c>
      <c r="CI33" s="60">
        <f t="shared" si="92"/>
        <v>7.0633333333333335</v>
      </c>
      <c r="CJ33" s="60">
        <f t="shared" si="92"/>
        <v>2.79</v>
      </c>
      <c r="CK33" s="60">
        <f t="shared" si="92"/>
        <v>8</v>
      </c>
      <c r="CL33" s="60">
        <f t="shared" si="92"/>
        <v>3.4733333333333336</v>
      </c>
      <c r="CM33" s="60">
        <f t="shared" si="92"/>
        <v>8</v>
      </c>
      <c r="CN33" s="60">
        <f t="shared" si="92"/>
        <v>8.9366666666666674</v>
      </c>
      <c r="CO33" s="60">
        <f t="shared" si="92"/>
        <v>4.4266666666666659</v>
      </c>
      <c r="CP33" s="60">
        <f t="shared" si="92"/>
        <v>4.003333333333333</v>
      </c>
      <c r="CQ33" s="60">
        <f t="shared" si="92"/>
        <v>1.2933333333333334</v>
      </c>
      <c r="CR33" s="60">
        <f t="shared" si="92"/>
        <v>5.3666666666666671</v>
      </c>
      <c r="CS33" s="60">
        <f t="shared" si="92"/>
        <v>1.9066666666666667</v>
      </c>
      <c r="CT33" s="60">
        <f t="shared" si="92"/>
        <v>6.4466666666666663</v>
      </c>
      <c r="CU33" s="60">
        <f t="shared" si="92"/>
        <v>2.3566666666666665</v>
      </c>
      <c r="CV33" s="60">
        <f t="shared" si="92"/>
        <v>7.3433333333333328</v>
      </c>
      <c r="CW33" s="60">
        <f t="shared" si="92"/>
        <v>2.83</v>
      </c>
      <c r="CX33" s="60">
        <f t="shared" si="92"/>
        <v>8.2999999999999989</v>
      </c>
      <c r="CY33" s="60">
        <f t="shared" si="92"/>
        <v>3.5133333333333336</v>
      </c>
      <c r="CZ33" s="60">
        <f t="shared" si="92"/>
        <v>8.2999999999999989</v>
      </c>
      <c r="DA33" s="60">
        <f t="shared" si="92"/>
        <v>9.2566666666666677</v>
      </c>
      <c r="DB33" s="60">
        <f t="shared" si="92"/>
        <v>4.4533333333333331</v>
      </c>
      <c r="DC33" s="60">
        <f t="shared" si="92"/>
        <v>4.1800000000000006</v>
      </c>
      <c r="DD33" s="60">
        <f t="shared" si="92"/>
        <v>1.29</v>
      </c>
      <c r="DE33" s="60">
        <f t="shared" si="92"/>
        <v>5.5666666666666664</v>
      </c>
      <c r="DF33" s="60">
        <f t="shared" si="92"/>
        <v>1.9266666666666667</v>
      </c>
      <c r="DG33" s="60">
        <f t="shared" si="92"/>
        <v>6.6866666666666665</v>
      </c>
      <c r="DH33" s="60">
        <f t="shared" si="92"/>
        <v>2.36</v>
      </c>
      <c r="DI33" s="60">
        <f t="shared" si="92"/>
        <v>7.6233333333333331</v>
      </c>
      <c r="DJ33" s="60">
        <f t="shared" si="92"/>
        <v>2.87</v>
      </c>
      <c r="DK33" s="60">
        <f t="shared" si="92"/>
        <v>8.6</v>
      </c>
      <c r="DL33" s="60">
        <f t="shared" si="92"/>
        <v>3.5533333333333332</v>
      </c>
      <c r="DM33" s="60">
        <f t="shared" si="92"/>
        <v>8.6</v>
      </c>
      <c r="DN33" s="60">
        <f t="shared" si="92"/>
        <v>9.5766666666666662</v>
      </c>
      <c r="DO33" s="60">
        <f t="shared" si="92"/>
        <v>4.4799999999999995</v>
      </c>
      <c r="DP33" s="60">
        <f t="shared" si="92"/>
        <v>4.3566666666666674</v>
      </c>
      <c r="DQ33" s="60">
        <f t="shared" si="92"/>
        <v>1.2866666666666666</v>
      </c>
      <c r="DR33" s="60">
        <f t="shared" si="92"/>
        <v>5.7666666666666666</v>
      </c>
      <c r="DS33" s="60">
        <f t="shared" si="92"/>
        <v>1.9466666666666668</v>
      </c>
      <c r="DT33" s="60">
        <f t="shared" si="92"/>
        <v>6.9266666666666659</v>
      </c>
      <c r="DU33" s="60">
        <f t="shared" si="92"/>
        <v>2.3633333333333333</v>
      </c>
      <c r="DV33" s="60">
        <f t="shared" si="92"/>
        <v>7.9033333333333333</v>
      </c>
      <c r="DW33" s="60">
        <f t="shared" si="92"/>
        <v>2.91</v>
      </c>
      <c r="DX33" s="60">
        <f t="shared" si="92"/>
        <v>8.8999999999999986</v>
      </c>
      <c r="DY33" s="60">
        <f t="shared" si="92"/>
        <v>3.5933333333333333</v>
      </c>
      <c r="DZ33" s="60">
        <f t="shared" si="92"/>
        <v>8.8999999999999986</v>
      </c>
      <c r="EA33" s="60">
        <f t="shared" si="92"/>
        <v>9.8966666666666665</v>
      </c>
      <c r="EB33" s="60">
        <f t="shared" si="92"/>
        <v>4.5066666666666668</v>
      </c>
      <c r="EC33" s="60">
        <f t="shared" si="92"/>
        <v>4.5333333333333332</v>
      </c>
      <c r="ED33" s="60">
        <f t="shared" si="92"/>
        <v>1.2833333333333334</v>
      </c>
      <c r="EE33" s="60">
        <f t="shared" si="92"/>
        <v>5.9666666666666668</v>
      </c>
      <c r="EF33" s="60">
        <f t="shared" si="92"/>
        <v>1.9666666666666668</v>
      </c>
      <c r="EG33" s="60">
        <f t="shared" si="92"/>
        <v>7.1666666666666661</v>
      </c>
      <c r="EH33" s="60">
        <f t="shared" si="92"/>
        <v>2.3666666666666667</v>
      </c>
      <c r="EI33" s="60">
        <f t="shared" si="92"/>
        <v>8.1833333333333336</v>
      </c>
      <c r="EJ33" s="60">
        <f t="shared" si="92"/>
        <v>2.95</v>
      </c>
      <c r="EK33" s="60">
        <f t="shared" si="92"/>
        <v>9.1999999999999993</v>
      </c>
      <c r="EL33" s="60">
        <f t="shared" si="92"/>
        <v>3.6333333333333333</v>
      </c>
      <c r="EM33" s="60">
        <f t="shared" si="92"/>
        <v>9.1999999999999993</v>
      </c>
      <c r="EN33" s="60">
        <f t="shared" ref="EN33:FO33" si="93">(EN28-EN34)/6*1+EN34</f>
        <v>10.216666666666667</v>
      </c>
      <c r="EO33" s="60">
        <f t="shared" si="93"/>
        <v>4.5333333333333332</v>
      </c>
      <c r="EP33" s="60">
        <f t="shared" si="93"/>
        <v>2.6</v>
      </c>
      <c r="EQ33" s="60">
        <f t="shared" si="93"/>
        <v>1.1833333333333333</v>
      </c>
      <c r="ER33" s="60">
        <f t="shared" si="93"/>
        <v>3.7333333333333334</v>
      </c>
      <c r="ES33" s="60">
        <f t="shared" si="93"/>
        <v>1.6666666666666665</v>
      </c>
      <c r="ET33" s="60">
        <f t="shared" si="93"/>
        <v>4.45</v>
      </c>
      <c r="EU33" s="60">
        <f t="shared" si="93"/>
        <v>2.0666666666666669</v>
      </c>
      <c r="EV33" s="60">
        <f t="shared" si="93"/>
        <v>5.0666666666666664</v>
      </c>
      <c r="EW33" s="60">
        <f t="shared" si="93"/>
        <v>2.4666666666666668</v>
      </c>
      <c r="EX33" s="60">
        <f t="shared" si="93"/>
        <v>5.7666666666666666</v>
      </c>
      <c r="EY33" s="60">
        <f t="shared" si="93"/>
        <v>2.8666666666666667</v>
      </c>
      <c r="EZ33" s="60">
        <f t="shared" si="93"/>
        <v>5.7666666666666666</v>
      </c>
      <c r="FA33" s="60">
        <f t="shared" si="93"/>
        <v>6.7833333333333332</v>
      </c>
      <c r="FB33" s="60">
        <f t="shared" si="93"/>
        <v>3.3833333333333333</v>
      </c>
      <c r="FC33" s="60">
        <f t="shared" si="93"/>
        <v>2.7</v>
      </c>
      <c r="FD33" s="60">
        <f t="shared" si="93"/>
        <v>1.2333333333333334</v>
      </c>
      <c r="FE33" s="60">
        <f t="shared" si="93"/>
        <v>3.9416666666666664</v>
      </c>
      <c r="FF33" s="60">
        <f t="shared" si="93"/>
        <v>1.7166666666666668</v>
      </c>
      <c r="FG33" s="60">
        <f t="shared" si="93"/>
        <v>4.6666666666666661</v>
      </c>
      <c r="FH33" s="60">
        <f t="shared" si="93"/>
        <v>2.1166666666666671</v>
      </c>
      <c r="FI33" s="60">
        <f t="shared" si="93"/>
        <v>5.3666666666666663</v>
      </c>
      <c r="FJ33" s="60">
        <f t="shared" si="93"/>
        <v>2.5166666666666666</v>
      </c>
      <c r="FK33" s="60">
        <f t="shared" si="93"/>
        <v>6.1166666666666671</v>
      </c>
      <c r="FL33" s="60">
        <f t="shared" si="93"/>
        <v>2.9666666666666668</v>
      </c>
      <c r="FM33" s="60">
        <f t="shared" si="93"/>
        <v>6.1166666666666671</v>
      </c>
      <c r="FN33" s="60">
        <f t="shared" si="93"/>
        <v>7.1166666666666663</v>
      </c>
      <c r="FO33" s="60">
        <f t="shared" si="93"/>
        <v>3.5749999999999997</v>
      </c>
    </row>
    <row r="34" spans="1:171" ht="9" customHeight="1" x14ac:dyDescent="0.15">
      <c r="A34" s="53" t="s">
        <v>7</v>
      </c>
      <c r="B34" s="59">
        <v>38</v>
      </c>
      <c r="C34" s="60">
        <v>2.8</v>
      </c>
      <c r="D34" s="60">
        <v>1.3</v>
      </c>
      <c r="E34" s="61">
        <v>4.0999999999999996</v>
      </c>
      <c r="F34" s="61">
        <v>1.8</v>
      </c>
      <c r="G34" s="60">
        <v>4.8</v>
      </c>
      <c r="H34" s="62">
        <v>2.2000000000000002</v>
      </c>
      <c r="I34" s="60">
        <v>5.6</v>
      </c>
      <c r="J34" s="60">
        <v>2.6</v>
      </c>
      <c r="K34" s="60">
        <v>6.4</v>
      </c>
      <c r="L34" s="60">
        <v>3.1</v>
      </c>
      <c r="M34" s="60">
        <f>IF(K34&gt;E51,K34,E51)</f>
        <v>6.4</v>
      </c>
      <c r="N34" s="60">
        <v>7.4</v>
      </c>
      <c r="O34" s="60">
        <v>3.8</v>
      </c>
      <c r="P34" s="60">
        <f t="shared" ref="P34:AB34" si="94">(AP34-C34)/3*1+C34</f>
        <v>3</v>
      </c>
      <c r="Q34" s="60">
        <f t="shared" si="94"/>
        <v>1.3</v>
      </c>
      <c r="R34" s="60">
        <f t="shared" si="94"/>
        <v>4.2666666666666666</v>
      </c>
      <c r="S34" s="60">
        <f t="shared" si="94"/>
        <v>1.8333333333333333</v>
      </c>
      <c r="T34" s="60">
        <f t="shared" si="94"/>
        <v>5</v>
      </c>
      <c r="U34" s="60">
        <f t="shared" si="94"/>
        <v>2.2333333333333334</v>
      </c>
      <c r="V34" s="60">
        <f t="shared" si="94"/>
        <v>5.7666666666666666</v>
      </c>
      <c r="W34" s="60">
        <f t="shared" si="94"/>
        <v>2.6666666666666665</v>
      </c>
      <c r="X34" s="60">
        <f t="shared" si="94"/>
        <v>6.6000000000000005</v>
      </c>
      <c r="Y34" s="60">
        <f t="shared" si="94"/>
        <v>3.2</v>
      </c>
      <c r="Z34" s="60">
        <f t="shared" si="94"/>
        <v>6.6000000000000005</v>
      </c>
      <c r="AA34" s="60">
        <f t="shared" si="94"/>
        <v>7.5333333333333332</v>
      </c>
      <c r="AB34" s="60">
        <f t="shared" si="94"/>
        <v>3.8666666666666667</v>
      </c>
      <c r="AC34" s="60">
        <f t="shared" ref="AC34:AO34" si="95">(AP34-C34)/3*2+C34</f>
        <v>3.1999999999999997</v>
      </c>
      <c r="AD34" s="60">
        <f t="shared" si="95"/>
        <v>1.3</v>
      </c>
      <c r="AE34" s="60">
        <f t="shared" si="95"/>
        <v>4.4333333333333327</v>
      </c>
      <c r="AF34" s="60">
        <f t="shared" si="95"/>
        <v>1.8666666666666667</v>
      </c>
      <c r="AG34" s="60">
        <f t="shared" si="95"/>
        <v>5.2</v>
      </c>
      <c r="AH34" s="60">
        <f t="shared" si="95"/>
        <v>2.2666666666666666</v>
      </c>
      <c r="AI34" s="60">
        <f t="shared" si="95"/>
        <v>5.9333333333333327</v>
      </c>
      <c r="AJ34" s="60">
        <f t="shared" si="95"/>
        <v>2.7333333333333334</v>
      </c>
      <c r="AK34" s="60">
        <f t="shared" si="95"/>
        <v>6.8</v>
      </c>
      <c r="AL34" s="60">
        <f t="shared" si="95"/>
        <v>3.3</v>
      </c>
      <c r="AM34" s="60">
        <f t="shared" si="95"/>
        <v>6.8</v>
      </c>
      <c r="AN34" s="60">
        <f t="shared" si="95"/>
        <v>7.666666666666667</v>
      </c>
      <c r="AO34" s="60">
        <f t="shared" si="95"/>
        <v>3.9333333333333331</v>
      </c>
      <c r="AP34" s="60">
        <v>3.4</v>
      </c>
      <c r="AQ34" s="60">
        <v>1.3</v>
      </c>
      <c r="AR34" s="61">
        <v>4.5999999999999996</v>
      </c>
      <c r="AS34" s="61">
        <v>1.9</v>
      </c>
      <c r="AT34" s="62">
        <v>5.4</v>
      </c>
      <c r="AU34" s="62">
        <v>2.2999999999999998</v>
      </c>
      <c r="AV34" s="60">
        <v>6.1</v>
      </c>
      <c r="AW34" s="60">
        <v>2.8</v>
      </c>
      <c r="AX34" s="60">
        <v>7</v>
      </c>
      <c r="AY34" s="60">
        <v>3.4</v>
      </c>
      <c r="AZ34" s="60">
        <f>IF(AX34&gt;AR51,AX34,AR51)</f>
        <v>7</v>
      </c>
      <c r="BA34" s="60">
        <v>7.8</v>
      </c>
      <c r="BB34" s="60">
        <v>4</v>
      </c>
      <c r="BC34" s="60">
        <f t="shared" ref="BC34:BO34" si="96">(BP34-AP34)/2+AP34</f>
        <v>3.5</v>
      </c>
      <c r="BD34" s="60">
        <f t="shared" si="96"/>
        <v>1.3</v>
      </c>
      <c r="BE34" s="60">
        <f t="shared" si="96"/>
        <v>4.75</v>
      </c>
      <c r="BF34" s="60">
        <f t="shared" si="96"/>
        <v>1.9</v>
      </c>
      <c r="BG34" s="60">
        <f t="shared" si="96"/>
        <v>5.65</v>
      </c>
      <c r="BH34" s="60">
        <f t="shared" si="96"/>
        <v>2.3499999999999996</v>
      </c>
      <c r="BI34" s="60">
        <f t="shared" si="96"/>
        <v>6.4</v>
      </c>
      <c r="BJ34" s="60">
        <f t="shared" si="96"/>
        <v>2.8</v>
      </c>
      <c r="BK34" s="60">
        <f t="shared" si="96"/>
        <v>7.3</v>
      </c>
      <c r="BL34" s="60">
        <f t="shared" si="96"/>
        <v>3.45</v>
      </c>
      <c r="BM34" s="60">
        <f t="shared" si="96"/>
        <v>7.3</v>
      </c>
      <c r="BN34" s="60">
        <f t="shared" si="96"/>
        <v>8.15</v>
      </c>
      <c r="BO34" s="60">
        <f t="shared" si="96"/>
        <v>4.25</v>
      </c>
      <c r="BP34" s="60">
        <v>3.6</v>
      </c>
      <c r="BQ34" s="60">
        <v>1.3</v>
      </c>
      <c r="BR34" s="61">
        <v>4.9000000000000004</v>
      </c>
      <c r="BS34" s="61">
        <v>1.9</v>
      </c>
      <c r="BT34" s="62">
        <v>5.9</v>
      </c>
      <c r="BU34" s="62">
        <v>2.4</v>
      </c>
      <c r="BV34" s="61">
        <v>6.7</v>
      </c>
      <c r="BW34" s="60">
        <v>2.8</v>
      </c>
      <c r="BX34" s="60">
        <v>7.6</v>
      </c>
      <c r="BY34" s="60">
        <v>3.5</v>
      </c>
      <c r="BZ34" s="60">
        <f>IF(BX34&gt;BR51,BX34,BR51)</f>
        <v>7.6</v>
      </c>
      <c r="CA34" s="60">
        <v>8.5</v>
      </c>
      <c r="CB34" s="60">
        <v>4.5</v>
      </c>
      <c r="CC34" s="60">
        <f t="shared" ref="CC34:CO34" si="97">(EC34-BP34)/5*1+BP34</f>
        <v>3.7800000000000002</v>
      </c>
      <c r="CD34" s="60">
        <f t="shared" si="97"/>
        <v>1.3</v>
      </c>
      <c r="CE34" s="60">
        <f t="shared" si="97"/>
        <v>5.1000000000000005</v>
      </c>
      <c r="CF34" s="60">
        <f t="shared" si="97"/>
        <v>1.92</v>
      </c>
      <c r="CG34" s="60">
        <f t="shared" si="97"/>
        <v>6.1400000000000006</v>
      </c>
      <c r="CH34" s="60">
        <f t="shared" si="97"/>
        <v>2.4</v>
      </c>
      <c r="CI34" s="60">
        <f t="shared" si="97"/>
        <v>6.98</v>
      </c>
      <c r="CJ34" s="60">
        <f t="shared" si="97"/>
        <v>2.84</v>
      </c>
      <c r="CK34" s="60">
        <f t="shared" si="97"/>
        <v>7.8999999999999995</v>
      </c>
      <c r="CL34" s="60">
        <f t="shared" si="97"/>
        <v>3.54</v>
      </c>
      <c r="CM34" s="60">
        <f t="shared" si="97"/>
        <v>7.8999999999999995</v>
      </c>
      <c r="CN34" s="60">
        <f t="shared" si="97"/>
        <v>8.82</v>
      </c>
      <c r="CO34" s="60">
        <f t="shared" si="97"/>
        <v>4.5199999999999996</v>
      </c>
      <c r="CP34" s="60">
        <f t="shared" ref="CP34:DB34" si="98">(EC34-BP34)/5*2+BP34</f>
        <v>3.96</v>
      </c>
      <c r="CQ34" s="60">
        <f t="shared" si="98"/>
        <v>1.3</v>
      </c>
      <c r="CR34" s="60">
        <f t="shared" si="98"/>
        <v>5.3000000000000007</v>
      </c>
      <c r="CS34" s="60">
        <f t="shared" si="98"/>
        <v>1.94</v>
      </c>
      <c r="CT34" s="60">
        <f t="shared" si="98"/>
        <v>6.38</v>
      </c>
      <c r="CU34" s="60">
        <f t="shared" si="98"/>
        <v>2.4</v>
      </c>
      <c r="CV34" s="60">
        <f t="shared" si="98"/>
        <v>7.26</v>
      </c>
      <c r="CW34" s="60">
        <f t="shared" si="98"/>
        <v>2.88</v>
      </c>
      <c r="CX34" s="60">
        <f t="shared" si="98"/>
        <v>8.1999999999999993</v>
      </c>
      <c r="CY34" s="60">
        <f t="shared" si="98"/>
        <v>3.58</v>
      </c>
      <c r="CZ34" s="60">
        <f t="shared" si="98"/>
        <v>8.1999999999999993</v>
      </c>
      <c r="DA34" s="60">
        <f t="shared" si="98"/>
        <v>9.14</v>
      </c>
      <c r="DB34" s="60">
        <f t="shared" si="98"/>
        <v>4.54</v>
      </c>
      <c r="DC34" s="60">
        <f t="shared" ref="DC34:DO34" si="99">(EC34-BP34)/5*3+BP34</f>
        <v>4.1400000000000006</v>
      </c>
      <c r="DD34" s="60">
        <f t="shared" si="99"/>
        <v>1.3</v>
      </c>
      <c r="DE34" s="60">
        <f t="shared" si="99"/>
        <v>5.5</v>
      </c>
      <c r="DF34" s="60">
        <f t="shared" si="99"/>
        <v>1.96</v>
      </c>
      <c r="DG34" s="60">
        <f t="shared" si="99"/>
        <v>6.62</v>
      </c>
      <c r="DH34" s="60">
        <f t="shared" si="99"/>
        <v>2.4</v>
      </c>
      <c r="DI34" s="60">
        <f t="shared" si="99"/>
        <v>7.54</v>
      </c>
      <c r="DJ34" s="60">
        <f t="shared" si="99"/>
        <v>2.92</v>
      </c>
      <c r="DK34" s="60">
        <f t="shared" si="99"/>
        <v>8.5</v>
      </c>
      <c r="DL34" s="60">
        <f t="shared" si="99"/>
        <v>3.62</v>
      </c>
      <c r="DM34" s="60">
        <f t="shared" si="99"/>
        <v>8.5</v>
      </c>
      <c r="DN34" s="60">
        <f t="shared" si="99"/>
        <v>9.4599999999999991</v>
      </c>
      <c r="DO34" s="60">
        <f t="shared" si="99"/>
        <v>4.5599999999999996</v>
      </c>
      <c r="DP34" s="60">
        <f t="shared" ref="DP34:EB34" si="100">(EC34-BP34)/5*4+BP34</f>
        <v>4.32</v>
      </c>
      <c r="DQ34" s="60">
        <f t="shared" si="100"/>
        <v>1.3</v>
      </c>
      <c r="DR34" s="60">
        <f t="shared" si="100"/>
        <v>5.7</v>
      </c>
      <c r="DS34" s="60">
        <f t="shared" si="100"/>
        <v>1.98</v>
      </c>
      <c r="DT34" s="60">
        <f t="shared" si="100"/>
        <v>6.8599999999999994</v>
      </c>
      <c r="DU34" s="60">
        <f t="shared" si="100"/>
        <v>2.4</v>
      </c>
      <c r="DV34" s="60">
        <f t="shared" si="100"/>
        <v>7.82</v>
      </c>
      <c r="DW34" s="60">
        <f t="shared" si="100"/>
        <v>2.96</v>
      </c>
      <c r="DX34" s="60">
        <f t="shared" si="100"/>
        <v>8.7999999999999989</v>
      </c>
      <c r="DY34" s="60">
        <f t="shared" si="100"/>
        <v>3.66</v>
      </c>
      <c r="DZ34" s="60">
        <f t="shared" si="100"/>
        <v>8.7999999999999989</v>
      </c>
      <c r="EA34" s="60">
        <f t="shared" si="100"/>
        <v>9.7799999999999994</v>
      </c>
      <c r="EB34" s="60">
        <f t="shared" si="100"/>
        <v>4.58</v>
      </c>
      <c r="EC34" s="60">
        <v>4.5</v>
      </c>
      <c r="ED34" s="60">
        <v>1.3</v>
      </c>
      <c r="EE34" s="61">
        <v>5.9</v>
      </c>
      <c r="EF34" s="61">
        <v>2</v>
      </c>
      <c r="EG34" s="62">
        <v>7.1</v>
      </c>
      <c r="EH34" s="62">
        <v>2.4</v>
      </c>
      <c r="EI34" s="60">
        <v>8.1</v>
      </c>
      <c r="EJ34" s="60">
        <v>3</v>
      </c>
      <c r="EK34" s="60">
        <v>9.1</v>
      </c>
      <c r="EL34" s="60">
        <v>3.7</v>
      </c>
      <c r="EM34" s="60">
        <f>IF(EK34&gt;EE51,EK34,EE51)</f>
        <v>9.1</v>
      </c>
      <c r="EN34" s="60">
        <v>10.1</v>
      </c>
      <c r="EO34" s="63">
        <v>4.5999999999999996</v>
      </c>
      <c r="EP34" s="48">
        <v>2.6</v>
      </c>
      <c r="EQ34" s="48">
        <v>1.2</v>
      </c>
      <c r="ER34" s="48">
        <v>3.7</v>
      </c>
      <c r="ES34" s="48">
        <v>1.7</v>
      </c>
      <c r="ET34" s="48">
        <v>4.4000000000000004</v>
      </c>
      <c r="EU34" s="48">
        <v>2.1</v>
      </c>
      <c r="EV34" s="48">
        <v>5</v>
      </c>
      <c r="EW34" s="48">
        <v>2.5</v>
      </c>
      <c r="EX34" s="48">
        <v>5.7</v>
      </c>
      <c r="EY34" s="48">
        <v>2.9</v>
      </c>
      <c r="EZ34" s="60">
        <f>IF(EX34&gt;ER51,EX34,ER51)</f>
        <v>5.7</v>
      </c>
      <c r="FA34" s="48">
        <v>6.8</v>
      </c>
      <c r="FB34" s="48">
        <v>3.4</v>
      </c>
      <c r="FC34" s="48">
        <f>(EP34-C34)/2+C34</f>
        <v>2.7</v>
      </c>
      <c r="FD34" s="48">
        <f t="shared" ref="FD34:FL34" si="101">(EQ34-D34)/2+D34</f>
        <v>1.25</v>
      </c>
      <c r="FE34" s="48">
        <f t="shared" si="101"/>
        <v>3.9</v>
      </c>
      <c r="FF34" s="48">
        <f t="shared" si="101"/>
        <v>1.75</v>
      </c>
      <c r="FG34" s="48">
        <f t="shared" si="101"/>
        <v>4.5999999999999996</v>
      </c>
      <c r="FH34" s="48">
        <f t="shared" si="101"/>
        <v>2.1500000000000004</v>
      </c>
      <c r="FI34" s="48">
        <f t="shared" si="101"/>
        <v>5.3</v>
      </c>
      <c r="FJ34" s="48">
        <f t="shared" si="101"/>
        <v>2.5499999999999998</v>
      </c>
      <c r="FK34" s="48">
        <f t="shared" si="101"/>
        <v>6.0500000000000007</v>
      </c>
      <c r="FL34" s="48">
        <f t="shared" si="101"/>
        <v>3</v>
      </c>
      <c r="FM34" s="60">
        <f>IF(FK34&gt;FE51,FK34,FE51)</f>
        <v>6.0500000000000007</v>
      </c>
      <c r="FN34" s="48">
        <f t="shared" ref="FN34:FO34" si="102">(FA34-N34)/2+N34</f>
        <v>7.1</v>
      </c>
      <c r="FO34" s="48">
        <f t="shared" si="102"/>
        <v>3.5999999999999996</v>
      </c>
    </row>
    <row r="35" spans="1:171" ht="9" customHeight="1" x14ac:dyDescent="0.15">
      <c r="A35" s="53" t="s">
        <v>7</v>
      </c>
      <c r="B35" s="59">
        <v>39</v>
      </c>
      <c r="C35" s="60">
        <f>(C34-C39)/5*4+C39</f>
        <v>2.7199999999999998</v>
      </c>
      <c r="D35" s="60">
        <f t="shared" ref="D35:EL35" si="103">(D34-D39)/5*4+D39</f>
        <v>1.32</v>
      </c>
      <c r="E35" s="60">
        <f t="shared" si="103"/>
        <v>4.04</v>
      </c>
      <c r="F35" s="60">
        <f t="shared" si="103"/>
        <v>1.84</v>
      </c>
      <c r="G35" s="60">
        <f t="shared" si="103"/>
        <v>4.76</v>
      </c>
      <c r="H35" s="60">
        <f t="shared" si="103"/>
        <v>2.2600000000000002</v>
      </c>
      <c r="I35" s="60">
        <f t="shared" si="103"/>
        <v>5.4799999999999995</v>
      </c>
      <c r="J35" s="60">
        <f t="shared" si="103"/>
        <v>2.68</v>
      </c>
      <c r="K35" s="60">
        <f t="shared" si="103"/>
        <v>6.2200000000000006</v>
      </c>
      <c r="L35" s="60">
        <f t="shared" si="103"/>
        <v>3.18</v>
      </c>
      <c r="M35" s="60">
        <f t="shared" si="103"/>
        <v>6.2200000000000006</v>
      </c>
      <c r="N35" s="60">
        <f t="shared" si="103"/>
        <v>7.0600000000000005</v>
      </c>
      <c r="O35" s="60">
        <f t="shared" si="103"/>
        <v>3.9</v>
      </c>
      <c r="P35" s="60">
        <f t="shared" si="103"/>
        <v>2.9333333333333331</v>
      </c>
      <c r="Q35" s="60">
        <f t="shared" si="103"/>
        <v>1.32</v>
      </c>
      <c r="R35" s="60">
        <f t="shared" si="103"/>
        <v>4.206666666666667</v>
      </c>
      <c r="S35" s="60">
        <f t="shared" si="103"/>
        <v>1.8666666666666667</v>
      </c>
      <c r="T35" s="60">
        <f t="shared" si="103"/>
        <v>4.9666666666666668</v>
      </c>
      <c r="U35" s="60">
        <f t="shared" si="103"/>
        <v>2.2800000000000002</v>
      </c>
      <c r="V35" s="60">
        <f t="shared" si="103"/>
        <v>5.666666666666667</v>
      </c>
      <c r="W35" s="60">
        <f t="shared" si="103"/>
        <v>2.7333333333333334</v>
      </c>
      <c r="X35" s="60">
        <f t="shared" si="103"/>
        <v>6.4333333333333336</v>
      </c>
      <c r="Y35" s="60">
        <f t="shared" si="103"/>
        <v>3.2666666666666666</v>
      </c>
      <c r="Z35" s="60">
        <f t="shared" si="103"/>
        <v>6.4333333333333336</v>
      </c>
      <c r="AA35" s="60">
        <f t="shared" si="103"/>
        <v>7.2333333333333334</v>
      </c>
      <c r="AB35" s="60">
        <f t="shared" si="103"/>
        <v>3.96</v>
      </c>
      <c r="AC35" s="60">
        <f t="shared" si="103"/>
        <v>3.1466666666666665</v>
      </c>
      <c r="AD35" s="60">
        <f t="shared" si="103"/>
        <v>1.32</v>
      </c>
      <c r="AE35" s="60">
        <f t="shared" si="103"/>
        <v>4.3733333333333331</v>
      </c>
      <c r="AF35" s="60">
        <f t="shared" si="103"/>
        <v>1.8933333333333333</v>
      </c>
      <c r="AG35" s="60">
        <f t="shared" si="103"/>
        <v>5.1733333333333338</v>
      </c>
      <c r="AH35" s="60">
        <f t="shared" si="103"/>
        <v>2.2999999999999998</v>
      </c>
      <c r="AI35" s="60">
        <f t="shared" si="103"/>
        <v>5.8533333333333326</v>
      </c>
      <c r="AJ35" s="60">
        <f t="shared" si="103"/>
        <v>2.7866666666666666</v>
      </c>
      <c r="AK35" s="60">
        <f t="shared" si="103"/>
        <v>6.6466666666666665</v>
      </c>
      <c r="AL35" s="60">
        <f t="shared" si="103"/>
        <v>3.3533333333333331</v>
      </c>
      <c r="AM35" s="60">
        <f t="shared" si="103"/>
        <v>6.6466666666666665</v>
      </c>
      <c r="AN35" s="60">
        <f t="shared" si="103"/>
        <v>7.4066666666666672</v>
      </c>
      <c r="AO35" s="60">
        <f t="shared" si="103"/>
        <v>4.0199999999999996</v>
      </c>
      <c r="AP35" s="60">
        <f t="shared" si="103"/>
        <v>3.36</v>
      </c>
      <c r="AQ35" s="60">
        <f t="shared" si="103"/>
        <v>1.32</v>
      </c>
      <c r="AR35" s="60">
        <f t="shared" si="103"/>
        <v>4.54</v>
      </c>
      <c r="AS35" s="60">
        <f t="shared" si="103"/>
        <v>1.92</v>
      </c>
      <c r="AT35" s="60">
        <f t="shared" si="103"/>
        <v>5.38</v>
      </c>
      <c r="AU35" s="60">
        <f t="shared" si="103"/>
        <v>2.3199999999999998</v>
      </c>
      <c r="AV35" s="60">
        <f t="shared" si="103"/>
        <v>6.04</v>
      </c>
      <c r="AW35" s="60">
        <f t="shared" si="103"/>
        <v>2.84</v>
      </c>
      <c r="AX35" s="60">
        <f t="shared" si="103"/>
        <v>6.86</v>
      </c>
      <c r="AY35" s="60">
        <f t="shared" si="103"/>
        <v>3.44</v>
      </c>
      <c r="AZ35" s="60">
        <f t="shared" si="103"/>
        <v>6.86</v>
      </c>
      <c r="BA35" s="60">
        <f t="shared" si="103"/>
        <v>7.58</v>
      </c>
      <c r="BB35" s="60">
        <f t="shared" si="103"/>
        <v>4.08</v>
      </c>
      <c r="BC35" s="60">
        <f t="shared" si="103"/>
        <v>3.46</v>
      </c>
      <c r="BD35" s="60">
        <f t="shared" si="103"/>
        <v>1.33</v>
      </c>
      <c r="BE35" s="60">
        <f t="shared" si="103"/>
        <v>4.6899999999999995</v>
      </c>
      <c r="BF35" s="60">
        <f t="shared" si="103"/>
        <v>1.93</v>
      </c>
      <c r="BG35" s="60">
        <f t="shared" si="103"/>
        <v>5.6000000000000005</v>
      </c>
      <c r="BH35" s="60">
        <f t="shared" si="103"/>
        <v>2.38</v>
      </c>
      <c r="BI35" s="60">
        <f t="shared" si="103"/>
        <v>6.34</v>
      </c>
      <c r="BJ35" s="60">
        <f t="shared" si="103"/>
        <v>2.8499999999999996</v>
      </c>
      <c r="BK35" s="60">
        <f t="shared" si="103"/>
        <v>7.14</v>
      </c>
      <c r="BL35" s="60">
        <f t="shared" si="103"/>
        <v>3.5</v>
      </c>
      <c r="BM35" s="60">
        <f t="shared" si="103"/>
        <v>7.14</v>
      </c>
      <c r="BN35" s="60">
        <f t="shared" si="103"/>
        <v>7.91</v>
      </c>
      <c r="BO35" s="60">
        <f t="shared" si="103"/>
        <v>4.33</v>
      </c>
      <c r="BP35" s="60">
        <f t="shared" si="103"/>
        <v>3.56</v>
      </c>
      <c r="BQ35" s="60">
        <f t="shared" si="103"/>
        <v>1.34</v>
      </c>
      <c r="BR35" s="60">
        <f t="shared" si="103"/>
        <v>4.84</v>
      </c>
      <c r="BS35" s="60">
        <f t="shared" si="103"/>
        <v>1.94</v>
      </c>
      <c r="BT35" s="60">
        <f t="shared" si="103"/>
        <v>5.82</v>
      </c>
      <c r="BU35" s="60">
        <f t="shared" si="103"/>
        <v>2.44</v>
      </c>
      <c r="BV35" s="60">
        <f t="shared" si="103"/>
        <v>6.6400000000000006</v>
      </c>
      <c r="BW35" s="60">
        <f t="shared" si="103"/>
        <v>2.86</v>
      </c>
      <c r="BX35" s="60">
        <f t="shared" si="103"/>
        <v>7.42</v>
      </c>
      <c r="BY35" s="60">
        <f t="shared" si="103"/>
        <v>3.56</v>
      </c>
      <c r="BZ35" s="60">
        <f t="shared" si="103"/>
        <v>7.42</v>
      </c>
      <c r="CA35" s="60">
        <f t="shared" si="103"/>
        <v>8.24</v>
      </c>
      <c r="CB35" s="60">
        <f t="shared" si="103"/>
        <v>4.58</v>
      </c>
      <c r="CC35" s="60">
        <f t="shared" si="103"/>
        <v>3.7320000000000002</v>
      </c>
      <c r="CD35" s="60">
        <f t="shared" si="103"/>
        <v>1.34</v>
      </c>
      <c r="CE35" s="60">
        <f t="shared" si="103"/>
        <v>5.04</v>
      </c>
      <c r="CF35" s="60">
        <f t="shared" si="103"/>
        <v>1.96</v>
      </c>
      <c r="CG35" s="60">
        <f t="shared" si="103"/>
        <v>6.056</v>
      </c>
      <c r="CH35" s="60">
        <f t="shared" si="103"/>
        <v>2.44</v>
      </c>
      <c r="CI35" s="60">
        <f t="shared" si="103"/>
        <v>6.9120000000000008</v>
      </c>
      <c r="CJ35" s="60">
        <f t="shared" si="103"/>
        <v>2.8959999999999999</v>
      </c>
      <c r="CK35" s="60">
        <f t="shared" si="103"/>
        <v>7.7279999999999998</v>
      </c>
      <c r="CL35" s="60">
        <f t="shared" si="103"/>
        <v>3.6040000000000001</v>
      </c>
      <c r="CM35" s="60">
        <f t="shared" si="103"/>
        <v>7.7279999999999998</v>
      </c>
      <c r="CN35" s="60">
        <f t="shared" si="103"/>
        <v>8.5640000000000001</v>
      </c>
      <c r="CO35" s="60">
        <f t="shared" si="103"/>
        <v>4.5960000000000001</v>
      </c>
      <c r="CP35" s="60">
        <f t="shared" si="103"/>
        <v>3.9039999999999999</v>
      </c>
      <c r="CQ35" s="60">
        <f t="shared" si="103"/>
        <v>1.34</v>
      </c>
      <c r="CR35" s="60">
        <f t="shared" si="103"/>
        <v>5.24</v>
      </c>
      <c r="CS35" s="60">
        <f t="shared" si="103"/>
        <v>1.98</v>
      </c>
      <c r="CT35" s="60">
        <f t="shared" si="103"/>
        <v>6.2919999999999998</v>
      </c>
      <c r="CU35" s="60">
        <f t="shared" si="103"/>
        <v>2.44</v>
      </c>
      <c r="CV35" s="60">
        <f t="shared" si="103"/>
        <v>7.1840000000000002</v>
      </c>
      <c r="CW35" s="60">
        <f t="shared" si="103"/>
        <v>2.9319999999999999</v>
      </c>
      <c r="CX35" s="60">
        <f t="shared" si="103"/>
        <v>8.0359999999999996</v>
      </c>
      <c r="CY35" s="60">
        <f t="shared" si="103"/>
        <v>3.6480000000000001</v>
      </c>
      <c r="CZ35" s="60">
        <f t="shared" si="103"/>
        <v>8.0359999999999996</v>
      </c>
      <c r="DA35" s="60">
        <f t="shared" si="103"/>
        <v>8.8879999999999999</v>
      </c>
      <c r="DB35" s="60">
        <f t="shared" si="103"/>
        <v>4.6120000000000001</v>
      </c>
      <c r="DC35" s="60">
        <f t="shared" si="103"/>
        <v>4.0760000000000005</v>
      </c>
      <c r="DD35" s="60">
        <f t="shared" si="103"/>
        <v>1.34</v>
      </c>
      <c r="DE35" s="60">
        <f t="shared" si="103"/>
        <v>5.4399999999999995</v>
      </c>
      <c r="DF35" s="60">
        <f t="shared" si="103"/>
        <v>2</v>
      </c>
      <c r="DG35" s="60">
        <f t="shared" si="103"/>
        <v>6.5280000000000005</v>
      </c>
      <c r="DH35" s="60">
        <f t="shared" si="103"/>
        <v>2.44</v>
      </c>
      <c r="DI35" s="60">
        <f t="shared" si="103"/>
        <v>7.4560000000000004</v>
      </c>
      <c r="DJ35" s="60">
        <f t="shared" si="103"/>
        <v>2.968</v>
      </c>
      <c r="DK35" s="60">
        <f t="shared" si="103"/>
        <v>8.3439999999999994</v>
      </c>
      <c r="DL35" s="60">
        <f t="shared" si="103"/>
        <v>3.6920000000000002</v>
      </c>
      <c r="DM35" s="60">
        <f t="shared" si="103"/>
        <v>8.3439999999999994</v>
      </c>
      <c r="DN35" s="60">
        <f t="shared" si="103"/>
        <v>9.2119999999999997</v>
      </c>
      <c r="DO35" s="60">
        <f t="shared" si="103"/>
        <v>4.6280000000000001</v>
      </c>
      <c r="DP35" s="60">
        <f t="shared" si="103"/>
        <v>4.2480000000000002</v>
      </c>
      <c r="DQ35" s="60">
        <f t="shared" si="103"/>
        <v>1.34</v>
      </c>
      <c r="DR35" s="60">
        <f t="shared" si="103"/>
        <v>5.64</v>
      </c>
      <c r="DS35" s="60">
        <f t="shared" si="103"/>
        <v>2.02</v>
      </c>
      <c r="DT35" s="60">
        <f t="shared" si="103"/>
        <v>6.7639999999999993</v>
      </c>
      <c r="DU35" s="60">
        <f t="shared" si="103"/>
        <v>2.44</v>
      </c>
      <c r="DV35" s="60">
        <f t="shared" si="103"/>
        <v>7.7279999999999998</v>
      </c>
      <c r="DW35" s="60">
        <f t="shared" si="103"/>
        <v>3.004</v>
      </c>
      <c r="DX35" s="60">
        <f t="shared" si="103"/>
        <v>8.6519999999999992</v>
      </c>
      <c r="DY35" s="60">
        <f t="shared" si="103"/>
        <v>3.7360000000000002</v>
      </c>
      <c r="DZ35" s="60">
        <f t="shared" si="103"/>
        <v>8.6519999999999992</v>
      </c>
      <c r="EA35" s="60">
        <f t="shared" si="103"/>
        <v>9.5359999999999996</v>
      </c>
      <c r="EB35" s="60">
        <f t="shared" si="103"/>
        <v>4.6440000000000001</v>
      </c>
      <c r="EC35" s="60">
        <f t="shared" si="103"/>
        <v>4.42</v>
      </c>
      <c r="ED35" s="60">
        <f t="shared" si="103"/>
        <v>1.34</v>
      </c>
      <c r="EE35" s="60">
        <f t="shared" si="103"/>
        <v>5.84</v>
      </c>
      <c r="EF35" s="60">
        <f t="shared" si="103"/>
        <v>2.04</v>
      </c>
      <c r="EG35" s="60">
        <f t="shared" si="103"/>
        <v>7</v>
      </c>
      <c r="EH35" s="60">
        <f t="shared" si="103"/>
        <v>2.44</v>
      </c>
      <c r="EI35" s="60">
        <f t="shared" si="103"/>
        <v>8</v>
      </c>
      <c r="EJ35" s="60">
        <f t="shared" si="103"/>
        <v>3.04</v>
      </c>
      <c r="EK35" s="60">
        <f t="shared" si="103"/>
        <v>8.9599999999999991</v>
      </c>
      <c r="EL35" s="60">
        <f t="shared" si="103"/>
        <v>3.7800000000000002</v>
      </c>
      <c r="EM35" s="60">
        <f t="shared" ref="EM35:FO35" si="104">(EM34-EM39)/5*4+EM39</f>
        <v>8.9599999999999991</v>
      </c>
      <c r="EN35" s="60">
        <f t="shared" si="104"/>
        <v>9.86</v>
      </c>
      <c r="EO35" s="60">
        <f t="shared" si="104"/>
        <v>4.66</v>
      </c>
      <c r="EP35" s="60">
        <f t="shared" si="104"/>
        <v>2.52</v>
      </c>
      <c r="EQ35" s="60">
        <f t="shared" si="104"/>
        <v>1.22</v>
      </c>
      <c r="ER35" s="60">
        <f t="shared" si="104"/>
        <v>3.64</v>
      </c>
      <c r="ES35" s="60">
        <f t="shared" si="104"/>
        <v>1.74</v>
      </c>
      <c r="ET35" s="60">
        <f t="shared" si="104"/>
        <v>4.32</v>
      </c>
      <c r="EU35" s="60">
        <f t="shared" si="104"/>
        <v>2.1800000000000002</v>
      </c>
      <c r="EV35" s="60">
        <f t="shared" si="104"/>
        <v>4.92</v>
      </c>
      <c r="EW35" s="60">
        <f t="shared" si="104"/>
        <v>2.58</v>
      </c>
      <c r="EX35" s="60">
        <f t="shared" si="104"/>
        <v>5.54</v>
      </c>
      <c r="EY35" s="60">
        <f t="shared" si="104"/>
        <v>3</v>
      </c>
      <c r="EZ35" s="60">
        <f t="shared" si="104"/>
        <v>5.54</v>
      </c>
      <c r="FA35" s="60">
        <f t="shared" si="104"/>
        <v>6.42</v>
      </c>
      <c r="FB35" s="60">
        <f t="shared" si="104"/>
        <v>3.54</v>
      </c>
      <c r="FC35" s="60">
        <f t="shared" si="104"/>
        <v>2.62</v>
      </c>
      <c r="FD35" s="60">
        <f t="shared" si="104"/>
        <v>1.27</v>
      </c>
      <c r="FE35" s="60">
        <f t="shared" si="104"/>
        <v>3.84</v>
      </c>
      <c r="FF35" s="60">
        <f t="shared" si="104"/>
        <v>1.79</v>
      </c>
      <c r="FG35" s="60">
        <f t="shared" si="104"/>
        <v>4.54</v>
      </c>
      <c r="FH35" s="60">
        <f t="shared" si="104"/>
        <v>2.2200000000000002</v>
      </c>
      <c r="FI35" s="60">
        <f t="shared" si="104"/>
        <v>5.2</v>
      </c>
      <c r="FJ35" s="60">
        <f t="shared" si="104"/>
        <v>2.63</v>
      </c>
      <c r="FK35" s="60">
        <f t="shared" si="104"/>
        <v>5.8800000000000008</v>
      </c>
      <c r="FL35" s="60">
        <f t="shared" si="104"/>
        <v>3.09</v>
      </c>
      <c r="FM35" s="60">
        <f t="shared" si="104"/>
        <v>5.8800000000000008</v>
      </c>
      <c r="FN35" s="60">
        <f t="shared" si="104"/>
        <v>6.74</v>
      </c>
      <c r="FO35" s="60">
        <f t="shared" si="104"/>
        <v>3.7199999999999998</v>
      </c>
    </row>
    <row r="36" spans="1:171" ht="9" customHeight="1" x14ac:dyDescent="0.15">
      <c r="A36" s="53" t="s">
        <v>7</v>
      </c>
      <c r="B36" s="59">
        <v>40</v>
      </c>
      <c r="C36" s="60">
        <f>(C34-C39)/5*3+C39</f>
        <v>2.6399999999999997</v>
      </c>
      <c r="D36" s="60">
        <f t="shared" ref="D36:EL36" si="105">(D34-D39)/5*3+D39</f>
        <v>1.34</v>
      </c>
      <c r="E36" s="60">
        <f t="shared" si="105"/>
        <v>3.9799999999999995</v>
      </c>
      <c r="F36" s="60">
        <f t="shared" si="105"/>
        <v>1.8800000000000001</v>
      </c>
      <c r="G36" s="60">
        <f t="shared" si="105"/>
        <v>4.72</v>
      </c>
      <c r="H36" s="60">
        <f t="shared" si="105"/>
        <v>2.3200000000000003</v>
      </c>
      <c r="I36" s="60">
        <f t="shared" si="105"/>
        <v>5.3599999999999994</v>
      </c>
      <c r="J36" s="60">
        <f t="shared" si="105"/>
        <v>2.7600000000000002</v>
      </c>
      <c r="K36" s="60">
        <f t="shared" si="105"/>
        <v>6.04</v>
      </c>
      <c r="L36" s="60">
        <f t="shared" si="105"/>
        <v>3.2600000000000002</v>
      </c>
      <c r="M36" s="60">
        <f t="shared" si="105"/>
        <v>6.04</v>
      </c>
      <c r="N36" s="60">
        <f t="shared" si="105"/>
        <v>6.7200000000000006</v>
      </c>
      <c r="O36" s="60">
        <f t="shared" si="105"/>
        <v>4</v>
      </c>
      <c r="P36" s="60">
        <f t="shared" si="105"/>
        <v>2.8666666666666667</v>
      </c>
      <c r="Q36" s="60">
        <f t="shared" si="105"/>
        <v>1.34</v>
      </c>
      <c r="R36" s="60">
        <f t="shared" si="105"/>
        <v>4.1466666666666665</v>
      </c>
      <c r="S36" s="60">
        <f t="shared" si="105"/>
        <v>1.9</v>
      </c>
      <c r="T36" s="60">
        <f t="shared" si="105"/>
        <v>4.9333333333333336</v>
      </c>
      <c r="U36" s="60">
        <f t="shared" si="105"/>
        <v>2.3266666666666667</v>
      </c>
      <c r="V36" s="60">
        <f t="shared" si="105"/>
        <v>5.5666666666666664</v>
      </c>
      <c r="W36" s="60">
        <f t="shared" si="105"/>
        <v>2.8</v>
      </c>
      <c r="X36" s="60">
        <f t="shared" si="105"/>
        <v>6.2666666666666675</v>
      </c>
      <c r="Y36" s="60">
        <f t="shared" si="105"/>
        <v>3.3333333333333335</v>
      </c>
      <c r="Z36" s="60">
        <f t="shared" si="105"/>
        <v>6.2666666666666675</v>
      </c>
      <c r="AA36" s="60">
        <f t="shared" si="105"/>
        <v>6.9333333333333336</v>
      </c>
      <c r="AB36" s="60">
        <f t="shared" si="105"/>
        <v>4.0533333333333328</v>
      </c>
      <c r="AC36" s="60">
        <f t="shared" si="105"/>
        <v>3.0933333333333333</v>
      </c>
      <c r="AD36" s="60">
        <f t="shared" si="105"/>
        <v>1.34</v>
      </c>
      <c r="AE36" s="60">
        <f t="shared" si="105"/>
        <v>4.3133333333333326</v>
      </c>
      <c r="AF36" s="60">
        <f t="shared" si="105"/>
        <v>1.92</v>
      </c>
      <c r="AG36" s="60">
        <f t="shared" si="105"/>
        <v>5.1466666666666665</v>
      </c>
      <c r="AH36" s="60">
        <f t="shared" si="105"/>
        <v>2.333333333333333</v>
      </c>
      <c r="AI36" s="60">
        <f t="shared" si="105"/>
        <v>5.7733333333333325</v>
      </c>
      <c r="AJ36" s="60">
        <f t="shared" si="105"/>
        <v>2.84</v>
      </c>
      <c r="AK36" s="60">
        <f t="shared" si="105"/>
        <v>6.4933333333333332</v>
      </c>
      <c r="AL36" s="60">
        <f t="shared" si="105"/>
        <v>3.4066666666666667</v>
      </c>
      <c r="AM36" s="60">
        <f t="shared" si="105"/>
        <v>6.4933333333333332</v>
      </c>
      <c r="AN36" s="60">
        <f t="shared" si="105"/>
        <v>7.1466666666666665</v>
      </c>
      <c r="AO36" s="60">
        <f t="shared" si="105"/>
        <v>4.1066666666666665</v>
      </c>
      <c r="AP36" s="60">
        <f t="shared" si="105"/>
        <v>3.32</v>
      </c>
      <c r="AQ36" s="60">
        <f t="shared" si="105"/>
        <v>1.34</v>
      </c>
      <c r="AR36" s="60">
        <f t="shared" si="105"/>
        <v>4.4799999999999995</v>
      </c>
      <c r="AS36" s="60">
        <f t="shared" si="105"/>
        <v>1.94</v>
      </c>
      <c r="AT36" s="60">
        <f t="shared" si="105"/>
        <v>5.36</v>
      </c>
      <c r="AU36" s="60">
        <f t="shared" si="105"/>
        <v>2.34</v>
      </c>
      <c r="AV36" s="60">
        <f t="shared" si="105"/>
        <v>5.9799999999999995</v>
      </c>
      <c r="AW36" s="60">
        <f t="shared" si="105"/>
        <v>2.88</v>
      </c>
      <c r="AX36" s="60">
        <f t="shared" si="105"/>
        <v>6.72</v>
      </c>
      <c r="AY36" s="60">
        <f t="shared" si="105"/>
        <v>3.48</v>
      </c>
      <c r="AZ36" s="60">
        <f t="shared" si="105"/>
        <v>6.72</v>
      </c>
      <c r="BA36" s="60">
        <f t="shared" si="105"/>
        <v>7.3599999999999994</v>
      </c>
      <c r="BB36" s="60">
        <f t="shared" si="105"/>
        <v>4.16</v>
      </c>
      <c r="BC36" s="60">
        <f t="shared" si="105"/>
        <v>3.42</v>
      </c>
      <c r="BD36" s="60">
        <f t="shared" si="105"/>
        <v>1.36</v>
      </c>
      <c r="BE36" s="60">
        <f t="shared" si="105"/>
        <v>4.63</v>
      </c>
      <c r="BF36" s="60">
        <f t="shared" si="105"/>
        <v>1.96</v>
      </c>
      <c r="BG36" s="60">
        <f t="shared" si="105"/>
        <v>5.5500000000000007</v>
      </c>
      <c r="BH36" s="60">
        <f t="shared" si="105"/>
        <v>2.4099999999999997</v>
      </c>
      <c r="BI36" s="60">
        <f t="shared" si="105"/>
        <v>6.28</v>
      </c>
      <c r="BJ36" s="60">
        <f t="shared" si="105"/>
        <v>2.9</v>
      </c>
      <c r="BK36" s="60">
        <f t="shared" si="105"/>
        <v>6.9799999999999995</v>
      </c>
      <c r="BL36" s="60">
        <f t="shared" si="105"/>
        <v>3.5500000000000003</v>
      </c>
      <c r="BM36" s="60">
        <f t="shared" si="105"/>
        <v>6.9799999999999995</v>
      </c>
      <c r="BN36" s="60">
        <f t="shared" si="105"/>
        <v>7.67</v>
      </c>
      <c r="BO36" s="60">
        <f t="shared" si="105"/>
        <v>4.41</v>
      </c>
      <c r="BP36" s="60">
        <f t="shared" si="105"/>
        <v>3.52</v>
      </c>
      <c r="BQ36" s="60">
        <f t="shared" si="105"/>
        <v>1.3800000000000001</v>
      </c>
      <c r="BR36" s="60">
        <f t="shared" si="105"/>
        <v>4.78</v>
      </c>
      <c r="BS36" s="60">
        <f t="shared" si="105"/>
        <v>1.98</v>
      </c>
      <c r="BT36" s="60">
        <f t="shared" si="105"/>
        <v>5.74</v>
      </c>
      <c r="BU36" s="60">
        <f t="shared" si="105"/>
        <v>2.48</v>
      </c>
      <c r="BV36" s="60">
        <f t="shared" si="105"/>
        <v>6.58</v>
      </c>
      <c r="BW36" s="60">
        <f t="shared" si="105"/>
        <v>2.92</v>
      </c>
      <c r="BX36" s="60">
        <f t="shared" si="105"/>
        <v>7.24</v>
      </c>
      <c r="BY36" s="60">
        <f t="shared" si="105"/>
        <v>3.62</v>
      </c>
      <c r="BZ36" s="60">
        <f t="shared" si="105"/>
        <v>7.24</v>
      </c>
      <c r="CA36" s="60">
        <f t="shared" si="105"/>
        <v>7.98</v>
      </c>
      <c r="CB36" s="60">
        <f t="shared" si="105"/>
        <v>4.66</v>
      </c>
      <c r="CC36" s="60">
        <f t="shared" si="105"/>
        <v>3.6840000000000002</v>
      </c>
      <c r="CD36" s="60">
        <f t="shared" si="105"/>
        <v>1.3800000000000001</v>
      </c>
      <c r="CE36" s="60">
        <f t="shared" si="105"/>
        <v>4.9800000000000004</v>
      </c>
      <c r="CF36" s="60">
        <f t="shared" si="105"/>
        <v>2</v>
      </c>
      <c r="CG36" s="60">
        <f t="shared" si="105"/>
        <v>5.9720000000000004</v>
      </c>
      <c r="CH36" s="60">
        <f t="shared" si="105"/>
        <v>2.48</v>
      </c>
      <c r="CI36" s="60">
        <f t="shared" si="105"/>
        <v>6.8440000000000003</v>
      </c>
      <c r="CJ36" s="60">
        <f t="shared" si="105"/>
        <v>2.952</v>
      </c>
      <c r="CK36" s="60">
        <f t="shared" si="105"/>
        <v>7.5559999999999992</v>
      </c>
      <c r="CL36" s="60">
        <f t="shared" si="105"/>
        <v>3.6680000000000001</v>
      </c>
      <c r="CM36" s="60">
        <f t="shared" si="105"/>
        <v>7.5559999999999992</v>
      </c>
      <c r="CN36" s="60">
        <f t="shared" si="105"/>
        <v>8.3079999999999998</v>
      </c>
      <c r="CO36" s="60">
        <f t="shared" si="105"/>
        <v>4.6719999999999997</v>
      </c>
      <c r="CP36" s="60">
        <f t="shared" si="105"/>
        <v>3.8479999999999999</v>
      </c>
      <c r="CQ36" s="60">
        <f t="shared" si="105"/>
        <v>1.3800000000000001</v>
      </c>
      <c r="CR36" s="60">
        <f t="shared" si="105"/>
        <v>5.1800000000000006</v>
      </c>
      <c r="CS36" s="60">
        <f t="shared" si="105"/>
        <v>2.02</v>
      </c>
      <c r="CT36" s="60">
        <f t="shared" si="105"/>
        <v>6.2039999999999997</v>
      </c>
      <c r="CU36" s="60">
        <f t="shared" si="105"/>
        <v>2.48</v>
      </c>
      <c r="CV36" s="60">
        <f t="shared" si="105"/>
        <v>7.1079999999999997</v>
      </c>
      <c r="CW36" s="60">
        <f t="shared" si="105"/>
        <v>2.984</v>
      </c>
      <c r="CX36" s="60">
        <f t="shared" si="105"/>
        <v>7.8719999999999999</v>
      </c>
      <c r="CY36" s="60">
        <f t="shared" si="105"/>
        <v>3.7160000000000002</v>
      </c>
      <c r="CZ36" s="60">
        <f t="shared" si="105"/>
        <v>7.8719999999999999</v>
      </c>
      <c r="DA36" s="60">
        <f t="shared" si="105"/>
        <v>8.636000000000001</v>
      </c>
      <c r="DB36" s="60">
        <f t="shared" si="105"/>
        <v>4.6840000000000002</v>
      </c>
      <c r="DC36" s="60">
        <f t="shared" si="105"/>
        <v>4.0120000000000005</v>
      </c>
      <c r="DD36" s="60">
        <f t="shared" si="105"/>
        <v>1.3800000000000001</v>
      </c>
      <c r="DE36" s="60">
        <f t="shared" si="105"/>
        <v>5.38</v>
      </c>
      <c r="DF36" s="60">
        <f t="shared" si="105"/>
        <v>2.04</v>
      </c>
      <c r="DG36" s="60">
        <f t="shared" si="105"/>
        <v>6.4359999999999999</v>
      </c>
      <c r="DH36" s="60">
        <f t="shared" si="105"/>
        <v>2.48</v>
      </c>
      <c r="DI36" s="60">
        <f t="shared" si="105"/>
        <v>7.3719999999999999</v>
      </c>
      <c r="DJ36" s="60">
        <f t="shared" si="105"/>
        <v>3.016</v>
      </c>
      <c r="DK36" s="60">
        <f t="shared" si="105"/>
        <v>8.1880000000000006</v>
      </c>
      <c r="DL36" s="60">
        <f t="shared" si="105"/>
        <v>3.7639999999999998</v>
      </c>
      <c r="DM36" s="60">
        <f t="shared" si="105"/>
        <v>8.1880000000000006</v>
      </c>
      <c r="DN36" s="60">
        <f t="shared" si="105"/>
        <v>8.9640000000000004</v>
      </c>
      <c r="DO36" s="60">
        <f t="shared" si="105"/>
        <v>4.6959999999999997</v>
      </c>
      <c r="DP36" s="60">
        <f t="shared" si="105"/>
        <v>4.1760000000000002</v>
      </c>
      <c r="DQ36" s="60">
        <f t="shared" si="105"/>
        <v>1.3800000000000001</v>
      </c>
      <c r="DR36" s="60">
        <f t="shared" si="105"/>
        <v>5.58</v>
      </c>
      <c r="DS36" s="60">
        <f t="shared" si="105"/>
        <v>2.06</v>
      </c>
      <c r="DT36" s="60">
        <f t="shared" si="105"/>
        <v>6.6679999999999993</v>
      </c>
      <c r="DU36" s="60">
        <f t="shared" si="105"/>
        <v>2.48</v>
      </c>
      <c r="DV36" s="60">
        <f t="shared" si="105"/>
        <v>7.6360000000000001</v>
      </c>
      <c r="DW36" s="60">
        <f t="shared" si="105"/>
        <v>3.048</v>
      </c>
      <c r="DX36" s="60">
        <f t="shared" si="105"/>
        <v>8.5039999999999996</v>
      </c>
      <c r="DY36" s="60">
        <f t="shared" si="105"/>
        <v>3.8120000000000003</v>
      </c>
      <c r="DZ36" s="60">
        <f t="shared" si="105"/>
        <v>8.5039999999999996</v>
      </c>
      <c r="EA36" s="60">
        <f t="shared" si="105"/>
        <v>9.2919999999999998</v>
      </c>
      <c r="EB36" s="60">
        <f t="shared" si="105"/>
        <v>4.7080000000000002</v>
      </c>
      <c r="EC36" s="60">
        <f t="shared" si="105"/>
        <v>4.34</v>
      </c>
      <c r="ED36" s="60">
        <f t="shared" si="105"/>
        <v>1.3800000000000001</v>
      </c>
      <c r="EE36" s="60">
        <f t="shared" si="105"/>
        <v>5.78</v>
      </c>
      <c r="EF36" s="60">
        <f t="shared" si="105"/>
        <v>2.08</v>
      </c>
      <c r="EG36" s="60">
        <f t="shared" si="105"/>
        <v>6.8999999999999995</v>
      </c>
      <c r="EH36" s="60">
        <f t="shared" si="105"/>
        <v>2.48</v>
      </c>
      <c r="EI36" s="60">
        <f t="shared" si="105"/>
        <v>7.8999999999999995</v>
      </c>
      <c r="EJ36" s="60">
        <f t="shared" si="105"/>
        <v>3.08</v>
      </c>
      <c r="EK36" s="60">
        <f t="shared" si="105"/>
        <v>8.82</v>
      </c>
      <c r="EL36" s="60">
        <f t="shared" si="105"/>
        <v>3.86</v>
      </c>
      <c r="EM36" s="60">
        <f t="shared" ref="EM36:FO36" si="106">(EM34-EM39)/5*3+EM39</f>
        <v>8.82</v>
      </c>
      <c r="EN36" s="60">
        <f t="shared" si="106"/>
        <v>9.6199999999999992</v>
      </c>
      <c r="EO36" s="60">
        <f t="shared" si="106"/>
        <v>4.72</v>
      </c>
      <c r="EP36" s="60">
        <f t="shared" si="106"/>
        <v>2.44</v>
      </c>
      <c r="EQ36" s="60">
        <f t="shared" si="106"/>
        <v>1.24</v>
      </c>
      <c r="ER36" s="60">
        <f t="shared" si="106"/>
        <v>3.58</v>
      </c>
      <c r="ES36" s="60">
        <f t="shared" si="106"/>
        <v>1.78</v>
      </c>
      <c r="ET36" s="60">
        <f t="shared" si="106"/>
        <v>4.24</v>
      </c>
      <c r="EU36" s="60">
        <f t="shared" si="106"/>
        <v>2.2600000000000002</v>
      </c>
      <c r="EV36" s="60">
        <f t="shared" si="106"/>
        <v>4.84</v>
      </c>
      <c r="EW36" s="60">
        <f t="shared" si="106"/>
        <v>2.66</v>
      </c>
      <c r="EX36" s="60">
        <f t="shared" si="106"/>
        <v>5.38</v>
      </c>
      <c r="EY36" s="60">
        <f t="shared" si="106"/>
        <v>3.0999999999999996</v>
      </c>
      <c r="EZ36" s="60">
        <f t="shared" si="106"/>
        <v>5.38</v>
      </c>
      <c r="FA36" s="60">
        <f t="shared" si="106"/>
        <v>6.04</v>
      </c>
      <c r="FB36" s="60">
        <f t="shared" si="106"/>
        <v>3.6799999999999997</v>
      </c>
      <c r="FC36" s="60">
        <f t="shared" si="106"/>
        <v>2.54</v>
      </c>
      <c r="FD36" s="60">
        <f t="shared" si="106"/>
        <v>1.29</v>
      </c>
      <c r="FE36" s="60">
        <f t="shared" si="106"/>
        <v>3.78</v>
      </c>
      <c r="FF36" s="60">
        <f t="shared" si="106"/>
        <v>1.83</v>
      </c>
      <c r="FG36" s="60">
        <f t="shared" si="106"/>
        <v>4.4799999999999995</v>
      </c>
      <c r="FH36" s="60">
        <f t="shared" si="106"/>
        <v>2.29</v>
      </c>
      <c r="FI36" s="60">
        <f t="shared" si="106"/>
        <v>5.0999999999999996</v>
      </c>
      <c r="FJ36" s="60">
        <f t="shared" si="106"/>
        <v>2.71</v>
      </c>
      <c r="FK36" s="60">
        <f t="shared" si="106"/>
        <v>5.7100000000000009</v>
      </c>
      <c r="FL36" s="60">
        <f t="shared" si="106"/>
        <v>3.18</v>
      </c>
      <c r="FM36" s="60">
        <f t="shared" si="106"/>
        <v>5.7100000000000009</v>
      </c>
      <c r="FN36" s="60">
        <f t="shared" si="106"/>
        <v>6.38</v>
      </c>
      <c r="FO36" s="60">
        <f t="shared" si="106"/>
        <v>3.8399999999999994</v>
      </c>
    </row>
    <row r="37" spans="1:171" ht="9" customHeight="1" x14ac:dyDescent="0.15">
      <c r="A37" s="53" t="s">
        <v>7</v>
      </c>
      <c r="B37" s="59">
        <v>41</v>
      </c>
      <c r="C37" s="60">
        <f>(C34-C39)/5*2+C39</f>
        <v>2.56</v>
      </c>
      <c r="D37" s="60">
        <f t="shared" ref="D37:EL37" si="107">(D34-D39)/5*2+D39</f>
        <v>1.3599999999999999</v>
      </c>
      <c r="E37" s="60">
        <f t="shared" si="107"/>
        <v>3.92</v>
      </c>
      <c r="F37" s="60">
        <f t="shared" si="107"/>
        <v>1.92</v>
      </c>
      <c r="G37" s="60">
        <f t="shared" si="107"/>
        <v>4.68</v>
      </c>
      <c r="H37" s="60">
        <f t="shared" si="107"/>
        <v>2.38</v>
      </c>
      <c r="I37" s="60">
        <f t="shared" si="107"/>
        <v>5.24</v>
      </c>
      <c r="J37" s="60">
        <f t="shared" si="107"/>
        <v>2.84</v>
      </c>
      <c r="K37" s="60">
        <f t="shared" si="107"/>
        <v>5.86</v>
      </c>
      <c r="L37" s="60">
        <f t="shared" si="107"/>
        <v>3.34</v>
      </c>
      <c r="M37" s="60">
        <f t="shared" si="107"/>
        <v>5.86</v>
      </c>
      <c r="N37" s="60">
        <f t="shared" si="107"/>
        <v>6.38</v>
      </c>
      <c r="O37" s="60">
        <f t="shared" si="107"/>
        <v>4.0999999999999996</v>
      </c>
      <c r="P37" s="60">
        <f t="shared" si="107"/>
        <v>2.8</v>
      </c>
      <c r="Q37" s="60">
        <f t="shared" si="107"/>
        <v>1.3599999999999999</v>
      </c>
      <c r="R37" s="60">
        <f t="shared" si="107"/>
        <v>4.086666666666666</v>
      </c>
      <c r="S37" s="60">
        <f t="shared" si="107"/>
        <v>1.9333333333333333</v>
      </c>
      <c r="T37" s="60">
        <f t="shared" si="107"/>
        <v>4.8999999999999995</v>
      </c>
      <c r="U37" s="60">
        <f t="shared" si="107"/>
        <v>2.3733333333333335</v>
      </c>
      <c r="V37" s="60">
        <f t="shared" si="107"/>
        <v>5.4666666666666668</v>
      </c>
      <c r="W37" s="60">
        <f t="shared" si="107"/>
        <v>2.8666666666666667</v>
      </c>
      <c r="X37" s="60">
        <f t="shared" si="107"/>
        <v>6.1000000000000005</v>
      </c>
      <c r="Y37" s="60">
        <f t="shared" si="107"/>
        <v>3.4</v>
      </c>
      <c r="Z37" s="60">
        <f t="shared" si="107"/>
        <v>6.1000000000000005</v>
      </c>
      <c r="AA37" s="60">
        <f t="shared" si="107"/>
        <v>6.6333333333333329</v>
      </c>
      <c r="AB37" s="60">
        <f t="shared" si="107"/>
        <v>4.1466666666666665</v>
      </c>
      <c r="AC37" s="60">
        <f t="shared" si="107"/>
        <v>3.04</v>
      </c>
      <c r="AD37" s="60">
        <f t="shared" si="107"/>
        <v>1.3599999999999999</v>
      </c>
      <c r="AE37" s="60">
        <f t="shared" si="107"/>
        <v>4.253333333333333</v>
      </c>
      <c r="AF37" s="60">
        <f t="shared" si="107"/>
        <v>1.9466666666666668</v>
      </c>
      <c r="AG37" s="60">
        <f t="shared" si="107"/>
        <v>5.12</v>
      </c>
      <c r="AH37" s="60">
        <f t="shared" si="107"/>
        <v>2.3666666666666667</v>
      </c>
      <c r="AI37" s="60">
        <f t="shared" si="107"/>
        <v>5.6933333333333334</v>
      </c>
      <c r="AJ37" s="60">
        <f t="shared" si="107"/>
        <v>2.8933333333333335</v>
      </c>
      <c r="AK37" s="60">
        <f t="shared" si="107"/>
        <v>6.34</v>
      </c>
      <c r="AL37" s="60">
        <f t="shared" si="107"/>
        <v>3.46</v>
      </c>
      <c r="AM37" s="60">
        <f t="shared" si="107"/>
        <v>6.34</v>
      </c>
      <c r="AN37" s="60">
        <f t="shared" si="107"/>
        <v>6.8866666666666667</v>
      </c>
      <c r="AO37" s="60">
        <f t="shared" si="107"/>
        <v>4.1933333333333334</v>
      </c>
      <c r="AP37" s="60">
        <f t="shared" si="107"/>
        <v>3.2800000000000002</v>
      </c>
      <c r="AQ37" s="60">
        <f t="shared" si="107"/>
        <v>1.3599999999999999</v>
      </c>
      <c r="AR37" s="60">
        <f t="shared" si="107"/>
        <v>4.42</v>
      </c>
      <c r="AS37" s="60">
        <f t="shared" si="107"/>
        <v>1.96</v>
      </c>
      <c r="AT37" s="60">
        <f t="shared" si="107"/>
        <v>5.34</v>
      </c>
      <c r="AU37" s="60">
        <f t="shared" si="107"/>
        <v>2.36</v>
      </c>
      <c r="AV37" s="60">
        <f t="shared" si="107"/>
        <v>5.92</v>
      </c>
      <c r="AW37" s="60">
        <f t="shared" si="107"/>
        <v>2.92</v>
      </c>
      <c r="AX37" s="60">
        <f t="shared" si="107"/>
        <v>6.58</v>
      </c>
      <c r="AY37" s="60">
        <f t="shared" si="107"/>
        <v>3.52</v>
      </c>
      <c r="AZ37" s="60">
        <f t="shared" si="107"/>
        <v>6.58</v>
      </c>
      <c r="BA37" s="60">
        <f t="shared" si="107"/>
        <v>7.14</v>
      </c>
      <c r="BB37" s="60">
        <f t="shared" si="107"/>
        <v>4.24</v>
      </c>
      <c r="BC37" s="60">
        <f t="shared" si="107"/>
        <v>3.38</v>
      </c>
      <c r="BD37" s="60">
        <f t="shared" si="107"/>
        <v>1.39</v>
      </c>
      <c r="BE37" s="60">
        <f t="shared" si="107"/>
        <v>4.5699999999999994</v>
      </c>
      <c r="BF37" s="60">
        <f t="shared" si="107"/>
        <v>1.9899999999999998</v>
      </c>
      <c r="BG37" s="60">
        <f t="shared" si="107"/>
        <v>5.5</v>
      </c>
      <c r="BH37" s="60">
        <f t="shared" si="107"/>
        <v>2.44</v>
      </c>
      <c r="BI37" s="60">
        <f t="shared" si="107"/>
        <v>6.22</v>
      </c>
      <c r="BJ37" s="60">
        <f t="shared" si="107"/>
        <v>2.9499999999999997</v>
      </c>
      <c r="BK37" s="60">
        <f t="shared" si="107"/>
        <v>6.82</v>
      </c>
      <c r="BL37" s="60">
        <f t="shared" si="107"/>
        <v>3.6</v>
      </c>
      <c r="BM37" s="60">
        <f t="shared" si="107"/>
        <v>6.82</v>
      </c>
      <c r="BN37" s="60">
        <f t="shared" si="107"/>
        <v>7.4300000000000006</v>
      </c>
      <c r="BO37" s="60">
        <f t="shared" si="107"/>
        <v>4.49</v>
      </c>
      <c r="BP37" s="60">
        <f t="shared" si="107"/>
        <v>3.48</v>
      </c>
      <c r="BQ37" s="60">
        <f t="shared" si="107"/>
        <v>1.42</v>
      </c>
      <c r="BR37" s="60">
        <f t="shared" si="107"/>
        <v>4.72</v>
      </c>
      <c r="BS37" s="60">
        <f t="shared" si="107"/>
        <v>2.02</v>
      </c>
      <c r="BT37" s="60">
        <f t="shared" si="107"/>
        <v>5.66</v>
      </c>
      <c r="BU37" s="60">
        <f t="shared" si="107"/>
        <v>2.52</v>
      </c>
      <c r="BV37" s="60">
        <f t="shared" si="107"/>
        <v>6.5200000000000005</v>
      </c>
      <c r="BW37" s="60">
        <f t="shared" si="107"/>
        <v>2.98</v>
      </c>
      <c r="BX37" s="60">
        <f t="shared" si="107"/>
        <v>7.06</v>
      </c>
      <c r="BY37" s="60">
        <f t="shared" si="107"/>
        <v>3.6799999999999997</v>
      </c>
      <c r="BZ37" s="60">
        <f t="shared" si="107"/>
        <v>7.06</v>
      </c>
      <c r="CA37" s="60">
        <f t="shared" si="107"/>
        <v>7.72</v>
      </c>
      <c r="CB37" s="60">
        <f t="shared" si="107"/>
        <v>4.74</v>
      </c>
      <c r="CC37" s="60">
        <f t="shared" si="107"/>
        <v>3.6360000000000001</v>
      </c>
      <c r="CD37" s="60">
        <f t="shared" si="107"/>
        <v>1.42</v>
      </c>
      <c r="CE37" s="60">
        <f t="shared" si="107"/>
        <v>4.92</v>
      </c>
      <c r="CF37" s="60">
        <f t="shared" si="107"/>
        <v>2.04</v>
      </c>
      <c r="CG37" s="60">
        <f t="shared" si="107"/>
        <v>5.8879999999999999</v>
      </c>
      <c r="CH37" s="60">
        <f t="shared" si="107"/>
        <v>2.52</v>
      </c>
      <c r="CI37" s="60">
        <f t="shared" si="107"/>
        <v>6.7760000000000007</v>
      </c>
      <c r="CJ37" s="60">
        <f t="shared" si="107"/>
        <v>3.008</v>
      </c>
      <c r="CK37" s="60">
        <f t="shared" si="107"/>
        <v>7.3839999999999995</v>
      </c>
      <c r="CL37" s="60">
        <f t="shared" si="107"/>
        <v>3.7319999999999998</v>
      </c>
      <c r="CM37" s="60">
        <f t="shared" si="107"/>
        <v>7.3839999999999995</v>
      </c>
      <c r="CN37" s="60">
        <f t="shared" si="107"/>
        <v>8.0519999999999996</v>
      </c>
      <c r="CO37" s="60">
        <f t="shared" si="107"/>
        <v>4.7480000000000002</v>
      </c>
      <c r="CP37" s="60">
        <f t="shared" si="107"/>
        <v>3.7919999999999998</v>
      </c>
      <c r="CQ37" s="60">
        <f t="shared" si="107"/>
        <v>1.42</v>
      </c>
      <c r="CR37" s="60">
        <f t="shared" si="107"/>
        <v>5.12</v>
      </c>
      <c r="CS37" s="60">
        <f t="shared" si="107"/>
        <v>2.06</v>
      </c>
      <c r="CT37" s="60">
        <f t="shared" si="107"/>
        <v>6.1159999999999997</v>
      </c>
      <c r="CU37" s="60">
        <f t="shared" si="107"/>
        <v>2.52</v>
      </c>
      <c r="CV37" s="60">
        <f t="shared" si="107"/>
        <v>7.032</v>
      </c>
      <c r="CW37" s="60">
        <f t="shared" si="107"/>
        <v>3.036</v>
      </c>
      <c r="CX37" s="60">
        <f t="shared" si="107"/>
        <v>7.7079999999999993</v>
      </c>
      <c r="CY37" s="60">
        <f t="shared" si="107"/>
        <v>3.7839999999999998</v>
      </c>
      <c r="CZ37" s="60">
        <f t="shared" si="107"/>
        <v>7.7079999999999993</v>
      </c>
      <c r="DA37" s="60">
        <f t="shared" si="107"/>
        <v>8.3840000000000003</v>
      </c>
      <c r="DB37" s="60">
        <f t="shared" si="107"/>
        <v>4.7560000000000002</v>
      </c>
      <c r="DC37" s="60">
        <f t="shared" si="107"/>
        <v>3.948</v>
      </c>
      <c r="DD37" s="60">
        <f t="shared" si="107"/>
        <v>1.42</v>
      </c>
      <c r="DE37" s="60">
        <f t="shared" si="107"/>
        <v>5.3199999999999994</v>
      </c>
      <c r="DF37" s="60">
        <f t="shared" si="107"/>
        <v>2.08</v>
      </c>
      <c r="DG37" s="60">
        <f t="shared" si="107"/>
        <v>6.3440000000000003</v>
      </c>
      <c r="DH37" s="60">
        <f t="shared" si="107"/>
        <v>2.52</v>
      </c>
      <c r="DI37" s="60">
        <f t="shared" si="107"/>
        <v>7.2880000000000003</v>
      </c>
      <c r="DJ37" s="60">
        <f t="shared" si="107"/>
        <v>3.0640000000000001</v>
      </c>
      <c r="DK37" s="60">
        <f t="shared" si="107"/>
        <v>8.032</v>
      </c>
      <c r="DL37" s="60">
        <f t="shared" si="107"/>
        <v>3.8359999999999999</v>
      </c>
      <c r="DM37" s="60">
        <f t="shared" si="107"/>
        <v>8.032</v>
      </c>
      <c r="DN37" s="60">
        <f t="shared" si="107"/>
        <v>8.7159999999999993</v>
      </c>
      <c r="DO37" s="60">
        <f t="shared" si="107"/>
        <v>4.7640000000000002</v>
      </c>
      <c r="DP37" s="60">
        <f t="shared" si="107"/>
        <v>4.1040000000000001</v>
      </c>
      <c r="DQ37" s="60">
        <f t="shared" si="107"/>
        <v>1.42</v>
      </c>
      <c r="DR37" s="60">
        <f t="shared" si="107"/>
        <v>5.52</v>
      </c>
      <c r="DS37" s="60">
        <f t="shared" si="107"/>
        <v>2.1</v>
      </c>
      <c r="DT37" s="60">
        <f t="shared" si="107"/>
        <v>6.5720000000000001</v>
      </c>
      <c r="DU37" s="60">
        <f t="shared" si="107"/>
        <v>2.52</v>
      </c>
      <c r="DV37" s="60">
        <f t="shared" si="107"/>
        <v>7.5439999999999996</v>
      </c>
      <c r="DW37" s="60">
        <f t="shared" si="107"/>
        <v>3.0920000000000001</v>
      </c>
      <c r="DX37" s="60">
        <f t="shared" si="107"/>
        <v>8.3559999999999999</v>
      </c>
      <c r="DY37" s="60">
        <f t="shared" si="107"/>
        <v>3.8879999999999999</v>
      </c>
      <c r="DZ37" s="60">
        <f t="shared" si="107"/>
        <v>8.3559999999999999</v>
      </c>
      <c r="EA37" s="60">
        <f t="shared" si="107"/>
        <v>9.048</v>
      </c>
      <c r="EB37" s="60">
        <f t="shared" si="107"/>
        <v>4.7720000000000002</v>
      </c>
      <c r="EC37" s="60">
        <f t="shared" si="107"/>
        <v>4.26</v>
      </c>
      <c r="ED37" s="60">
        <f t="shared" si="107"/>
        <v>1.42</v>
      </c>
      <c r="EE37" s="60">
        <f t="shared" si="107"/>
        <v>5.72</v>
      </c>
      <c r="EF37" s="60">
        <f t="shared" si="107"/>
        <v>2.12</v>
      </c>
      <c r="EG37" s="60">
        <f t="shared" si="107"/>
        <v>6.8</v>
      </c>
      <c r="EH37" s="60">
        <f t="shared" si="107"/>
        <v>2.52</v>
      </c>
      <c r="EI37" s="60">
        <f t="shared" si="107"/>
        <v>7.8</v>
      </c>
      <c r="EJ37" s="60">
        <f t="shared" si="107"/>
        <v>3.12</v>
      </c>
      <c r="EK37" s="60">
        <f t="shared" si="107"/>
        <v>8.68</v>
      </c>
      <c r="EL37" s="60">
        <f t="shared" si="107"/>
        <v>3.94</v>
      </c>
      <c r="EM37" s="60">
        <f t="shared" ref="EM37:FO37" si="108">(EM34-EM39)/5*2+EM39</f>
        <v>8.68</v>
      </c>
      <c r="EN37" s="60">
        <f t="shared" si="108"/>
        <v>9.3800000000000008</v>
      </c>
      <c r="EO37" s="60">
        <f t="shared" si="108"/>
        <v>4.78</v>
      </c>
      <c r="EP37" s="60">
        <f t="shared" si="108"/>
        <v>2.3600000000000003</v>
      </c>
      <c r="EQ37" s="60">
        <f t="shared" si="108"/>
        <v>1.26</v>
      </c>
      <c r="ER37" s="60">
        <f t="shared" si="108"/>
        <v>3.52</v>
      </c>
      <c r="ES37" s="60">
        <f t="shared" si="108"/>
        <v>1.8199999999999998</v>
      </c>
      <c r="ET37" s="60">
        <f t="shared" si="108"/>
        <v>4.16</v>
      </c>
      <c r="EU37" s="60">
        <f t="shared" si="108"/>
        <v>2.34</v>
      </c>
      <c r="EV37" s="60">
        <f t="shared" si="108"/>
        <v>4.76</v>
      </c>
      <c r="EW37" s="60">
        <f t="shared" si="108"/>
        <v>2.7399999999999998</v>
      </c>
      <c r="EX37" s="60">
        <f t="shared" si="108"/>
        <v>5.2200000000000006</v>
      </c>
      <c r="EY37" s="60">
        <f t="shared" si="108"/>
        <v>3.1999999999999997</v>
      </c>
      <c r="EZ37" s="60">
        <f t="shared" si="108"/>
        <v>5.2200000000000006</v>
      </c>
      <c r="FA37" s="60">
        <f t="shared" si="108"/>
        <v>5.66</v>
      </c>
      <c r="FB37" s="60">
        <f t="shared" si="108"/>
        <v>3.82</v>
      </c>
      <c r="FC37" s="60">
        <f t="shared" si="108"/>
        <v>2.46</v>
      </c>
      <c r="FD37" s="60">
        <f t="shared" si="108"/>
        <v>1.31</v>
      </c>
      <c r="FE37" s="60">
        <f t="shared" si="108"/>
        <v>3.7199999999999998</v>
      </c>
      <c r="FF37" s="60">
        <f t="shared" si="108"/>
        <v>1.8699999999999999</v>
      </c>
      <c r="FG37" s="60">
        <f t="shared" si="108"/>
        <v>4.42</v>
      </c>
      <c r="FH37" s="60">
        <f t="shared" si="108"/>
        <v>2.3600000000000003</v>
      </c>
      <c r="FI37" s="60">
        <f t="shared" si="108"/>
        <v>5</v>
      </c>
      <c r="FJ37" s="60">
        <f t="shared" si="108"/>
        <v>2.79</v>
      </c>
      <c r="FK37" s="60">
        <f t="shared" si="108"/>
        <v>5.54</v>
      </c>
      <c r="FL37" s="60">
        <f t="shared" si="108"/>
        <v>3.27</v>
      </c>
      <c r="FM37" s="60">
        <f t="shared" si="108"/>
        <v>5.54</v>
      </c>
      <c r="FN37" s="60">
        <f t="shared" si="108"/>
        <v>6.0200000000000005</v>
      </c>
      <c r="FO37" s="60">
        <f t="shared" si="108"/>
        <v>3.9599999999999995</v>
      </c>
    </row>
    <row r="38" spans="1:171" ht="9" customHeight="1" x14ac:dyDescent="0.15">
      <c r="A38" s="53" t="s">
        <v>7</v>
      </c>
      <c r="B38" s="59">
        <v>42</v>
      </c>
      <c r="C38" s="60">
        <f>(C34-C39)/5*1+C39</f>
        <v>2.48</v>
      </c>
      <c r="D38" s="60">
        <f t="shared" ref="D38:EL38" si="109">(D34-D39)/5*1+D39</f>
        <v>1.38</v>
      </c>
      <c r="E38" s="60">
        <f t="shared" si="109"/>
        <v>3.86</v>
      </c>
      <c r="F38" s="60">
        <f t="shared" si="109"/>
        <v>1.96</v>
      </c>
      <c r="G38" s="60">
        <f t="shared" si="109"/>
        <v>4.6399999999999997</v>
      </c>
      <c r="H38" s="60">
        <f t="shared" si="109"/>
        <v>2.44</v>
      </c>
      <c r="I38" s="60">
        <f t="shared" si="109"/>
        <v>5.12</v>
      </c>
      <c r="J38" s="60">
        <f t="shared" si="109"/>
        <v>2.92</v>
      </c>
      <c r="K38" s="60">
        <f t="shared" si="109"/>
        <v>5.68</v>
      </c>
      <c r="L38" s="60">
        <f t="shared" si="109"/>
        <v>3.42</v>
      </c>
      <c r="M38" s="60">
        <f t="shared" si="109"/>
        <v>5.68</v>
      </c>
      <c r="N38" s="60">
        <f t="shared" si="109"/>
        <v>6.04</v>
      </c>
      <c r="O38" s="60">
        <f t="shared" si="109"/>
        <v>4.2</v>
      </c>
      <c r="P38" s="60">
        <f t="shared" si="109"/>
        <v>2.7333333333333334</v>
      </c>
      <c r="Q38" s="60">
        <f t="shared" si="109"/>
        <v>1.38</v>
      </c>
      <c r="R38" s="60">
        <f t="shared" si="109"/>
        <v>4.0266666666666664</v>
      </c>
      <c r="S38" s="60">
        <f t="shared" si="109"/>
        <v>1.9666666666666666</v>
      </c>
      <c r="T38" s="60">
        <f t="shared" si="109"/>
        <v>4.8666666666666663</v>
      </c>
      <c r="U38" s="60">
        <f t="shared" si="109"/>
        <v>2.42</v>
      </c>
      <c r="V38" s="60">
        <f t="shared" si="109"/>
        <v>5.3666666666666663</v>
      </c>
      <c r="W38" s="60">
        <f t="shared" si="109"/>
        <v>2.9333333333333331</v>
      </c>
      <c r="X38" s="60">
        <f t="shared" si="109"/>
        <v>5.9333333333333336</v>
      </c>
      <c r="Y38" s="60">
        <f t="shared" si="109"/>
        <v>3.4666666666666668</v>
      </c>
      <c r="Z38" s="60">
        <f t="shared" si="109"/>
        <v>5.9333333333333336</v>
      </c>
      <c r="AA38" s="60">
        <f t="shared" si="109"/>
        <v>6.333333333333333</v>
      </c>
      <c r="AB38" s="60">
        <f t="shared" si="109"/>
        <v>4.24</v>
      </c>
      <c r="AC38" s="60">
        <f t="shared" si="109"/>
        <v>2.9866666666666668</v>
      </c>
      <c r="AD38" s="60">
        <f t="shared" si="109"/>
        <v>1.38</v>
      </c>
      <c r="AE38" s="60">
        <f t="shared" si="109"/>
        <v>4.1933333333333325</v>
      </c>
      <c r="AF38" s="60">
        <f t="shared" si="109"/>
        <v>1.9733333333333334</v>
      </c>
      <c r="AG38" s="60">
        <f t="shared" si="109"/>
        <v>5.0933333333333328</v>
      </c>
      <c r="AH38" s="60">
        <f t="shared" si="109"/>
        <v>2.4</v>
      </c>
      <c r="AI38" s="60">
        <f t="shared" si="109"/>
        <v>5.6133333333333333</v>
      </c>
      <c r="AJ38" s="60">
        <f t="shared" si="109"/>
        <v>2.9466666666666668</v>
      </c>
      <c r="AK38" s="60">
        <f t="shared" si="109"/>
        <v>6.1866666666666665</v>
      </c>
      <c r="AL38" s="60">
        <f t="shared" si="109"/>
        <v>3.5133333333333336</v>
      </c>
      <c r="AM38" s="60">
        <f t="shared" si="109"/>
        <v>6.1866666666666665</v>
      </c>
      <c r="AN38" s="60">
        <f t="shared" si="109"/>
        <v>6.6266666666666669</v>
      </c>
      <c r="AO38" s="60">
        <f t="shared" si="109"/>
        <v>4.28</v>
      </c>
      <c r="AP38" s="60">
        <f t="shared" si="109"/>
        <v>3.24</v>
      </c>
      <c r="AQ38" s="60">
        <f t="shared" si="109"/>
        <v>1.38</v>
      </c>
      <c r="AR38" s="60">
        <f t="shared" si="109"/>
        <v>4.3599999999999994</v>
      </c>
      <c r="AS38" s="60">
        <f t="shared" si="109"/>
        <v>1.98</v>
      </c>
      <c r="AT38" s="60">
        <f t="shared" si="109"/>
        <v>5.32</v>
      </c>
      <c r="AU38" s="60">
        <f t="shared" si="109"/>
        <v>2.38</v>
      </c>
      <c r="AV38" s="60">
        <f t="shared" si="109"/>
        <v>5.8599999999999994</v>
      </c>
      <c r="AW38" s="60">
        <f t="shared" si="109"/>
        <v>2.96</v>
      </c>
      <c r="AX38" s="60">
        <f t="shared" si="109"/>
        <v>6.4399999999999995</v>
      </c>
      <c r="AY38" s="60">
        <f t="shared" si="109"/>
        <v>3.56</v>
      </c>
      <c r="AZ38" s="60">
        <f t="shared" si="109"/>
        <v>6.4399999999999995</v>
      </c>
      <c r="BA38" s="60">
        <f t="shared" si="109"/>
        <v>6.92</v>
      </c>
      <c r="BB38" s="60">
        <f t="shared" si="109"/>
        <v>4.32</v>
      </c>
      <c r="BC38" s="60">
        <f t="shared" si="109"/>
        <v>3.34</v>
      </c>
      <c r="BD38" s="60">
        <f t="shared" si="109"/>
        <v>1.42</v>
      </c>
      <c r="BE38" s="60">
        <f t="shared" si="109"/>
        <v>4.51</v>
      </c>
      <c r="BF38" s="60">
        <f t="shared" si="109"/>
        <v>2.02</v>
      </c>
      <c r="BG38" s="60">
        <f t="shared" si="109"/>
        <v>5.45</v>
      </c>
      <c r="BH38" s="60">
        <f t="shared" si="109"/>
        <v>2.4699999999999998</v>
      </c>
      <c r="BI38" s="60">
        <f t="shared" si="109"/>
        <v>6.16</v>
      </c>
      <c r="BJ38" s="60">
        <f t="shared" si="109"/>
        <v>3</v>
      </c>
      <c r="BK38" s="60">
        <f t="shared" si="109"/>
        <v>6.66</v>
      </c>
      <c r="BL38" s="60">
        <f t="shared" si="109"/>
        <v>3.6500000000000004</v>
      </c>
      <c r="BM38" s="60">
        <f t="shared" si="109"/>
        <v>6.66</v>
      </c>
      <c r="BN38" s="60">
        <f t="shared" si="109"/>
        <v>7.19</v>
      </c>
      <c r="BO38" s="60">
        <f t="shared" si="109"/>
        <v>4.57</v>
      </c>
      <c r="BP38" s="60">
        <f t="shared" si="109"/>
        <v>3.44</v>
      </c>
      <c r="BQ38" s="60">
        <f t="shared" si="109"/>
        <v>1.46</v>
      </c>
      <c r="BR38" s="60">
        <f t="shared" si="109"/>
        <v>4.66</v>
      </c>
      <c r="BS38" s="60">
        <f t="shared" si="109"/>
        <v>2.06</v>
      </c>
      <c r="BT38" s="60">
        <f t="shared" si="109"/>
        <v>5.58</v>
      </c>
      <c r="BU38" s="60">
        <f t="shared" si="109"/>
        <v>2.56</v>
      </c>
      <c r="BV38" s="60">
        <f t="shared" si="109"/>
        <v>6.46</v>
      </c>
      <c r="BW38" s="60">
        <f t="shared" si="109"/>
        <v>3.04</v>
      </c>
      <c r="BX38" s="60">
        <f t="shared" si="109"/>
        <v>6.88</v>
      </c>
      <c r="BY38" s="60">
        <f t="shared" si="109"/>
        <v>3.7399999999999998</v>
      </c>
      <c r="BZ38" s="60">
        <f t="shared" si="109"/>
        <v>6.88</v>
      </c>
      <c r="CA38" s="60">
        <f t="shared" si="109"/>
        <v>7.46</v>
      </c>
      <c r="CB38" s="60">
        <f t="shared" si="109"/>
        <v>4.82</v>
      </c>
      <c r="CC38" s="60">
        <f t="shared" si="109"/>
        <v>3.5880000000000001</v>
      </c>
      <c r="CD38" s="60">
        <f t="shared" si="109"/>
        <v>1.46</v>
      </c>
      <c r="CE38" s="60">
        <f t="shared" si="109"/>
        <v>4.8600000000000003</v>
      </c>
      <c r="CF38" s="60">
        <f t="shared" si="109"/>
        <v>2.08</v>
      </c>
      <c r="CG38" s="60">
        <f t="shared" si="109"/>
        <v>5.8040000000000003</v>
      </c>
      <c r="CH38" s="60">
        <f t="shared" si="109"/>
        <v>2.56</v>
      </c>
      <c r="CI38" s="60">
        <f t="shared" si="109"/>
        <v>6.7080000000000002</v>
      </c>
      <c r="CJ38" s="60">
        <f t="shared" si="109"/>
        <v>3.0640000000000001</v>
      </c>
      <c r="CK38" s="60">
        <f t="shared" si="109"/>
        <v>7.2119999999999997</v>
      </c>
      <c r="CL38" s="60">
        <f t="shared" si="109"/>
        <v>3.7959999999999998</v>
      </c>
      <c r="CM38" s="60">
        <f t="shared" si="109"/>
        <v>7.2119999999999997</v>
      </c>
      <c r="CN38" s="60">
        <f t="shared" si="109"/>
        <v>7.7960000000000003</v>
      </c>
      <c r="CO38" s="60">
        <f t="shared" si="109"/>
        <v>4.8239999999999998</v>
      </c>
      <c r="CP38" s="60">
        <f t="shared" si="109"/>
        <v>3.7359999999999998</v>
      </c>
      <c r="CQ38" s="60">
        <f t="shared" si="109"/>
        <v>1.46</v>
      </c>
      <c r="CR38" s="60">
        <f t="shared" si="109"/>
        <v>5.0600000000000005</v>
      </c>
      <c r="CS38" s="60">
        <f t="shared" si="109"/>
        <v>2.1</v>
      </c>
      <c r="CT38" s="60">
        <f t="shared" si="109"/>
        <v>6.0279999999999996</v>
      </c>
      <c r="CU38" s="60">
        <f t="shared" si="109"/>
        <v>2.56</v>
      </c>
      <c r="CV38" s="60">
        <f t="shared" si="109"/>
        <v>6.9559999999999995</v>
      </c>
      <c r="CW38" s="60">
        <f t="shared" si="109"/>
        <v>3.0880000000000001</v>
      </c>
      <c r="CX38" s="60">
        <f t="shared" si="109"/>
        <v>7.5439999999999996</v>
      </c>
      <c r="CY38" s="60">
        <f t="shared" si="109"/>
        <v>3.8519999999999999</v>
      </c>
      <c r="CZ38" s="60">
        <f t="shared" si="109"/>
        <v>7.5439999999999996</v>
      </c>
      <c r="DA38" s="60">
        <f t="shared" si="109"/>
        <v>8.1319999999999997</v>
      </c>
      <c r="DB38" s="60">
        <f t="shared" si="109"/>
        <v>4.8280000000000003</v>
      </c>
      <c r="DC38" s="60">
        <f t="shared" si="109"/>
        <v>3.8839999999999999</v>
      </c>
      <c r="DD38" s="60">
        <f t="shared" si="109"/>
        <v>1.46</v>
      </c>
      <c r="DE38" s="60">
        <f t="shared" si="109"/>
        <v>5.26</v>
      </c>
      <c r="DF38" s="60">
        <f t="shared" si="109"/>
        <v>2.12</v>
      </c>
      <c r="DG38" s="60">
        <f t="shared" si="109"/>
        <v>6.2519999999999998</v>
      </c>
      <c r="DH38" s="60">
        <f t="shared" si="109"/>
        <v>2.56</v>
      </c>
      <c r="DI38" s="60">
        <f t="shared" si="109"/>
        <v>7.2039999999999997</v>
      </c>
      <c r="DJ38" s="60">
        <f t="shared" si="109"/>
        <v>3.1120000000000001</v>
      </c>
      <c r="DK38" s="60">
        <f t="shared" si="109"/>
        <v>7.8760000000000003</v>
      </c>
      <c r="DL38" s="60">
        <f t="shared" si="109"/>
        <v>3.9079999999999995</v>
      </c>
      <c r="DM38" s="60">
        <f t="shared" si="109"/>
        <v>7.8760000000000003</v>
      </c>
      <c r="DN38" s="60">
        <f t="shared" si="109"/>
        <v>8.468</v>
      </c>
      <c r="DO38" s="60">
        <f t="shared" si="109"/>
        <v>4.8319999999999999</v>
      </c>
      <c r="DP38" s="60">
        <f t="shared" si="109"/>
        <v>4.032</v>
      </c>
      <c r="DQ38" s="60">
        <f t="shared" si="109"/>
        <v>1.46</v>
      </c>
      <c r="DR38" s="60">
        <f t="shared" si="109"/>
        <v>5.46</v>
      </c>
      <c r="DS38" s="60">
        <f t="shared" si="109"/>
        <v>2.14</v>
      </c>
      <c r="DT38" s="60">
        <f t="shared" si="109"/>
        <v>6.476</v>
      </c>
      <c r="DU38" s="60">
        <f t="shared" si="109"/>
        <v>2.56</v>
      </c>
      <c r="DV38" s="60">
        <f t="shared" si="109"/>
        <v>7.452</v>
      </c>
      <c r="DW38" s="60">
        <f t="shared" si="109"/>
        <v>3.1360000000000001</v>
      </c>
      <c r="DX38" s="60">
        <f t="shared" si="109"/>
        <v>8.2080000000000002</v>
      </c>
      <c r="DY38" s="60">
        <f t="shared" si="109"/>
        <v>3.964</v>
      </c>
      <c r="DZ38" s="60">
        <f t="shared" si="109"/>
        <v>8.2080000000000002</v>
      </c>
      <c r="EA38" s="60">
        <f t="shared" si="109"/>
        <v>8.8040000000000003</v>
      </c>
      <c r="EB38" s="60">
        <f t="shared" si="109"/>
        <v>4.8360000000000003</v>
      </c>
      <c r="EC38" s="60">
        <f t="shared" si="109"/>
        <v>4.18</v>
      </c>
      <c r="ED38" s="60">
        <f t="shared" si="109"/>
        <v>1.46</v>
      </c>
      <c r="EE38" s="60">
        <f t="shared" si="109"/>
        <v>5.66</v>
      </c>
      <c r="EF38" s="60">
        <f t="shared" si="109"/>
        <v>2.16</v>
      </c>
      <c r="EG38" s="60">
        <f t="shared" si="109"/>
        <v>6.6999999999999993</v>
      </c>
      <c r="EH38" s="60">
        <f t="shared" si="109"/>
        <v>2.56</v>
      </c>
      <c r="EI38" s="60">
        <f t="shared" si="109"/>
        <v>7.6999999999999993</v>
      </c>
      <c r="EJ38" s="60">
        <f t="shared" si="109"/>
        <v>3.16</v>
      </c>
      <c r="EK38" s="60">
        <f t="shared" si="109"/>
        <v>8.5400000000000009</v>
      </c>
      <c r="EL38" s="60">
        <f t="shared" si="109"/>
        <v>4.0199999999999996</v>
      </c>
      <c r="EM38" s="60">
        <f t="shared" ref="EM38:FO38" si="110">(EM34-EM39)/5*1+EM39</f>
        <v>8.5400000000000009</v>
      </c>
      <c r="EN38" s="60">
        <f t="shared" si="110"/>
        <v>9.14</v>
      </c>
      <c r="EO38" s="60">
        <f t="shared" si="110"/>
        <v>4.84</v>
      </c>
      <c r="EP38" s="60">
        <f t="shared" si="110"/>
        <v>2.2800000000000002</v>
      </c>
      <c r="EQ38" s="60">
        <f t="shared" si="110"/>
        <v>1.28</v>
      </c>
      <c r="ER38" s="60">
        <f t="shared" si="110"/>
        <v>3.46</v>
      </c>
      <c r="ES38" s="60">
        <f t="shared" si="110"/>
        <v>1.8599999999999999</v>
      </c>
      <c r="ET38" s="60">
        <f t="shared" si="110"/>
        <v>4.08</v>
      </c>
      <c r="EU38" s="60">
        <f t="shared" si="110"/>
        <v>2.42</v>
      </c>
      <c r="EV38" s="60">
        <f t="shared" si="110"/>
        <v>4.68</v>
      </c>
      <c r="EW38" s="60">
        <f t="shared" si="110"/>
        <v>2.82</v>
      </c>
      <c r="EX38" s="60">
        <f t="shared" si="110"/>
        <v>5.0600000000000005</v>
      </c>
      <c r="EY38" s="60">
        <f t="shared" si="110"/>
        <v>3.3</v>
      </c>
      <c r="EZ38" s="60">
        <f t="shared" si="110"/>
        <v>5.0600000000000005</v>
      </c>
      <c r="FA38" s="60">
        <f t="shared" si="110"/>
        <v>5.28</v>
      </c>
      <c r="FB38" s="60">
        <f t="shared" si="110"/>
        <v>3.9599999999999995</v>
      </c>
      <c r="FC38" s="60">
        <f t="shared" si="110"/>
        <v>2.38</v>
      </c>
      <c r="FD38" s="60">
        <f t="shared" si="110"/>
        <v>1.33</v>
      </c>
      <c r="FE38" s="60">
        <f t="shared" si="110"/>
        <v>3.6599999999999997</v>
      </c>
      <c r="FF38" s="60">
        <f t="shared" si="110"/>
        <v>1.91</v>
      </c>
      <c r="FG38" s="60">
        <f t="shared" si="110"/>
        <v>4.3599999999999994</v>
      </c>
      <c r="FH38" s="60">
        <f t="shared" si="110"/>
        <v>2.4300000000000002</v>
      </c>
      <c r="FI38" s="60">
        <f t="shared" si="110"/>
        <v>4.8999999999999995</v>
      </c>
      <c r="FJ38" s="60">
        <f t="shared" si="110"/>
        <v>2.87</v>
      </c>
      <c r="FK38" s="60">
        <f t="shared" si="110"/>
        <v>5.37</v>
      </c>
      <c r="FL38" s="60">
        <f t="shared" si="110"/>
        <v>3.3600000000000003</v>
      </c>
      <c r="FM38" s="60">
        <f t="shared" si="110"/>
        <v>5.37</v>
      </c>
      <c r="FN38" s="60">
        <f t="shared" si="110"/>
        <v>5.66</v>
      </c>
      <c r="FO38" s="60">
        <f t="shared" si="110"/>
        <v>4.0799999999999992</v>
      </c>
    </row>
    <row r="39" spans="1:171" ht="9" customHeight="1" x14ac:dyDescent="0.15">
      <c r="A39" s="53" t="s">
        <v>7</v>
      </c>
      <c r="B39" s="59">
        <v>43</v>
      </c>
      <c r="C39" s="60">
        <v>2.4</v>
      </c>
      <c r="D39" s="60">
        <v>1.4</v>
      </c>
      <c r="E39" s="61">
        <v>3.8</v>
      </c>
      <c r="F39" s="61">
        <v>2</v>
      </c>
      <c r="G39" s="60">
        <v>4.5999999999999996</v>
      </c>
      <c r="H39" s="62">
        <v>2.5</v>
      </c>
      <c r="I39" s="60">
        <v>5</v>
      </c>
      <c r="J39" s="60">
        <v>3</v>
      </c>
      <c r="K39" s="60">
        <v>5.5</v>
      </c>
      <c r="L39" s="60">
        <v>3.5</v>
      </c>
      <c r="M39" s="60">
        <f>IF(K39&gt;E56,K39,E56)</f>
        <v>5.5</v>
      </c>
      <c r="N39" s="60">
        <v>5.7</v>
      </c>
      <c r="O39" s="60">
        <v>4.3</v>
      </c>
      <c r="P39" s="60">
        <f t="shared" ref="P39:AB40" si="111">(AP39-C39)/3*1+C39</f>
        <v>2.6666666666666665</v>
      </c>
      <c r="Q39" s="60">
        <f t="shared" si="111"/>
        <v>1.4</v>
      </c>
      <c r="R39" s="60">
        <f t="shared" si="111"/>
        <v>3.9666666666666663</v>
      </c>
      <c r="S39" s="60">
        <f t="shared" si="111"/>
        <v>2</v>
      </c>
      <c r="T39" s="60">
        <f t="shared" si="111"/>
        <v>4.833333333333333</v>
      </c>
      <c r="U39" s="60">
        <f t="shared" si="111"/>
        <v>2.4666666666666668</v>
      </c>
      <c r="V39" s="60">
        <f t="shared" si="111"/>
        <v>5.2666666666666666</v>
      </c>
      <c r="W39" s="60">
        <f t="shared" si="111"/>
        <v>3</v>
      </c>
      <c r="X39" s="60">
        <f t="shared" si="111"/>
        <v>5.7666666666666666</v>
      </c>
      <c r="Y39" s="60">
        <f t="shared" si="111"/>
        <v>3.5333333333333332</v>
      </c>
      <c r="Z39" s="60">
        <f t="shared" si="111"/>
        <v>5.7666666666666666</v>
      </c>
      <c r="AA39" s="60">
        <f t="shared" si="111"/>
        <v>6.0333333333333332</v>
      </c>
      <c r="AB39" s="60">
        <f t="shared" si="111"/>
        <v>4.333333333333333</v>
      </c>
      <c r="AC39" s="60">
        <f t="shared" ref="AC39:AO40" si="112">(AP39-C39)/3*2+C39</f>
        <v>2.9333333333333336</v>
      </c>
      <c r="AD39" s="60">
        <f t="shared" si="112"/>
        <v>1.4</v>
      </c>
      <c r="AE39" s="60">
        <f t="shared" si="112"/>
        <v>4.1333333333333329</v>
      </c>
      <c r="AF39" s="60">
        <f t="shared" si="112"/>
        <v>2</v>
      </c>
      <c r="AG39" s="60">
        <f t="shared" si="112"/>
        <v>5.0666666666666664</v>
      </c>
      <c r="AH39" s="60">
        <f t="shared" si="112"/>
        <v>2.4333333333333331</v>
      </c>
      <c r="AI39" s="60">
        <f t="shared" si="112"/>
        <v>5.5333333333333332</v>
      </c>
      <c r="AJ39" s="60">
        <f t="shared" si="112"/>
        <v>3</v>
      </c>
      <c r="AK39" s="60">
        <f t="shared" si="112"/>
        <v>6.0333333333333332</v>
      </c>
      <c r="AL39" s="60">
        <f t="shared" si="112"/>
        <v>3.5666666666666669</v>
      </c>
      <c r="AM39" s="60">
        <f t="shared" si="112"/>
        <v>6.0333333333333332</v>
      </c>
      <c r="AN39" s="60">
        <f t="shared" si="112"/>
        <v>6.3666666666666671</v>
      </c>
      <c r="AO39" s="60">
        <f t="shared" si="112"/>
        <v>4.3666666666666671</v>
      </c>
      <c r="AP39" s="60">
        <v>3.2</v>
      </c>
      <c r="AQ39" s="60">
        <v>1.4</v>
      </c>
      <c r="AR39" s="61">
        <v>4.3</v>
      </c>
      <c r="AS39" s="61">
        <v>2</v>
      </c>
      <c r="AT39" s="62">
        <v>5.3</v>
      </c>
      <c r="AU39" s="62">
        <v>2.4</v>
      </c>
      <c r="AV39" s="60">
        <v>5.8</v>
      </c>
      <c r="AW39" s="60">
        <v>3</v>
      </c>
      <c r="AX39" s="60">
        <v>6.3</v>
      </c>
      <c r="AY39" s="60">
        <v>3.6</v>
      </c>
      <c r="AZ39" s="60">
        <f>IF(AX39&gt;AR56,AX39,AR56)</f>
        <v>6.3</v>
      </c>
      <c r="BA39" s="60">
        <v>6.7</v>
      </c>
      <c r="BB39" s="60">
        <v>4.4000000000000004</v>
      </c>
      <c r="BC39" s="60">
        <f t="shared" ref="BC39:BO40" si="113">(BP39-AP39)/2+AP39</f>
        <v>3.3</v>
      </c>
      <c r="BD39" s="60">
        <f t="shared" si="113"/>
        <v>1.45</v>
      </c>
      <c r="BE39" s="60">
        <f t="shared" si="113"/>
        <v>4.4499999999999993</v>
      </c>
      <c r="BF39" s="60">
        <f t="shared" si="113"/>
        <v>2.0499999999999998</v>
      </c>
      <c r="BG39" s="60">
        <f t="shared" si="113"/>
        <v>5.4</v>
      </c>
      <c r="BH39" s="60">
        <f t="shared" si="113"/>
        <v>2.5</v>
      </c>
      <c r="BI39" s="60">
        <f t="shared" si="113"/>
        <v>6.1</v>
      </c>
      <c r="BJ39" s="60">
        <f t="shared" si="113"/>
        <v>3.05</v>
      </c>
      <c r="BK39" s="60">
        <f t="shared" si="113"/>
        <v>6.5</v>
      </c>
      <c r="BL39" s="60">
        <f t="shared" si="113"/>
        <v>3.7</v>
      </c>
      <c r="BM39" s="60">
        <f t="shared" si="113"/>
        <v>6.5</v>
      </c>
      <c r="BN39" s="60">
        <f t="shared" si="113"/>
        <v>6.95</v>
      </c>
      <c r="BO39" s="60">
        <f t="shared" si="113"/>
        <v>4.6500000000000004</v>
      </c>
      <c r="BP39" s="60">
        <v>3.4</v>
      </c>
      <c r="BQ39" s="60">
        <v>1.5</v>
      </c>
      <c r="BR39" s="61">
        <v>4.5999999999999996</v>
      </c>
      <c r="BS39" s="61">
        <v>2.1</v>
      </c>
      <c r="BT39" s="62">
        <v>5.5</v>
      </c>
      <c r="BU39" s="62">
        <v>2.6</v>
      </c>
      <c r="BV39" s="61">
        <v>6.4</v>
      </c>
      <c r="BW39" s="60">
        <v>3.1</v>
      </c>
      <c r="BX39" s="60">
        <v>6.7</v>
      </c>
      <c r="BY39" s="60">
        <v>3.8</v>
      </c>
      <c r="BZ39" s="60">
        <f>IF(BX39&gt;BR56,BX39,BR56)</f>
        <v>6.7</v>
      </c>
      <c r="CA39" s="60">
        <v>7.2</v>
      </c>
      <c r="CB39" s="60">
        <v>4.9000000000000004</v>
      </c>
      <c r="CC39" s="60">
        <f t="shared" ref="CC39:CO40" si="114">(EC39-BP39)/5*1+BP39</f>
        <v>3.54</v>
      </c>
      <c r="CD39" s="60">
        <f t="shared" si="114"/>
        <v>1.5</v>
      </c>
      <c r="CE39" s="60">
        <f t="shared" si="114"/>
        <v>4.8</v>
      </c>
      <c r="CF39" s="60">
        <f t="shared" si="114"/>
        <v>2.12</v>
      </c>
      <c r="CG39" s="60">
        <f t="shared" si="114"/>
        <v>5.72</v>
      </c>
      <c r="CH39" s="60">
        <f t="shared" si="114"/>
        <v>2.6</v>
      </c>
      <c r="CI39" s="60">
        <f t="shared" si="114"/>
        <v>6.6400000000000006</v>
      </c>
      <c r="CJ39" s="60">
        <f t="shared" si="114"/>
        <v>3.12</v>
      </c>
      <c r="CK39" s="60">
        <f t="shared" si="114"/>
        <v>7.04</v>
      </c>
      <c r="CL39" s="60">
        <f t="shared" si="114"/>
        <v>3.86</v>
      </c>
      <c r="CM39" s="60">
        <f t="shared" si="114"/>
        <v>7.04</v>
      </c>
      <c r="CN39" s="60">
        <f t="shared" si="114"/>
        <v>7.54</v>
      </c>
      <c r="CO39" s="60">
        <f t="shared" si="114"/>
        <v>4.9000000000000004</v>
      </c>
      <c r="CP39" s="60">
        <f t="shared" ref="CP39:DB40" si="115">(EC39-BP39)/5*2+BP39</f>
        <v>3.6799999999999997</v>
      </c>
      <c r="CQ39" s="60">
        <f t="shared" si="115"/>
        <v>1.5</v>
      </c>
      <c r="CR39" s="60">
        <f t="shared" si="115"/>
        <v>5</v>
      </c>
      <c r="CS39" s="60">
        <f t="shared" si="115"/>
        <v>2.14</v>
      </c>
      <c r="CT39" s="60">
        <f t="shared" si="115"/>
        <v>5.9399999999999995</v>
      </c>
      <c r="CU39" s="60">
        <f t="shared" si="115"/>
        <v>2.6</v>
      </c>
      <c r="CV39" s="60">
        <f t="shared" si="115"/>
        <v>6.88</v>
      </c>
      <c r="CW39" s="60">
        <f t="shared" si="115"/>
        <v>3.14</v>
      </c>
      <c r="CX39" s="60">
        <f t="shared" si="115"/>
        <v>7.38</v>
      </c>
      <c r="CY39" s="60">
        <f t="shared" si="115"/>
        <v>3.92</v>
      </c>
      <c r="CZ39" s="60">
        <f t="shared" si="115"/>
        <v>7.38</v>
      </c>
      <c r="DA39" s="60">
        <f t="shared" si="115"/>
        <v>7.88</v>
      </c>
      <c r="DB39" s="60">
        <f t="shared" si="115"/>
        <v>4.9000000000000004</v>
      </c>
      <c r="DC39" s="60">
        <f t="shared" ref="DC39:DO40" si="116">(EC39-BP39)/5*3+BP39</f>
        <v>3.82</v>
      </c>
      <c r="DD39" s="60">
        <f t="shared" si="116"/>
        <v>1.5</v>
      </c>
      <c r="DE39" s="60">
        <f t="shared" si="116"/>
        <v>5.1999999999999993</v>
      </c>
      <c r="DF39" s="60">
        <f t="shared" si="116"/>
        <v>2.16</v>
      </c>
      <c r="DG39" s="60">
        <f t="shared" si="116"/>
        <v>6.16</v>
      </c>
      <c r="DH39" s="60">
        <f t="shared" si="116"/>
        <v>2.6</v>
      </c>
      <c r="DI39" s="60">
        <f t="shared" si="116"/>
        <v>7.12</v>
      </c>
      <c r="DJ39" s="60">
        <f t="shared" si="116"/>
        <v>3.16</v>
      </c>
      <c r="DK39" s="60">
        <f t="shared" si="116"/>
        <v>7.7200000000000006</v>
      </c>
      <c r="DL39" s="60">
        <f t="shared" si="116"/>
        <v>3.9799999999999995</v>
      </c>
      <c r="DM39" s="60">
        <f t="shared" si="116"/>
        <v>7.7200000000000006</v>
      </c>
      <c r="DN39" s="60">
        <f t="shared" si="116"/>
        <v>8.2200000000000006</v>
      </c>
      <c r="DO39" s="60">
        <f t="shared" si="116"/>
        <v>4.9000000000000004</v>
      </c>
      <c r="DP39" s="60">
        <f t="shared" ref="DP39:EB40" si="117">(EC39-BP39)/5*4+BP39</f>
        <v>3.96</v>
      </c>
      <c r="DQ39" s="60">
        <f t="shared" si="117"/>
        <v>1.5</v>
      </c>
      <c r="DR39" s="60">
        <f t="shared" si="117"/>
        <v>5.3999999999999995</v>
      </c>
      <c r="DS39" s="60">
        <f t="shared" si="117"/>
        <v>2.1800000000000002</v>
      </c>
      <c r="DT39" s="60">
        <f t="shared" si="117"/>
        <v>6.38</v>
      </c>
      <c r="DU39" s="60">
        <f t="shared" si="117"/>
        <v>2.6</v>
      </c>
      <c r="DV39" s="60">
        <f t="shared" si="117"/>
        <v>7.3599999999999994</v>
      </c>
      <c r="DW39" s="60">
        <f t="shared" si="117"/>
        <v>3.18</v>
      </c>
      <c r="DX39" s="60">
        <f t="shared" si="117"/>
        <v>8.06</v>
      </c>
      <c r="DY39" s="60">
        <f t="shared" si="117"/>
        <v>4.04</v>
      </c>
      <c r="DZ39" s="60">
        <f t="shared" si="117"/>
        <v>8.06</v>
      </c>
      <c r="EA39" s="60">
        <f t="shared" si="117"/>
        <v>8.56</v>
      </c>
      <c r="EB39" s="60">
        <f t="shared" si="117"/>
        <v>4.9000000000000004</v>
      </c>
      <c r="EC39" s="60">
        <v>4.0999999999999996</v>
      </c>
      <c r="ED39" s="60">
        <v>1.5</v>
      </c>
      <c r="EE39" s="61">
        <v>5.6</v>
      </c>
      <c r="EF39" s="61">
        <v>2.2000000000000002</v>
      </c>
      <c r="EG39" s="62">
        <v>6.6</v>
      </c>
      <c r="EH39" s="62">
        <v>2.6</v>
      </c>
      <c r="EI39" s="60">
        <v>7.6</v>
      </c>
      <c r="EJ39" s="60">
        <v>3.2</v>
      </c>
      <c r="EK39" s="60">
        <v>8.4</v>
      </c>
      <c r="EL39" s="60">
        <v>4.0999999999999996</v>
      </c>
      <c r="EM39" s="60">
        <f>IF(EK39&gt;EE56,EK39,EE56)</f>
        <v>8.4</v>
      </c>
      <c r="EN39" s="60">
        <v>8.9</v>
      </c>
      <c r="EO39" s="63">
        <v>4.9000000000000004</v>
      </c>
      <c r="EP39" s="48">
        <v>2.2000000000000002</v>
      </c>
      <c r="EQ39" s="48">
        <v>1.3</v>
      </c>
      <c r="ER39" s="48">
        <v>3.4</v>
      </c>
      <c r="ES39" s="48">
        <v>1.9</v>
      </c>
      <c r="ET39" s="48">
        <v>4</v>
      </c>
      <c r="EU39" s="48">
        <v>2.5</v>
      </c>
      <c r="EV39" s="48">
        <v>4.5999999999999996</v>
      </c>
      <c r="EW39" s="48">
        <v>2.9</v>
      </c>
      <c r="EX39" s="48">
        <v>4.9000000000000004</v>
      </c>
      <c r="EY39" s="48">
        <v>3.4</v>
      </c>
      <c r="EZ39" s="60">
        <f>IF(EX39&gt;ER56,EX39,ER56)</f>
        <v>4.9000000000000004</v>
      </c>
      <c r="FA39" s="48">
        <v>4.9000000000000004</v>
      </c>
      <c r="FB39" s="48">
        <v>4.0999999999999996</v>
      </c>
      <c r="FC39" s="48">
        <f>(EP39-C39)/2+C39</f>
        <v>2.2999999999999998</v>
      </c>
      <c r="FD39" s="48">
        <f t="shared" ref="FD39:FL40" si="118">(EQ39-D39)/2+D39</f>
        <v>1.35</v>
      </c>
      <c r="FE39" s="48">
        <f t="shared" si="118"/>
        <v>3.5999999999999996</v>
      </c>
      <c r="FF39" s="48">
        <f t="shared" si="118"/>
        <v>1.95</v>
      </c>
      <c r="FG39" s="48">
        <f t="shared" si="118"/>
        <v>4.3</v>
      </c>
      <c r="FH39" s="48">
        <f t="shared" si="118"/>
        <v>2.5</v>
      </c>
      <c r="FI39" s="48">
        <f t="shared" si="118"/>
        <v>4.8</v>
      </c>
      <c r="FJ39" s="48">
        <f t="shared" si="118"/>
        <v>2.95</v>
      </c>
      <c r="FK39" s="48">
        <f t="shared" si="118"/>
        <v>5.2</v>
      </c>
      <c r="FL39" s="48">
        <f t="shared" si="118"/>
        <v>3.45</v>
      </c>
      <c r="FM39" s="60">
        <f>IF(FK39&gt;FE56,FK39,FE56)</f>
        <v>5.2</v>
      </c>
      <c r="FN39" s="48">
        <f t="shared" ref="FN39:FO40" si="119">(FA39-N39)/2+N39</f>
        <v>5.3000000000000007</v>
      </c>
      <c r="FO39" s="48">
        <f t="shared" si="119"/>
        <v>4.1999999999999993</v>
      </c>
    </row>
    <row r="40" spans="1:171" ht="9" customHeight="1" x14ac:dyDescent="0.15">
      <c r="A40" s="53" t="s">
        <v>176</v>
      </c>
      <c r="B40" s="54">
        <v>27</v>
      </c>
      <c r="C40" s="55">
        <v>5.4</v>
      </c>
      <c r="D40" s="55">
        <v>1.7</v>
      </c>
      <c r="E40" s="57">
        <v>6.2</v>
      </c>
      <c r="F40" s="57">
        <v>2.1</v>
      </c>
      <c r="G40" s="55">
        <v>6.9</v>
      </c>
      <c r="H40" s="56">
        <v>2.5</v>
      </c>
      <c r="I40" s="55">
        <v>7.9</v>
      </c>
      <c r="J40" s="55">
        <v>3</v>
      </c>
      <c r="K40" s="55">
        <v>8.8000000000000007</v>
      </c>
      <c r="L40" s="55">
        <v>3.5</v>
      </c>
      <c r="M40" s="55">
        <f>IF(K40&gt;E57,K40,E57)</f>
        <v>8.8000000000000007</v>
      </c>
      <c r="N40" s="55">
        <v>9.3000000000000007</v>
      </c>
      <c r="O40" s="55">
        <v>4</v>
      </c>
      <c r="P40" s="55">
        <f t="shared" si="111"/>
        <v>5.5666666666666673</v>
      </c>
      <c r="Q40" s="55">
        <f t="shared" si="111"/>
        <v>1.7</v>
      </c>
      <c r="R40" s="55">
        <f t="shared" si="111"/>
        <v>6.4333333333333336</v>
      </c>
      <c r="S40" s="55">
        <f t="shared" si="111"/>
        <v>2.1</v>
      </c>
      <c r="T40" s="55">
        <f t="shared" si="111"/>
        <v>7.166666666666667</v>
      </c>
      <c r="U40" s="55">
        <f t="shared" si="111"/>
        <v>2.5</v>
      </c>
      <c r="V40" s="55">
        <f t="shared" si="111"/>
        <v>8.2000000000000011</v>
      </c>
      <c r="W40" s="55">
        <f t="shared" si="111"/>
        <v>3.1</v>
      </c>
      <c r="X40" s="55">
        <f t="shared" si="111"/>
        <v>9.1333333333333346</v>
      </c>
      <c r="Y40" s="55">
        <f t="shared" si="111"/>
        <v>3.5666666666666669</v>
      </c>
      <c r="Z40" s="55">
        <f t="shared" si="111"/>
        <v>9.1333333333333346</v>
      </c>
      <c r="AA40" s="55">
        <f t="shared" si="111"/>
        <v>9.6666666666666679</v>
      </c>
      <c r="AB40" s="55">
        <f t="shared" si="111"/>
        <v>4.0999999999999996</v>
      </c>
      <c r="AC40" s="55">
        <f t="shared" si="112"/>
        <v>5.7333333333333334</v>
      </c>
      <c r="AD40" s="55">
        <f t="shared" si="112"/>
        <v>1.7</v>
      </c>
      <c r="AE40" s="55">
        <f t="shared" si="112"/>
        <v>6.666666666666667</v>
      </c>
      <c r="AF40" s="55">
        <f t="shared" si="112"/>
        <v>2.1</v>
      </c>
      <c r="AG40" s="55">
        <f t="shared" si="112"/>
        <v>7.4333333333333336</v>
      </c>
      <c r="AH40" s="55">
        <f t="shared" si="112"/>
        <v>2.5</v>
      </c>
      <c r="AI40" s="55">
        <f t="shared" si="112"/>
        <v>8.5</v>
      </c>
      <c r="AJ40" s="55">
        <f t="shared" si="112"/>
        <v>3.1999999999999997</v>
      </c>
      <c r="AK40" s="55">
        <f t="shared" si="112"/>
        <v>9.4666666666666668</v>
      </c>
      <c r="AL40" s="55">
        <f t="shared" si="112"/>
        <v>3.6333333333333333</v>
      </c>
      <c r="AM40" s="55">
        <f t="shared" si="112"/>
        <v>9.4666666666666668</v>
      </c>
      <c r="AN40" s="55">
        <f t="shared" si="112"/>
        <v>10.033333333333333</v>
      </c>
      <c r="AO40" s="55">
        <f t="shared" si="112"/>
        <v>4.2</v>
      </c>
      <c r="AP40" s="55">
        <v>5.9</v>
      </c>
      <c r="AQ40" s="55">
        <v>1.7</v>
      </c>
      <c r="AR40" s="57">
        <v>6.9</v>
      </c>
      <c r="AS40" s="57">
        <v>2.1</v>
      </c>
      <c r="AT40" s="56">
        <v>7.7</v>
      </c>
      <c r="AU40" s="56">
        <v>2.5</v>
      </c>
      <c r="AV40" s="55">
        <v>8.8000000000000007</v>
      </c>
      <c r="AW40" s="55">
        <v>3.3</v>
      </c>
      <c r="AX40" s="55">
        <v>9.8000000000000007</v>
      </c>
      <c r="AY40" s="55">
        <v>3.7</v>
      </c>
      <c r="AZ40" s="55">
        <f>IF(AX40&gt;AR57,AX40,AR57)</f>
        <v>9.8000000000000007</v>
      </c>
      <c r="BA40" s="55">
        <v>10.4</v>
      </c>
      <c r="BB40" s="55">
        <v>4.3</v>
      </c>
      <c r="BC40" s="55">
        <f t="shared" si="113"/>
        <v>6.1</v>
      </c>
      <c r="BD40" s="55">
        <f t="shared" si="113"/>
        <v>1.75</v>
      </c>
      <c r="BE40" s="55">
        <f t="shared" si="113"/>
        <v>7.2</v>
      </c>
      <c r="BF40" s="55">
        <f t="shared" si="113"/>
        <v>2.1500000000000004</v>
      </c>
      <c r="BG40" s="55">
        <f t="shared" si="113"/>
        <v>8.0500000000000007</v>
      </c>
      <c r="BH40" s="55">
        <f t="shared" si="113"/>
        <v>2.5499999999999998</v>
      </c>
      <c r="BI40" s="55">
        <f t="shared" si="113"/>
        <v>9.15</v>
      </c>
      <c r="BJ40" s="55">
        <f t="shared" si="113"/>
        <v>3.3</v>
      </c>
      <c r="BK40" s="55">
        <f t="shared" si="113"/>
        <v>10.199999999999999</v>
      </c>
      <c r="BL40" s="55">
        <f t="shared" si="113"/>
        <v>3.75</v>
      </c>
      <c r="BM40" s="55">
        <f t="shared" si="113"/>
        <v>10.199999999999999</v>
      </c>
      <c r="BN40" s="55">
        <f t="shared" si="113"/>
        <v>10.8</v>
      </c>
      <c r="BO40" s="55">
        <f t="shared" si="113"/>
        <v>4.3499999999999996</v>
      </c>
      <c r="BP40" s="55">
        <v>6.3</v>
      </c>
      <c r="BQ40" s="55">
        <v>1.8</v>
      </c>
      <c r="BR40" s="57">
        <v>7.5</v>
      </c>
      <c r="BS40" s="57">
        <v>2.2000000000000002</v>
      </c>
      <c r="BT40" s="56">
        <v>8.4</v>
      </c>
      <c r="BU40" s="56">
        <v>2.6</v>
      </c>
      <c r="BV40" s="57">
        <v>9.5</v>
      </c>
      <c r="BW40" s="55">
        <v>3.3</v>
      </c>
      <c r="BX40" s="55">
        <v>10.6</v>
      </c>
      <c r="BY40" s="55">
        <v>3.8</v>
      </c>
      <c r="BZ40" s="55">
        <f>IF(BX40&gt;BR57,BX40,BR57)</f>
        <v>10.6</v>
      </c>
      <c r="CA40" s="55">
        <v>11.2</v>
      </c>
      <c r="CB40" s="55">
        <v>4.4000000000000004</v>
      </c>
      <c r="CC40" s="55">
        <f t="shared" si="114"/>
        <v>6.54</v>
      </c>
      <c r="CD40" s="55">
        <f t="shared" si="114"/>
        <v>1.82</v>
      </c>
      <c r="CE40" s="55">
        <f t="shared" si="114"/>
        <v>7.78</v>
      </c>
      <c r="CF40" s="55">
        <f t="shared" si="114"/>
        <v>2.2200000000000002</v>
      </c>
      <c r="CG40" s="55">
        <f t="shared" si="114"/>
        <v>8.7200000000000006</v>
      </c>
      <c r="CH40" s="55">
        <f t="shared" si="114"/>
        <v>2.66</v>
      </c>
      <c r="CI40" s="55">
        <f t="shared" si="114"/>
        <v>9.84</v>
      </c>
      <c r="CJ40" s="55">
        <f t="shared" si="114"/>
        <v>3.36</v>
      </c>
      <c r="CK40" s="55">
        <f t="shared" si="114"/>
        <v>10.98</v>
      </c>
      <c r="CL40" s="55">
        <f t="shared" si="114"/>
        <v>3.86</v>
      </c>
      <c r="CM40" s="55">
        <f t="shared" si="114"/>
        <v>10.98</v>
      </c>
      <c r="CN40" s="55">
        <f t="shared" si="114"/>
        <v>11.6</v>
      </c>
      <c r="CO40" s="55">
        <f t="shared" si="114"/>
        <v>4.5</v>
      </c>
      <c r="CP40" s="55">
        <f t="shared" si="115"/>
        <v>6.78</v>
      </c>
      <c r="CQ40" s="55">
        <f t="shared" si="115"/>
        <v>1.84</v>
      </c>
      <c r="CR40" s="55">
        <f t="shared" si="115"/>
        <v>8.06</v>
      </c>
      <c r="CS40" s="55">
        <f t="shared" si="115"/>
        <v>2.2400000000000002</v>
      </c>
      <c r="CT40" s="55">
        <f t="shared" si="115"/>
        <v>9.0400000000000009</v>
      </c>
      <c r="CU40" s="55">
        <f t="shared" si="115"/>
        <v>2.72</v>
      </c>
      <c r="CV40" s="55">
        <f t="shared" si="115"/>
        <v>10.18</v>
      </c>
      <c r="CW40" s="55">
        <f t="shared" si="115"/>
        <v>3.42</v>
      </c>
      <c r="CX40" s="55">
        <f t="shared" si="115"/>
        <v>11.36</v>
      </c>
      <c r="CY40" s="55">
        <f t="shared" si="115"/>
        <v>3.92</v>
      </c>
      <c r="CZ40" s="55">
        <f t="shared" si="115"/>
        <v>11.36</v>
      </c>
      <c r="DA40" s="55">
        <f t="shared" si="115"/>
        <v>12</v>
      </c>
      <c r="DB40" s="55">
        <f t="shared" si="115"/>
        <v>4.6000000000000005</v>
      </c>
      <c r="DC40" s="55">
        <f t="shared" si="116"/>
        <v>7.02</v>
      </c>
      <c r="DD40" s="55">
        <f t="shared" si="116"/>
        <v>1.8599999999999999</v>
      </c>
      <c r="DE40" s="55">
        <f t="shared" si="116"/>
        <v>8.34</v>
      </c>
      <c r="DF40" s="55">
        <f t="shared" si="116"/>
        <v>2.2599999999999998</v>
      </c>
      <c r="DG40" s="55">
        <f t="shared" si="116"/>
        <v>9.36</v>
      </c>
      <c r="DH40" s="55">
        <f t="shared" si="116"/>
        <v>2.78</v>
      </c>
      <c r="DI40" s="55">
        <f t="shared" si="116"/>
        <v>10.52</v>
      </c>
      <c r="DJ40" s="55">
        <f t="shared" si="116"/>
        <v>3.48</v>
      </c>
      <c r="DK40" s="55">
        <f t="shared" si="116"/>
        <v>11.74</v>
      </c>
      <c r="DL40" s="55">
        <f t="shared" si="116"/>
        <v>3.9799999999999995</v>
      </c>
      <c r="DM40" s="55">
        <f t="shared" si="116"/>
        <v>11.74</v>
      </c>
      <c r="DN40" s="55">
        <f t="shared" si="116"/>
        <v>12.399999999999999</v>
      </c>
      <c r="DO40" s="55">
        <f t="shared" si="116"/>
        <v>4.7</v>
      </c>
      <c r="DP40" s="55">
        <f t="shared" si="117"/>
        <v>7.26</v>
      </c>
      <c r="DQ40" s="55">
        <f t="shared" si="117"/>
        <v>1.88</v>
      </c>
      <c r="DR40" s="55">
        <f t="shared" si="117"/>
        <v>8.620000000000001</v>
      </c>
      <c r="DS40" s="55">
        <f t="shared" si="117"/>
        <v>2.2799999999999998</v>
      </c>
      <c r="DT40" s="55">
        <f t="shared" si="117"/>
        <v>9.68</v>
      </c>
      <c r="DU40" s="55">
        <f t="shared" si="117"/>
        <v>2.84</v>
      </c>
      <c r="DV40" s="55">
        <f t="shared" si="117"/>
        <v>10.86</v>
      </c>
      <c r="DW40" s="55">
        <f t="shared" si="117"/>
        <v>3.54</v>
      </c>
      <c r="DX40" s="55">
        <f t="shared" si="117"/>
        <v>12.12</v>
      </c>
      <c r="DY40" s="55">
        <f t="shared" si="117"/>
        <v>4.04</v>
      </c>
      <c r="DZ40" s="55">
        <f t="shared" si="117"/>
        <v>12.12</v>
      </c>
      <c r="EA40" s="55">
        <f t="shared" si="117"/>
        <v>12.799999999999999</v>
      </c>
      <c r="EB40" s="55">
        <f t="shared" si="117"/>
        <v>4.8000000000000007</v>
      </c>
      <c r="EC40" s="55">
        <v>7.5</v>
      </c>
      <c r="ED40" s="55">
        <v>1.9</v>
      </c>
      <c r="EE40" s="57">
        <v>8.9</v>
      </c>
      <c r="EF40" s="57">
        <v>2.2999999999999998</v>
      </c>
      <c r="EG40" s="56">
        <v>10</v>
      </c>
      <c r="EH40" s="56">
        <v>2.9</v>
      </c>
      <c r="EI40" s="55">
        <v>11.2</v>
      </c>
      <c r="EJ40" s="55">
        <v>3.6</v>
      </c>
      <c r="EK40" s="55">
        <v>12.5</v>
      </c>
      <c r="EL40" s="55">
        <v>4.0999999999999996</v>
      </c>
      <c r="EM40" s="55">
        <f>IF(EK40&gt;EE57,EK40,EE57)</f>
        <v>12.5</v>
      </c>
      <c r="EN40" s="55">
        <v>13.2</v>
      </c>
      <c r="EO40" s="58">
        <v>4.9000000000000004</v>
      </c>
      <c r="EP40" s="48">
        <v>4.9000000000000004</v>
      </c>
      <c r="EQ40" s="48">
        <v>1.7</v>
      </c>
      <c r="ER40" s="48">
        <v>5.6</v>
      </c>
      <c r="ES40" s="48">
        <v>2.1</v>
      </c>
      <c r="ET40" s="48">
        <v>6.2</v>
      </c>
      <c r="EU40" s="48">
        <v>2.2999999999999998</v>
      </c>
      <c r="EV40" s="48">
        <v>7.1</v>
      </c>
      <c r="EW40" s="48">
        <v>2.7</v>
      </c>
      <c r="EX40" s="48">
        <v>7.9</v>
      </c>
      <c r="EY40" s="48">
        <v>3.3</v>
      </c>
      <c r="EZ40" s="60">
        <f>IF(EX40&gt;ER57,EX40,ER57)</f>
        <v>7.9</v>
      </c>
      <c r="FA40" s="48">
        <v>8.3000000000000007</v>
      </c>
      <c r="FB40" s="48">
        <v>3.7</v>
      </c>
      <c r="FC40" s="48">
        <f>(EP40-C40)/2+C40</f>
        <v>5.15</v>
      </c>
      <c r="FD40" s="48">
        <f t="shared" si="118"/>
        <v>1.7</v>
      </c>
      <c r="FE40" s="48">
        <f t="shared" si="118"/>
        <v>5.9</v>
      </c>
      <c r="FF40" s="48">
        <f t="shared" si="118"/>
        <v>2.1</v>
      </c>
      <c r="FG40" s="48">
        <f t="shared" si="118"/>
        <v>6.5500000000000007</v>
      </c>
      <c r="FH40" s="48">
        <f t="shared" si="118"/>
        <v>2.4</v>
      </c>
      <c r="FI40" s="48">
        <f t="shared" si="118"/>
        <v>7.5</v>
      </c>
      <c r="FJ40" s="48">
        <f t="shared" si="118"/>
        <v>2.85</v>
      </c>
      <c r="FK40" s="48">
        <f t="shared" si="118"/>
        <v>8.3500000000000014</v>
      </c>
      <c r="FL40" s="48">
        <f t="shared" si="118"/>
        <v>3.4</v>
      </c>
      <c r="FM40" s="60">
        <f>IF(FK40&gt;FE57,FK40,FE57)</f>
        <v>8.3500000000000014</v>
      </c>
      <c r="FN40" s="48">
        <f t="shared" si="119"/>
        <v>8.8000000000000007</v>
      </c>
      <c r="FO40" s="48">
        <f t="shared" si="119"/>
        <v>3.85</v>
      </c>
    </row>
    <row r="41" spans="1:171" ht="9" customHeight="1" x14ac:dyDescent="0.15">
      <c r="A41" s="53" t="s">
        <v>176</v>
      </c>
      <c r="B41" s="54">
        <v>28</v>
      </c>
      <c r="C41" s="55">
        <f>(C40-C45)/5*4+C45</f>
        <v>5.34</v>
      </c>
      <c r="D41" s="55">
        <f t="shared" ref="D41:EL41" si="120">(D40-D45)/5*4+D45</f>
        <v>1.74</v>
      </c>
      <c r="E41" s="55">
        <f t="shared" si="120"/>
        <v>6.1400000000000006</v>
      </c>
      <c r="F41" s="55">
        <f t="shared" si="120"/>
        <v>2.14</v>
      </c>
      <c r="G41" s="55">
        <f t="shared" si="120"/>
        <v>6.82</v>
      </c>
      <c r="H41" s="55">
        <f t="shared" si="120"/>
        <v>2.54</v>
      </c>
      <c r="I41" s="55">
        <f t="shared" si="120"/>
        <v>7.82</v>
      </c>
      <c r="J41" s="55">
        <f t="shared" si="120"/>
        <v>3.06</v>
      </c>
      <c r="K41" s="55">
        <f t="shared" si="120"/>
        <v>8.7000000000000011</v>
      </c>
      <c r="L41" s="55">
        <f t="shared" si="120"/>
        <v>3.58</v>
      </c>
      <c r="M41" s="55">
        <f t="shared" si="120"/>
        <v>8.7000000000000011</v>
      </c>
      <c r="N41" s="55">
        <f t="shared" si="120"/>
        <v>9.2200000000000006</v>
      </c>
      <c r="O41" s="55">
        <f t="shared" si="120"/>
        <v>4.0999999999999996</v>
      </c>
      <c r="P41" s="55">
        <f t="shared" si="120"/>
        <v>5.5066666666666668</v>
      </c>
      <c r="Q41" s="55">
        <f t="shared" si="120"/>
        <v>1.74</v>
      </c>
      <c r="R41" s="55">
        <f t="shared" si="120"/>
        <v>6.373333333333334</v>
      </c>
      <c r="S41" s="55">
        <f t="shared" si="120"/>
        <v>2.1466666666666665</v>
      </c>
      <c r="T41" s="55">
        <f t="shared" si="120"/>
        <v>7.0933333333333337</v>
      </c>
      <c r="U41" s="55">
        <f t="shared" si="120"/>
        <v>2.5533333333333332</v>
      </c>
      <c r="V41" s="55">
        <f t="shared" si="120"/>
        <v>8.120000000000001</v>
      </c>
      <c r="W41" s="55">
        <f t="shared" si="120"/>
        <v>3.1533333333333333</v>
      </c>
      <c r="X41" s="55">
        <f t="shared" si="120"/>
        <v>9.033333333333335</v>
      </c>
      <c r="Y41" s="55">
        <f t="shared" si="120"/>
        <v>3.6533333333333333</v>
      </c>
      <c r="Z41" s="55">
        <f t="shared" si="120"/>
        <v>9.033333333333335</v>
      </c>
      <c r="AA41" s="55">
        <f t="shared" si="120"/>
        <v>9.5866666666666678</v>
      </c>
      <c r="AB41" s="55">
        <f t="shared" si="120"/>
        <v>4.1933333333333334</v>
      </c>
      <c r="AC41" s="55">
        <f t="shared" si="120"/>
        <v>5.6733333333333329</v>
      </c>
      <c r="AD41" s="55">
        <f t="shared" si="120"/>
        <v>1.74</v>
      </c>
      <c r="AE41" s="55">
        <f t="shared" si="120"/>
        <v>6.6066666666666665</v>
      </c>
      <c r="AF41" s="55">
        <f t="shared" si="120"/>
        <v>2.1533333333333333</v>
      </c>
      <c r="AG41" s="55">
        <f t="shared" si="120"/>
        <v>7.3666666666666671</v>
      </c>
      <c r="AH41" s="55">
        <f t="shared" si="120"/>
        <v>2.5666666666666669</v>
      </c>
      <c r="AI41" s="55">
        <f t="shared" si="120"/>
        <v>8.42</v>
      </c>
      <c r="AJ41" s="55">
        <f t="shared" si="120"/>
        <v>3.2466666666666666</v>
      </c>
      <c r="AK41" s="55">
        <f t="shared" si="120"/>
        <v>9.3666666666666671</v>
      </c>
      <c r="AL41" s="55">
        <f t="shared" si="120"/>
        <v>3.7266666666666666</v>
      </c>
      <c r="AM41" s="55">
        <f t="shared" si="120"/>
        <v>9.3666666666666671</v>
      </c>
      <c r="AN41" s="55">
        <f t="shared" si="120"/>
        <v>9.9533333333333331</v>
      </c>
      <c r="AO41" s="55">
        <f t="shared" si="120"/>
        <v>4.2866666666666671</v>
      </c>
      <c r="AP41" s="55">
        <f t="shared" si="120"/>
        <v>5.84</v>
      </c>
      <c r="AQ41" s="55">
        <f t="shared" si="120"/>
        <v>1.74</v>
      </c>
      <c r="AR41" s="55">
        <f t="shared" si="120"/>
        <v>6.84</v>
      </c>
      <c r="AS41" s="55">
        <f t="shared" si="120"/>
        <v>2.16</v>
      </c>
      <c r="AT41" s="55">
        <f t="shared" si="120"/>
        <v>7.6400000000000006</v>
      </c>
      <c r="AU41" s="55">
        <f t="shared" si="120"/>
        <v>2.58</v>
      </c>
      <c r="AV41" s="55">
        <f t="shared" si="120"/>
        <v>8.7200000000000006</v>
      </c>
      <c r="AW41" s="55">
        <f t="shared" si="120"/>
        <v>3.34</v>
      </c>
      <c r="AX41" s="55">
        <f t="shared" si="120"/>
        <v>9.7000000000000011</v>
      </c>
      <c r="AY41" s="55">
        <f t="shared" si="120"/>
        <v>3.8000000000000003</v>
      </c>
      <c r="AZ41" s="55">
        <f t="shared" si="120"/>
        <v>9.7000000000000011</v>
      </c>
      <c r="BA41" s="55">
        <f t="shared" si="120"/>
        <v>10.32</v>
      </c>
      <c r="BB41" s="55">
        <f t="shared" si="120"/>
        <v>4.38</v>
      </c>
      <c r="BC41" s="55">
        <f t="shared" si="120"/>
        <v>6.04</v>
      </c>
      <c r="BD41" s="55">
        <f t="shared" si="120"/>
        <v>1.78</v>
      </c>
      <c r="BE41" s="55">
        <f t="shared" si="120"/>
        <v>7.13</v>
      </c>
      <c r="BF41" s="55">
        <f t="shared" si="120"/>
        <v>2.2000000000000002</v>
      </c>
      <c r="BG41" s="55">
        <f t="shared" si="120"/>
        <v>7.98</v>
      </c>
      <c r="BH41" s="55">
        <f t="shared" si="120"/>
        <v>2.63</v>
      </c>
      <c r="BI41" s="55">
        <f t="shared" si="120"/>
        <v>9.07</v>
      </c>
      <c r="BJ41" s="55">
        <f t="shared" si="120"/>
        <v>3.3499999999999996</v>
      </c>
      <c r="BK41" s="55">
        <f t="shared" si="120"/>
        <v>10.1</v>
      </c>
      <c r="BL41" s="55">
        <f t="shared" si="120"/>
        <v>3.85</v>
      </c>
      <c r="BM41" s="55">
        <f t="shared" si="120"/>
        <v>10.1</v>
      </c>
      <c r="BN41" s="55">
        <f t="shared" si="120"/>
        <v>10.71</v>
      </c>
      <c r="BO41" s="55">
        <f t="shared" si="120"/>
        <v>4.4399999999999995</v>
      </c>
      <c r="BP41" s="55">
        <f t="shared" si="120"/>
        <v>6.24</v>
      </c>
      <c r="BQ41" s="55">
        <f t="shared" si="120"/>
        <v>1.82</v>
      </c>
      <c r="BR41" s="55">
        <f t="shared" si="120"/>
        <v>7.42</v>
      </c>
      <c r="BS41" s="55">
        <f t="shared" si="120"/>
        <v>2.2400000000000002</v>
      </c>
      <c r="BT41" s="55">
        <f t="shared" si="120"/>
        <v>8.32</v>
      </c>
      <c r="BU41" s="55">
        <f t="shared" si="120"/>
        <v>2.68</v>
      </c>
      <c r="BV41" s="55">
        <f t="shared" si="120"/>
        <v>9.42</v>
      </c>
      <c r="BW41" s="55">
        <f t="shared" si="120"/>
        <v>3.36</v>
      </c>
      <c r="BX41" s="55">
        <f t="shared" si="120"/>
        <v>10.5</v>
      </c>
      <c r="BY41" s="55">
        <f t="shared" si="120"/>
        <v>3.9</v>
      </c>
      <c r="BZ41" s="55">
        <f t="shared" si="120"/>
        <v>10.5</v>
      </c>
      <c r="CA41" s="55">
        <f t="shared" si="120"/>
        <v>11.1</v>
      </c>
      <c r="CB41" s="55">
        <f t="shared" si="120"/>
        <v>4.5</v>
      </c>
      <c r="CC41" s="55">
        <f t="shared" si="120"/>
        <v>6.476</v>
      </c>
      <c r="CD41" s="55">
        <f t="shared" si="120"/>
        <v>1.8440000000000001</v>
      </c>
      <c r="CE41" s="55">
        <f t="shared" si="120"/>
        <v>7.7</v>
      </c>
      <c r="CF41" s="55">
        <f t="shared" si="120"/>
        <v>2.2640000000000002</v>
      </c>
      <c r="CG41" s="55">
        <f t="shared" si="120"/>
        <v>8.636000000000001</v>
      </c>
      <c r="CH41" s="55">
        <f t="shared" si="120"/>
        <v>2.7320000000000002</v>
      </c>
      <c r="CI41" s="55">
        <f t="shared" si="120"/>
        <v>9.7560000000000002</v>
      </c>
      <c r="CJ41" s="55">
        <f t="shared" si="120"/>
        <v>3.42</v>
      </c>
      <c r="CK41" s="55">
        <f t="shared" si="120"/>
        <v>10.875999999999999</v>
      </c>
      <c r="CL41" s="55">
        <f t="shared" si="120"/>
        <v>3.956</v>
      </c>
      <c r="CM41" s="55">
        <f t="shared" si="120"/>
        <v>10.875999999999999</v>
      </c>
      <c r="CN41" s="55">
        <f t="shared" si="120"/>
        <v>11.496</v>
      </c>
      <c r="CO41" s="55">
        <f t="shared" si="120"/>
        <v>4.5960000000000001</v>
      </c>
      <c r="CP41" s="55">
        <f t="shared" si="120"/>
        <v>6.7119999999999997</v>
      </c>
      <c r="CQ41" s="55">
        <f t="shared" si="120"/>
        <v>1.8680000000000001</v>
      </c>
      <c r="CR41" s="55">
        <f t="shared" si="120"/>
        <v>7.98</v>
      </c>
      <c r="CS41" s="55">
        <f t="shared" si="120"/>
        <v>2.2880000000000003</v>
      </c>
      <c r="CT41" s="55">
        <f t="shared" si="120"/>
        <v>8.952</v>
      </c>
      <c r="CU41" s="55">
        <f t="shared" si="120"/>
        <v>2.7840000000000003</v>
      </c>
      <c r="CV41" s="55">
        <f t="shared" si="120"/>
        <v>10.092000000000001</v>
      </c>
      <c r="CW41" s="55">
        <f t="shared" si="120"/>
        <v>3.48</v>
      </c>
      <c r="CX41" s="55">
        <f t="shared" si="120"/>
        <v>11.251999999999999</v>
      </c>
      <c r="CY41" s="55">
        <f t="shared" si="120"/>
        <v>4.0119999999999996</v>
      </c>
      <c r="CZ41" s="55">
        <f t="shared" si="120"/>
        <v>11.251999999999999</v>
      </c>
      <c r="DA41" s="55">
        <f t="shared" si="120"/>
        <v>11.891999999999999</v>
      </c>
      <c r="DB41" s="55">
        <f t="shared" si="120"/>
        <v>4.6920000000000002</v>
      </c>
      <c r="DC41" s="55">
        <f t="shared" si="120"/>
        <v>6.9479999999999995</v>
      </c>
      <c r="DD41" s="55">
        <f t="shared" si="120"/>
        <v>1.8919999999999999</v>
      </c>
      <c r="DE41" s="55">
        <f t="shared" si="120"/>
        <v>8.26</v>
      </c>
      <c r="DF41" s="55">
        <f t="shared" si="120"/>
        <v>2.3119999999999998</v>
      </c>
      <c r="DG41" s="55">
        <f t="shared" si="120"/>
        <v>9.2679999999999989</v>
      </c>
      <c r="DH41" s="55">
        <f t="shared" si="120"/>
        <v>2.8359999999999999</v>
      </c>
      <c r="DI41" s="55">
        <f t="shared" si="120"/>
        <v>10.427999999999999</v>
      </c>
      <c r="DJ41" s="55">
        <f t="shared" si="120"/>
        <v>3.54</v>
      </c>
      <c r="DK41" s="55">
        <f t="shared" si="120"/>
        <v>11.628</v>
      </c>
      <c r="DL41" s="55">
        <f t="shared" si="120"/>
        <v>4.0679999999999996</v>
      </c>
      <c r="DM41" s="55">
        <f t="shared" si="120"/>
        <v>11.628</v>
      </c>
      <c r="DN41" s="55">
        <f t="shared" si="120"/>
        <v>12.287999999999998</v>
      </c>
      <c r="DO41" s="55">
        <f t="shared" si="120"/>
        <v>4.7880000000000003</v>
      </c>
      <c r="DP41" s="55">
        <f t="shared" si="120"/>
        <v>7.1840000000000002</v>
      </c>
      <c r="DQ41" s="55">
        <f t="shared" si="120"/>
        <v>1.9159999999999999</v>
      </c>
      <c r="DR41" s="55">
        <f t="shared" si="120"/>
        <v>8.5400000000000009</v>
      </c>
      <c r="DS41" s="55">
        <f t="shared" si="120"/>
        <v>2.3359999999999999</v>
      </c>
      <c r="DT41" s="55">
        <f t="shared" si="120"/>
        <v>9.5839999999999996</v>
      </c>
      <c r="DU41" s="55">
        <f t="shared" si="120"/>
        <v>2.8879999999999999</v>
      </c>
      <c r="DV41" s="55">
        <f t="shared" si="120"/>
        <v>10.763999999999999</v>
      </c>
      <c r="DW41" s="55">
        <f t="shared" si="120"/>
        <v>3.6</v>
      </c>
      <c r="DX41" s="55">
        <f t="shared" si="120"/>
        <v>12.004</v>
      </c>
      <c r="DY41" s="55">
        <f t="shared" si="120"/>
        <v>4.1239999999999997</v>
      </c>
      <c r="DZ41" s="55">
        <f t="shared" si="120"/>
        <v>12.004</v>
      </c>
      <c r="EA41" s="55">
        <f t="shared" si="120"/>
        <v>12.683999999999999</v>
      </c>
      <c r="EB41" s="55">
        <f t="shared" si="120"/>
        <v>4.8840000000000003</v>
      </c>
      <c r="EC41" s="55">
        <f t="shared" si="120"/>
        <v>7.42</v>
      </c>
      <c r="ED41" s="55">
        <f t="shared" si="120"/>
        <v>1.94</v>
      </c>
      <c r="EE41" s="55">
        <f t="shared" si="120"/>
        <v>8.82</v>
      </c>
      <c r="EF41" s="55">
        <f t="shared" si="120"/>
        <v>2.36</v>
      </c>
      <c r="EG41" s="55">
        <f t="shared" si="120"/>
        <v>9.9</v>
      </c>
      <c r="EH41" s="55">
        <f t="shared" si="120"/>
        <v>2.94</v>
      </c>
      <c r="EI41" s="55">
        <f t="shared" si="120"/>
        <v>11.1</v>
      </c>
      <c r="EJ41" s="55">
        <f t="shared" si="120"/>
        <v>3.66</v>
      </c>
      <c r="EK41" s="55">
        <f t="shared" si="120"/>
        <v>12.38</v>
      </c>
      <c r="EL41" s="55">
        <f t="shared" si="120"/>
        <v>4.18</v>
      </c>
      <c r="EM41" s="55">
        <f t="shared" ref="EM41:FO41" si="121">(EM40-EM45)/5*4+EM45</f>
        <v>12.38</v>
      </c>
      <c r="EN41" s="55">
        <f t="shared" si="121"/>
        <v>13.08</v>
      </c>
      <c r="EO41" s="55">
        <f t="shared" si="121"/>
        <v>4.9800000000000004</v>
      </c>
      <c r="EP41" s="55">
        <f t="shared" si="121"/>
        <v>4.84</v>
      </c>
      <c r="EQ41" s="55">
        <f t="shared" si="121"/>
        <v>1.72</v>
      </c>
      <c r="ER41" s="55">
        <f t="shared" si="121"/>
        <v>5.54</v>
      </c>
      <c r="ES41" s="55">
        <f t="shared" si="121"/>
        <v>2.12</v>
      </c>
      <c r="ET41" s="55">
        <f t="shared" si="121"/>
        <v>6.1000000000000005</v>
      </c>
      <c r="EU41" s="55">
        <f t="shared" si="121"/>
        <v>2.36</v>
      </c>
      <c r="EV41" s="55">
        <f t="shared" si="121"/>
        <v>7.02</v>
      </c>
      <c r="EW41" s="55">
        <f t="shared" si="121"/>
        <v>2.7800000000000002</v>
      </c>
      <c r="EX41" s="55">
        <f t="shared" si="121"/>
        <v>7.8000000000000007</v>
      </c>
      <c r="EY41" s="55">
        <f t="shared" si="121"/>
        <v>3.36</v>
      </c>
      <c r="EZ41" s="55">
        <f t="shared" si="121"/>
        <v>7.8000000000000007</v>
      </c>
      <c r="FA41" s="55">
        <f t="shared" si="121"/>
        <v>8.2000000000000011</v>
      </c>
      <c r="FB41" s="55">
        <f t="shared" si="121"/>
        <v>3.7800000000000002</v>
      </c>
      <c r="FC41" s="55">
        <f t="shared" si="121"/>
        <v>5.09</v>
      </c>
      <c r="FD41" s="55">
        <f t="shared" si="121"/>
        <v>1.73</v>
      </c>
      <c r="FE41" s="55">
        <f t="shared" si="121"/>
        <v>5.84</v>
      </c>
      <c r="FF41" s="55">
        <f t="shared" si="121"/>
        <v>2.13</v>
      </c>
      <c r="FG41" s="55">
        <f t="shared" si="121"/>
        <v>6.4600000000000009</v>
      </c>
      <c r="FH41" s="55">
        <f t="shared" si="121"/>
        <v>2.4500000000000002</v>
      </c>
      <c r="FI41" s="55">
        <f t="shared" si="121"/>
        <v>7.42</v>
      </c>
      <c r="FJ41" s="55">
        <f t="shared" si="121"/>
        <v>2.92</v>
      </c>
      <c r="FK41" s="55">
        <f t="shared" si="121"/>
        <v>8.2500000000000018</v>
      </c>
      <c r="FL41" s="55">
        <f t="shared" si="121"/>
        <v>3.4699999999999998</v>
      </c>
      <c r="FM41" s="55">
        <f t="shared" si="121"/>
        <v>8.2500000000000018</v>
      </c>
      <c r="FN41" s="55">
        <f t="shared" si="121"/>
        <v>8.7100000000000009</v>
      </c>
      <c r="FO41" s="55">
        <f t="shared" si="121"/>
        <v>3.94</v>
      </c>
    </row>
    <row r="42" spans="1:171" ht="9" customHeight="1" x14ac:dyDescent="0.15">
      <c r="A42" s="53" t="s">
        <v>176</v>
      </c>
      <c r="B42" s="54">
        <v>29</v>
      </c>
      <c r="C42" s="55">
        <f>(C40-C45)/5*3+C45</f>
        <v>5.28</v>
      </c>
      <c r="D42" s="55">
        <f t="shared" ref="D42:EL42" si="122">(D40-D45)/5*3+D45</f>
        <v>1.78</v>
      </c>
      <c r="E42" s="55">
        <f t="shared" si="122"/>
        <v>6.08</v>
      </c>
      <c r="F42" s="55">
        <f t="shared" si="122"/>
        <v>2.1800000000000002</v>
      </c>
      <c r="G42" s="55">
        <f t="shared" si="122"/>
        <v>6.74</v>
      </c>
      <c r="H42" s="55">
        <f t="shared" si="122"/>
        <v>2.58</v>
      </c>
      <c r="I42" s="55">
        <f t="shared" si="122"/>
        <v>7.74</v>
      </c>
      <c r="J42" s="55">
        <f t="shared" si="122"/>
        <v>3.12</v>
      </c>
      <c r="K42" s="55">
        <f t="shared" si="122"/>
        <v>8.6000000000000014</v>
      </c>
      <c r="L42" s="55">
        <f t="shared" si="122"/>
        <v>3.66</v>
      </c>
      <c r="M42" s="55">
        <f t="shared" si="122"/>
        <v>8.6000000000000014</v>
      </c>
      <c r="N42" s="55">
        <f t="shared" si="122"/>
        <v>9.14</v>
      </c>
      <c r="O42" s="55">
        <f t="shared" si="122"/>
        <v>4.2</v>
      </c>
      <c r="P42" s="55">
        <f t="shared" si="122"/>
        <v>5.4466666666666672</v>
      </c>
      <c r="Q42" s="55">
        <f t="shared" si="122"/>
        <v>1.78</v>
      </c>
      <c r="R42" s="55">
        <f t="shared" si="122"/>
        <v>6.3133333333333335</v>
      </c>
      <c r="S42" s="55">
        <f t="shared" si="122"/>
        <v>2.1933333333333334</v>
      </c>
      <c r="T42" s="55">
        <f t="shared" si="122"/>
        <v>7.0200000000000005</v>
      </c>
      <c r="U42" s="55">
        <f t="shared" si="122"/>
        <v>2.6066666666666665</v>
      </c>
      <c r="V42" s="55">
        <f t="shared" si="122"/>
        <v>8.0400000000000009</v>
      </c>
      <c r="W42" s="55">
        <f t="shared" si="122"/>
        <v>3.2066666666666666</v>
      </c>
      <c r="X42" s="55">
        <f t="shared" si="122"/>
        <v>8.9333333333333353</v>
      </c>
      <c r="Y42" s="55">
        <f t="shared" si="122"/>
        <v>3.74</v>
      </c>
      <c r="Z42" s="55">
        <f t="shared" si="122"/>
        <v>8.9333333333333353</v>
      </c>
      <c r="AA42" s="55">
        <f t="shared" si="122"/>
        <v>9.5066666666666677</v>
      </c>
      <c r="AB42" s="55">
        <f t="shared" si="122"/>
        <v>4.2866666666666662</v>
      </c>
      <c r="AC42" s="55">
        <f t="shared" si="122"/>
        <v>5.6133333333333333</v>
      </c>
      <c r="AD42" s="55">
        <f t="shared" si="122"/>
        <v>1.78</v>
      </c>
      <c r="AE42" s="55">
        <f t="shared" si="122"/>
        <v>6.5466666666666669</v>
      </c>
      <c r="AF42" s="55">
        <f t="shared" si="122"/>
        <v>2.2066666666666666</v>
      </c>
      <c r="AG42" s="55">
        <f t="shared" si="122"/>
        <v>7.3000000000000007</v>
      </c>
      <c r="AH42" s="55">
        <f t="shared" si="122"/>
        <v>2.6333333333333333</v>
      </c>
      <c r="AI42" s="55">
        <f t="shared" si="122"/>
        <v>8.34</v>
      </c>
      <c r="AJ42" s="55">
        <f t="shared" si="122"/>
        <v>3.293333333333333</v>
      </c>
      <c r="AK42" s="55">
        <f t="shared" si="122"/>
        <v>9.2666666666666675</v>
      </c>
      <c r="AL42" s="55">
        <f t="shared" si="122"/>
        <v>3.82</v>
      </c>
      <c r="AM42" s="55">
        <f t="shared" si="122"/>
        <v>9.2666666666666675</v>
      </c>
      <c r="AN42" s="55">
        <f t="shared" si="122"/>
        <v>9.8733333333333331</v>
      </c>
      <c r="AO42" s="55">
        <f t="shared" si="122"/>
        <v>4.373333333333334</v>
      </c>
      <c r="AP42" s="55">
        <f t="shared" si="122"/>
        <v>5.78</v>
      </c>
      <c r="AQ42" s="55">
        <f t="shared" si="122"/>
        <v>1.78</v>
      </c>
      <c r="AR42" s="55">
        <f t="shared" si="122"/>
        <v>6.78</v>
      </c>
      <c r="AS42" s="55">
        <f t="shared" si="122"/>
        <v>2.2200000000000002</v>
      </c>
      <c r="AT42" s="55">
        <f t="shared" si="122"/>
        <v>7.58</v>
      </c>
      <c r="AU42" s="55">
        <f t="shared" si="122"/>
        <v>2.66</v>
      </c>
      <c r="AV42" s="55">
        <f t="shared" si="122"/>
        <v>8.64</v>
      </c>
      <c r="AW42" s="55">
        <f t="shared" si="122"/>
        <v>3.38</v>
      </c>
      <c r="AX42" s="55">
        <f t="shared" si="122"/>
        <v>9.6000000000000014</v>
      </c>
      <c r="AY42" s="55">
        <f t="shared" si="122"/>
        <v>3.9000000000000004</v>
      </c>
      <c r="AZ42" s="55">
        <f t="shared" si="122"/>
        <v>9.6000000000000014</v>
      </c>
      <c r="BA42" s="55">
        <f t="shared" si="122"/>
        <v>10.24</v>
      </c>
      <c r="BB42" s="55">
        <f t="shared" si="122"/>
        <v>4.46</v>
      </c>
      <c r="BC42" s="55">
        <f t="shared" si="122"/>
        <v>5.9799999999999995</v>
      </c>
      <c r="BD42" s="55">
        <f t="shared" si="122"/>
        <v>1.81</v>
      </c>
      <c r="BE42" s="55">
        <f t="shared" si="122"/>
        <v>7.06</v>
      </c>
      <c r="BF42" s="55">
        <f t="shared" si="122"/>
        <v>2.25</v>
      </c>
      <c r="BG42" s="55">
        <f t="shared" si="122"/>
        <v>7.91</v>
      </c>
      <c r="BH42" s="55">
        <f t="shared" si="122"/>
        <v>2.71</v>
      </c>
      <c r="BI42" s="55">
        <f t="shared" si="122"/>
        <v>8.99</v>
      </c>
      <c r="BJ42" s="55">
        <f t="shared" si="122"/>
        <v>3.4</v>
      </c>
      <c r="BK42" s="55">
        <f t="shared" si="122"/>
        <v>10</v>
      </c>
      <c r="BL42" s="55">
        <f t="shared" si="122"/>
        <v>3.95</v>
      </c>
      <c r="BM42" s="55">
        <f t="shared" si="122"/>
        <v>10</v>
      </c>
      <c r="BN42" s="55">
        <f t="shared" si="122"/>
        <v>10.620000000000001</v>
      </c>
      <c r="BO42" s="55">
        <f t="shared" si="122"/>
        <v>4.53</v>
      </c>
      <c r="BP42" s="55">
        <f t="shared" si="122"/>
        <v>6.18</v>
      </c>
      <c r="BQ42" s="55">
        <f t="shared" si="122"/>
        <v>1.84</v>
      </c>
      <c r="BR42" s="55">
        <f t="shared" si="122"/>
        <v>7.34</v>
      </c>
      <c r="BS42" s="55">
        <f t="shared" si="122"/>
        <v>2.2800000000000002</v>
      </c>
      <c r="BT42" s="55">
        <f t="shared" si="122"/>
        <v>8.24</v>
      </c>
      <c r="BU42" s="55">
        <f t="shared" si="122"/>
        <v>2.7600000000000002</v>
      </c>
      <c r="BV42" s="55">
        <f t="shared" si="122"/>
        <v>9.34</v>
      </c>
      <c r="BW42" s="55">
        <f t="shared" si="122"/>
        <v>3.42</v>
      </c>
      <c r="BX42" s="55">
        <f t="shared" si="122"/>
        <v>10.4</v>
      </c>
      <c r="BY42" s="55">
        <f t="shared" si="122"/>
        <v>4</v>
      </c>
      <c r="BZ42" s="55">
        <f t="shared" si="122"/>
        <v>10.4</v>
      </c>
      <c r="CA42" s="55">
        <f t="shared" si="122"/>
        <v>11</v>
      </c>
      <c r="CB42" s="55">
        <f t="shared" si="122"/>
        <v>4.6000000000000005</v>
      </c>
      <c r="CC42" s="55">
        <f t="shared" si="122"/>
        <v>6.4119999999999999</v>
      </c>
      <c r="CD42" s="55">
        <f t="shared" si="122"/>
        <v>1.8680000000000001</v>
      </c>
      <c r="CE42" s="55">
        <f t="shared" si="122"/>
        <v>7.62</v>
      </c>
      <c r="CF42" s="55">
        <f t="shared" si="122"/>
        <v>2.3080000000000003</v>
      </c>
      <c r="CG42" s="55">
        <f t="shared" si="122"/>
        <v>8.5520000000000014</v>
      </c>
      <c r="CH42" s="55">
        <f t="shared" si="122"/>
        <v>2.8040000000000003</v>
      </c>
      <c r="CI42" s="55">
        <f t="shared" si="122"/>
        <v>9.6720000000000006</v>
      </c>
      <c r="CJ42" s="55">
        <f t="shared" si="122"/>
        <v>3.48</v>
      </c>
      <c r="CK42" s="55">
        <f t="shared" si="122"/>
        <v>10.772</v>
      </c>
      <c r="CL42" s="55">
        <f t="shared" si="122"/>
        <v>4.0519999999999996</v>
      </c>
      <c r="CM42" s="55">
        <f t="shared" si="122"/>
        <v>10.772</v>
      </c>
      <c r="CN42" s="55">
        <f t="shared" si="122"/>
        <v>11.391999999999999</v>
      </c>
      <c r="CO42" s="55">
        <f t="shared" si="122"/>
        <v>4.6920000000000002</v>
      </c>
      <c r="CP42" s="55">
        <f t="shared" si="122"/>
        <v>6.6440000000000001</v>
      </c>
      <c r="CQ42" s="55">
        <f t="shared" si="122"/>
        <v>1.8960000000000001</v>
      </c>
      <c r="CR42" s="55">
        <f t="shared" si="122"/>
        <v>7.9</v>
      </c>
      <c r="CS42" s="55">
        <f t="shared" si="122"/>
        <v>2.3360000000000003</v>
      </c>
      <c r="CT42" s="55">
        <f t="shared" si="122"/>
        <v>8.8640000000000008</v>
      </c>
      <c r="CU42" s="55">
        <f t="shared" si="122"/>
        <v>2.8480000000000003</v>
      </c>
      <c r="CV42" s="55">
        <f t="shared" si="122"/>
        <v>10.004</v>
      </c>
      <c r="CW42" s="55">
        <f t="shared" si="122"/>
        <v>3.54</v>
      </c>
      <c r="CX42" s="55">
        <f t="shared" si="122"/>
        <v>11.144</v>
      </c>
      <c r="CY42" s="55">
        <f t="shared" si="122"/>
        <v>4.1040000000000001</v>
      </c>
      <c r="CZ42" s="55">
        <f t="shared" si="122"/>
        <v>11.144</v>
      </c>
      <c r="DA42" s="55">
        <f t="shared" si="122"/>
        <v>11.783999999999999</v>
      </c>
      <c r="DB42" s="55">
        <f t="shared" si="122"/>
        <v>4.7840000000000007</v>
      </c>
      <c r="DC42" s="55">
        <f t="shared" si="122"/>
        <v>6.8759999999999994</v>
      </c>
      <c r="DD42" s="55">
        <f t="shared" si="122"/>
        <v>1.9239999999999999</v>
      </c>
      <c r="DE42" s="55">
        <f t="shared" si="122"/>
        <v>8.18</v>
      </c>
      <c r="DF42" s="55">
        <f t="shared" si="122"/>
        <v>2.3639999999999999</v>
      </c>
      <c r="DG42" s="55">
        <f t="shared" si="122"/>
        <v>9.1760000000000002</v>
      </c>
      <c r="DH42" s="55">
        <f t="shared" si="122"/>
        <v>2.8919999999999999</v>
      </c>
      <c r="DI42" s="55">
        <f t="shared" si="122"/>
        <v>10.335999999999999</v>
      </c>
      <c r="DJ42" s="55">
        <f t="shared" si="122"/>
        <v>3.6</v>
      </c>
      <c r="DK42" s="55">
        <f t="shared" si="122"/>
        <v>11.516</v>
      </c>
      <c r="DL42" s="55">
        <f t="shared" si="122"/>
        <v>4.1559999999999997</v>
      </c>
      <c r="DM42" s="55">
        <f t="shared" si="122"/>
        <v>11.516</v>
      </c>
      <c r="DN42" s="55">
        <f t="shared" si="122"/>
        <v>12.175999999999998</v>
      </c>
      <c r="DO42" s="55">
        <f t="shared" si="122"/>
        <v>4.8760000000000003</v>
      </c>
      <c r="DP42" s="55">
        <f t="shared" si="122"/>
        <v>7.1079999999999997</v>
      </c>
      <c r="DQ42" s="55">
        <f t="shared" si="122"/>
        <v>1.952</v>
      </c>
      <c r="DR42" s="55">
        <f t="shared" si="122"/>
        <v>8.4600000000000009</v>
      </c>
      <c r="DS42" s="55">
        <f t="shared" si="122"/>
        <v>2.3919999999999999</v>
      </c>
      <c r="DT42" s="55">
        <f t="shared" si="122"/>
        <v>9.4879999999999995</v>
      </c>
      <c r="DU42" s="55">
        <f t="shared" si="122"/>
        <v>2.9359999999999999</v>
      </c>
      <c r="DV42" s="55">
        <f t="shared" si="122"/>
        <v>10.667999999999999</v>
      </c>
      <c r="DW42" s="55">
        <f t="shared" si="122"/>
        <v>3.66</v>
      </c>
      <c r="DX42" s="55">
        <f t="shared" si="122"/>
        <v>11.888</v>
      </c>
      <c r="DY42" s="55">
        <f t="shared" si="122"/>
        <v>4.2080000000000002</v>
      </c>
      <c r="DZ42" s="55">
        <f t="shared" si="122"/>
        <v>11.888</v>
      </c>
      <c r="EA42" s="55">
        <f t="shared" si="122"/>
        <v>12.568</v>
      </c>
      <c r="EB42" s="55">
        <f t="shared" si="122"/>
        <v>4.968</v>
      </c>
      <c r="EC42" s="55">
        <f t="shared" si="122"/>
        <v>7.34</v>
      </c>
      <c r="ED42" s="55">
        <f t="shared" si="122"/>
        <v>1.98</v>
      </c>
      <c r="EE42" s="55">
        <f t="shared" si="122"/>
        <v>8.74</v>
      </c>
      <c r="EF42" s="55">
        <f t="shared" si="122"/>
        <v>2.42</v>
      </c>
      <c r="EG42" s="55">
        <f t="shared" si="122"/>
        <v>9.8000000000000007</v>
      </c>
      <c r="EH42" s="55">
        <f t="shared" si="122"/>
        <v>2.98</v>
      </c>
      <c r="EI42" s="55">
        <f t="shared" si="122"/>
        <v>11</v>
      </c>
      <c r="EJ42" s="55">
        <f t="shared" si="122"/>
        <v>3.72</v>
      </c>
      <c r="EK42" s="55">
        <f t="shared" si="122"/>
        <v>12.26</v>
      </c>
      <c r="EL42" s="55">
        <f t="shared" si="122"/>
        <v>4.26</v>
      </c>
      <c r="EM42" s="55">
        <f t="shared" ref="EM42:FO42" si="123">(EM40-EM45)/5*3+EM45</f>
        <v>12.26</v>
      </c>
      <c r="EN42" s="55">
        <f t="shared" si="123"/>
        <v>12.959999999999999</v>
      </c>
      <c r="EO42" s="55">
        <f t="shared" si="123"/>
        <v>5.0600000000000005</v>
      </c>
      <c r="EP42" s="55">
        <f t="shared" si="123"/>
        <v>4.78</v>
      </c>
      <c r="EQ42" s="55">
        <f t="shared" si="123"/>
        <v>1.74</v>
      </c>
      <c r="ER42" s="55">
        <f t="shared" si="123"/>
        <v>5.4799999999999995</v>
      </c>
      <c r="ES42" s="55">
        <f t="shared" si="123"/>
        <v>2.14</v>
      </c>
      <c r="ET42" s="55">
        <f t="shared" si="123"/>
        <v>6</v>
      </c>
      <c r="EU42" s="55">
        <f t="shared" si="123"/>
        <v>2.42</v>
      </c>
      <c r="EV42" s="55">
        <f t="shared" si="123"/>
        <v>6.9399999999999995</v>
      </c>
      <c r="EW42" s="55">
        <f t="shared" si="123"/>
        <v>2.8600000000000003</v>
      </c>
      <c r="EX42" s="55">
        <f t="shared" si="123"/>
        <v>7.7</v>
      </c>
      <c r="EY42" s="55">
        <f t="shared" si="123"/>
        <v>3.42</v>
      </c>
      <c r="EZ42" s="55">
        <f t="shared" si="123"/>
        <v>7.7</v>
      </c>
      <c r="FA42" s="55">
        <f t="shared" si="123"/>
        <v>8.1</v>
      </c>
      <c r="FB42" s="55">
        <f t="shared" si="123"/>
        <v>3.86</v>
      </c>
      <c r="FC42" s="55">
        <f t="shared" si="123"/>
        <v>5.03</v>
      </c>
      <c r="FD42" s="55">
        <f t="shared" si="123"/>
        <v>1.76</v>
      </c>
      <c r="FE42" s="55">
        <f t="shared" si="123"/>
        <v>5.78</v>
      </c>
      <c r="FF42" s="55">
        <f t="shared" si="123"/>
        <v>2.16</v>
      </c>
      <c r="FG42" s="55">
        <f t="shared" si="123"/>
        <v>6.37</v>
      </c>
      <c r="FH42" s="55">
        <f t="shared" si="123"/>
        <v>2.5</v>
      </c>
      <c r="FI42" s="55">
        <f t="shared" si="123"/>
        <v>7.34</v>
      </c>
      <c r="FJ42" s="55">
        <f t="shared" si="123"/>
        <v>2.99</v>
      </c>
      <c r="FK42" s="55">
        <f t="shared" si="123"/>
        <v>8.15</v>
      </c>
      <c r="FL42" s="55">
        <f t="shared" si="123"/>
        <v>3.54</v>
      </c>
      <c r="FM42" s="55">
        <f t="shared" si="123"/>
        <v>8.15</v>
      </c>
      <c r="FN42" s="55">
        <f t="shared" si="123"/>
        <v>8.620000000000001</v>
      </c>
      <c r="FO42" s="55">
        <f t="shared" si="123"/>
        <v>4.03</v>
      </c>
    </row>
    <row r="43" spans="1:171" ht="9" customHeight="1" x14ac:dyDescent="0.15">
      <c r="A43" s="53" t="s">
        <v>176</v>
      </c>
      <c r="B43" s="54">
        <v>30</v>
      </c>
      <c r="C43" s="55">
        <f>(C40-C45)/5*2+C45</f>
        <v>5.22</v>
      </c>
      <c r="D43" s="55">
        <f t="shared" ref="D43:EL43" si="124">(D40-D45)/5*2+D45</f>
        <v>1.8199999999999998</v>
      </c>
      <c r="E43" s="55">
        <f t="shared" si="124"/>
        <v>6.0200000000000005</v>
      </c>
      <c r="F43" s="55">
        <f t="shared" si="124"/>
        <v>2.2199999999999998</v>
      </c>
      <c r="G43" s="55">
        <f t="shared" si="124"/>
        <v>6.66</v>
      </c>
      <c r="H43" s="55">
        <f t="shared" si="124"/>
        <v>2.62</v>
      </c>
      <c r="I43" s="55">
        <f t="shared" si="124"/>
        <v>7.66</v>
      </c>
      <c r="J43" s="55">
        <f t="shared" si="124"/>
        <v>3.1799999999999997</v>
      </c>
      <c r="K43" s="55">
        <f t="shared" si="124"/>
        <v>8.5</v>
      </c>
      <c r="L43" s="55">
        <f t="shared" si="124"/>
        <v>3.7399999999999998</v>
      </c>
      <c r="M43" s="55">
        <f t="shared" si="124"/>
        <v>8.5</v>
      </c>
      <c r="N43" s="55">
        <f t="shared" si="124"/>
        <v>9.06</v>
      </c>
      <c r="O43" s="55">
        <f t="shared" si="124"/>
        <v>4.3</v>
      </c>
      <c r="P43" s="55">
        <f t="shared" si="124"/>
        <v>5.3866666666666667</v>
      </c>
      <c r="Q43" s="55">
        <f t="shared" si="124"/>
        <v>1.8199999999999998</v>
      </c>
      <c r="R43" s="55">
        <f t="shared" si="124"/>
        <v>6.2533333333333339</v>
      </c>
      <c r="S43" s="55">
        <f t="shared" si="124"/>
        <v>2.2399999999999998</v>
      </c>
      <c r="T43" s="55">
        <f t="shared" si="124"/>
        <v>6.9466666666666663</v>
      </c>
      <c r="U43" s="55">
        <f t="shared" si="124"/>
        <v>2.66</v>
      </c>
      <c r="V43" s="55">
        <f t="shared" si="124"/>
        <v>7.96</v>
      </c>
      <c r="W43" s="55">
        <f t="shared" si="124"/>
        <v>3.2600000000000002</v>
      </c>
      <c r="X43" s="55">
        <f t="shared" si="124"/>
        <v>8.8333333333333339</v>
      </c>
      <c r="Y43" s="55">
        <f t="shared" si="124"/>
        <v>3.8266666666666667</v>
      </c>
      <c r="Z43" s="55">
        <f t="shared" si="124"/>
        <v>8.8333333333333339</v>
      </c>
      <c r="AA43" s="55">
        <f t="shared" si="124"/>
        <v>9.4266666666666676</v>
      </c>
      <c r="AB43" s="55">
        <f t="shared" si="124"/>
        <v>4.38</v>
      </c>
      <c r="AC43" s="55">
        <f t="shared" si="124"/>
        <v>5.5533333333333328</v>
      </c>
      <c r="AD43" s="55">
        <f t="shared" si="124"/>
        <v>1.8199999999999998</v>
      </c>
      <c r="AE43" s="55">
        <f t="shared" si="124"/>
        <v>6.4866666666666664</v>
      </c>
      <c r="AF43" s="55">
        <f t="shared" si="124"/>
        <v>2.2600000000000002</v>
      </c>
      <c r="AG43" s="55">
        <f t="shared" si="124"/>
        <v>7.2333333333333334</v>
      </c>
      <c r="AH43" s="55">
        <f t="shared" si="124"/>
        <v>2.7</v>
      </c>
      <c r="AI43" s="55">
        <f t="shared" si="124"/>
        <v>8.26</v>
      </c>
      <c r="AJ43" s="55">
        <f t="shared" si="124"/>
        <v>3.34</v>
      </c>
      <c r="AK43" s="55">
        <f t="shared" si="124"/>
        <v>9.1666666666666661</v>
      </c>
      <c r="AL43" s="55">
        <f t="shared" si="124"/>
        <v>3.9133333333333331</v>
      </c>
      <c r="AM43" s="55">
        <f t="shared" si="124"/>
        <v>9.1666666666666661</v>
      </c>
      <c r="AN43" s="55">
        <f t="shared" si="124"/>
        <v>9.793333333333333</v>
      </c>
      <c r="AO43" s="55">
        <f t="shared" si="124"/>
        <v>4.46</v>
      </c>
      <c r="AP43" s="55">
        <f t="shared" si="124"/>
        <v>5.72</v>
      </c>
      <c r="AQ43" s="55">
        <f t="shared" si="124"/>
        <v>1.8199999999999998</v>
      </c>
      <c r="AR43" s="55">
        <f t="shared" si="124"/>
        <v>6.72</v>
      </c>
      <c r="AS43" s="55">
        <f t="shared" si="124"/>
        <v>2.2799999999999998</v>
      </c>
      <c r="AT43" s="55">
        <f t="shared" si="124"/>
        <v>7.5200000000000005</v>
      </c>
      <c r="AU43" s="55">
        <f t="shared" si="124"/>
        <v>2.7399999999999998</v>
      </c>
      <c r="AV43" s="55">
        <f t="shared" si="124"/>
        <v>8.56</v>
      </c>
      <c r="AW43" s="55">
        <f t="shared" si="124"/>
        <v>3.42</v>
      </c>
      <c r="AX43" s="55">
        <f t="shared" si="124"/>
        <v>9.5</v>
      </c>
      <c r="AY43" s="55">
        <f t="shared" si="124"/>
        <v>4</v>
      </c>
      <c r="AZ43" s="55">
        <f t="shared" si="124"/>
        <v>9.5</v>
      </c>
      <c r="BA43" s="55">
        <f t="shared" si="124"/>
        <v>10.16</v>
      </c>
      <c r="BB43" s="55">
        <f t="shared" si="124"/>
        <v>4.54</v>
      </c>
      <c r="BC43" s="55">
        <f t="shared" si="124"/>
        <v>5.92</v>
      </c>
      <c r="BD43" s="55">
        <f t="shared" si="124"/>
        <v>1.8399999999999999</v>
      </c>
      <c r="BE43" s="55">
        <f t="shared" si="124"/>
        <v>6.99</v>
      </c>
      <c r="BF43" s="55">
        <f t="shared" si="124"/>
        <v>2.3000000000000003</v>
      </c>
      <c r="BG43" s="55">
        <f t="shared" si="124"/>
        <v>7.8400000000000007</v>
      </c>
      <c r="BH43" s="55">
        <f t="shared" si="124"/>
        <v>2.79</v>
      </c>
      <c r="BI43" s="55">
        <f t="shared" si="124"/>
        <v>8.91</v>
      </c>
      <c r="BJ43" s="55">
        <f t="shared" si="124"/>
        <v>3.4499999999999997</v>
      </c>
      <c r="BK43" s="55">
        <f t="shared" si="124"/>
        <v>9.8999999999999986</v>
      </c>
      <c r="BL43" s="55">
        <f t="shared" si="124"/>
        <v>4.05</v>
      </c>
      <c r="BM43" s="55">
        <f t="shared" si="124"/>
        <v>9.8999999999999986</v>
      </c>
      <c r="BN43" s="55">
        <f t="shared" si="124"/>
        <v>10.53</v>
      </c>
      <c r="BO43" s="55">
        <f t="shared" si="124"/>
        <v>4.62</v>
      </c>
      <c r="BP43" s="55">
        <f t="shared" si="124"/>
        <v>6.12</v>
      </c>
      <c r="BQ43" s="55">
        <f t="shared" si="124"/>
        <v>1.8599999999999999</v>
      </c>
      <c r="BR43" s="55">
        <f t="shared" si="124"/>
        <v>7.26</v>
      </c>
      <c r="BS43" s="55">
        <f t="shared" si="124"/>
        <v>2.3199999999999998</v>
      </c>
      <c r="BT43" s="55">
        <f t="shared" si="124"/>
        <v>8.16</v>
      </c>
      <c r="BU43" s="55">
        <f t="shared" si="124"/>
        <v>2.84</v>
      </c>
      <c r="BV43" s="55">
        <f t="shared" si="124"/>
        <v>9.26</v>
      </c>
      <c r="BW43" s="55">
        <f t="shared" si="124"/>
        <v>3.48</v>
      </c>
      <c r="BX43" s="55">
        <f t="shared" si="124"/>
        <v>10.299999999999999</v>
      </c>
      <c r="BY43" s="55">
        <f t="shared" si="124"/>
        <v>4.0999999999999996</v>
      </c>
      <c r="BZ43" s="55">
        <f t="shared" si="124"/>
        <v>10.299999999999999</v>
      </c>
      <c r="CA43" s="55">
        <f t="shared" si="124"/>
        <v>10.899999999999999</v>
      </c>
      <c r="CB43" s="55">
        <f t="shared" si="124"/>
        <v>4.7</v>
      </c>
      <c r="CC43" s="55">
        <f t="shared" si="124"/>
        <v>6.3479999999999999</v>
      </c>
      <c r="CD43" s="55">
        <f t="shared" si="124"/>
        <v>1.8919999999999999</v>
      </c>
      <c r="CE43" s="55">
        <f t="shared" si="124"/>
        <v>7.54</v>
      </c>
      <c r="CF43" s="55">
        <f t="shared" si="124"/>
        <v>2.3519999999999999</v>
      </c>
      <c r="CG43" s="55">
        <f t="shared" si="124"/>
        <v>8.468</v>
      </c>
      <c r="CH43" s="55">
        <f t="shared" si="124"/>
        <v>2.8759999999999999</v>
      </c>
      <c r="CI43" s="55">
        <f t="shared" si="124"/>
        <v>9.5879999999999992</v>
      </c>
      <c r="CJ43" s="55">
        <f t="shared" si="124"/>
        <v>3.54</v>
      </c>
      <c r="CK43" s="55">
        <f t="shared" si="124"/>
        <v>10.667999999999999</v>
      </c>
      <c r="CL43" s="55">
        <f t="shared" si="124"/>
        <v>4.1479999999999997</v>
      </c>
      <c r="CM43" s="55">
        <f t="shared" si="124"/>
        <v>10.667999999999999</v>
      </c>
      <c r="CN43" s="55">
        <f t="shared" si="124"/>
        <v>11.288</v>
      </c>
      <c r="CO43" s="55">
        <f t="shared" si="124"/>
        <v>4.7880000000000003</v>
      </c>
      <c r="CP43" s="55">
        <f t="shared" si="124"/>
        <v>6.5759999999999996</v>
      </c>
      <c r="CQ43" s="55">
        <f t="shared" si="124"/>
        <v>1.9239999999999999</v>
      </c>
      <c r="CR43" s="55">
        <f t="shared" si="124"/>
        <v>7.82</v>
      </c>
      <c r="CS43" s="55">
        <f t="shared" si="124"/>
        <v>2.3839999999999999</v>
      </c>
      <c r="CT43" s="55">
        <f t="shared" si="124"/>
        <v>8.7759999999999998</v>
      </c>
      <c r="CU43" s="55">
        <f t="shared" si="124"/>
        <v>2.9119999999999999</v>
      </c>
      <c r="CV43" s="55">
        <f t="shared" si="124"/>
        <v>9.9160000000000004</v>
      </c>
      <c r="CW43" s="55">
        <f t="shared" si="124"/>
        <v>3.6</v>
      </c>
      <c r="CX43" s="55">
        <f t="shared" si="124"/>
        <v>11.036</v>
      </c>
      <c r="CY43" s="55">
        <f t="shared" si="124"/>
        <v>4.1959999999999997</v>
      </c>
      <c r="CZ43" s="55">
        <f t="shared" si="124"/>
        <v>11.036</v>
      </c>
      <c r="DA43" s="55">
        <f t="shared" si="124"/>
        <v>11.676</v>
      </c>
      <c r="DB43" s="55">
        <f t="shared" si="124"/>
        <v>4.8760000000000003</v>
      </c>
      <c r="DC43" s="55">
        <f t="shared" si="124"/>
        <v>6.8040000000000003</v>
      </c>
      <c r="DD43" s="55">
        <f t="shared" si="124"/>
        <v>1.956</v>
      </c>
      <c r="DE43" s="55">
        <f t="shared" si="124"/>
        <v>8.1</v>
      </c>
      <c r="DF43" s="55">
        <f t="shared" si="124"/>
        <v>2.4159999999999999</v>
      </c>
      <c r="DG43" s="55">
        <f t="shared" si="124"/>
        <v>9.0839999999999996</v>
      </c>
      <c r="DH43" s="55">
        <f t="shared" si="124"/>
        <v>2.948</v>
      </c>
      <c r="DI43" s="55">
        <f t="shared" si="124"/>
        <v>10.244</v>
      </c>
      <c r="DJ43" s="55">
        <f t="shared" si="124"/>
        <v>3.6599999999999997</v>
      </c>
      <c r="DK43" s="55">
        <f t="shared" si="124"/>
        <v>11.404</v>
      </c>
      <c r="DL43" s="55">
        <f t="shared" si="124"/>
        <v>4.2439999999999998</v>
      </c>
      <c r="DM43" s="55">
        <f t="shared" si="124"/>
        <v>11.404</v>
      </c>
      <c r="DN43" s="55">
        <f t="shared" si="124"/>
        <v>12.064</v>
      </c>
      <c r="DO43" s="55">
        <f t="shared" si="124"/>
        <v>4.9639999999999995</v>
      </c>
      <c r="DP43" s="55">
        <f t="shared" si="124"/>
        <v>7.032</v>
      </c>
      <c r="DQ43" s="55">
        <f t="shared" si="124"/>
        <v>1.988</v>
      </c>
      <c r="DR43" s="55">
        <f t="shared" si="124"/>
        <v>8.3800000000000008</v>
      </c>
      <c r="DS43" s="55">
        <f t="shared" si="124"/>
        <v>2.448</v>
      </c>
      <c r="DT43" s="55">
        <f t="shared" si="124"/>
        <v>9.3919999999999995</v>
      </c>
      <c r="DU43" s="55">
        <f t="shared" si="124"/>
        <v>2.984</v>
      </c>
      <c r="DV43" s="55">
        <f t="shared" si="124"/>
        <v>10.571999999999999</v>
      </c>
      <c r="DW43" s="55">
        <f t="shared" si="124"/>
        <v>3.7199999999999998</v>
      </c>
      <c r="DX43" s="55">
        <f t="shared" si="124"/>
        <v>11.772</v>
      </c>
      <c r="DY43" s="55">
        <f t="shared" si="124"/>
        <v>4.2919999999999998</v>
      </c>
      <c r="DZ43" s="55">
        <f t="shared" si="124"/>
        <v>11.772</v>
      </c>
      <c r="EA43" s="55">
        <f t="shared" si="124"/>
        <v>12.451999999999998</v>
      </c>
      <c r="EB43" s="55">
        <f t="shared" si="124"/>
        <v>5.0520000000000005</v>
      </c>
      <c r="EC43" s="55">
        <f t="shared" si="124"/>
        <v>7.26</v>
      </c>
      <c r="ED43" s="55">
        <f t="shared" si="124"/>
        <v>2.02</v>
      </c>
      <c r="EE43" s="55">
        <f t="shared" si="124"/>
        <v>8.66</v>
      </c>
      <c r="EF43" s="55">
        <f t="shared" si="124"/>
        <v>2.48</v>
      </c>
      <c r="EG43" s="55">
        <f t="shared" si="124"/>
        <v>9.6999999999999993</v>
      </c>
      <c r="EH43" s="55">
        <f t="shared" si="124"/>
        <v>3.02</v>
      </c>
      <c r="EI43" s="55">
        <f t="shared" si="124"/>
        <v>10.899999999999999</v>
      </c>
      <c r="EJ43" s="55">
        <f t="shared" si="124"/>
        <v>3.78</v>
      </c>
      <c r="EK43" s="55">
        <f t="shared" si="124"/>
        <v>12.14</v>
      </c>
      <c r="EL43" s="55">
        <f t="shared" si="124"/>
        <v>4.34</v>
      </c>
      <c r="EM43" s="55">
        <f t="shared" ref="EM43:FO43" si="125">(EM40-EM45)/5*2+EM45</f>
        <v>12.14</v>
      </c>
      <c r="EN43" s="55">
        <f t="shared" si="125"/>
        <v>12.84</v>
      </c>
      <c r="EO43" s="55">
        <f t="shared" si="125"/>
        <v>5.14</v>
      </c>
      <c r="EP43" s="55">
        <f t="shared" si="125"/>
        <v>4.72</v>
      </c>
      <c r="EQ43" s="55">
        <f t="shared" si="125"/>
        <v>1.76</v>
      </c>
      <c r="ER43" s="55">
        <f t="shared" si="125"/>
        <v>5.42</v>
      </c>
      <c r="ES43" s="55">
        <f t="shared" si="125"/>
        <v>2.16</v>
      </c>
      <c r="ET43" s="55">
        <f t="shared" si="125"/>
        <v>5.9</v>
      </c>
      <c r="EU43" s="55">
        <f t="shared" si="125"/>
        <v>2.48</v>
      </c>
      <c r="EV43" s="55">
        <f t="shared" si="125"/>
        <v>6.86</v>
      </c>
      <c r="EW43" s="55">
        <f t="shared" si="125"/>
        <v>2.94</v>
      </c>
      <c r="EX43" s="55">
        <f t="shared" si="125"/>
        <v>7.6000000000000005</v>
      </c>
      <c r="EY43" s="55">
        <f t="shared" si="125"/>
        <v>3.48</v>
      </c>
      <c r="EZ43" s="55">
        <f t="shared" si="125"/>
        <v>7.6000000000000005</v>
      </c>
      <c r="FA43" s="55">
        <f t="shared" si="125"/>
        <v>8</v>
      </c>
      <c r="FB43" s="55">
        <f t="shared" si="125"/>
        <v>3.94</v>
      </c>
      <c r="FC43" s="55">
        <f t="shared" si="125"/>
        <v>4.97</v>
      </c>
      <c r="FD43" s="55">
        <f t="shared" si="125"/>
        <v>1.79</v>
      </c>
      <c r="FE43" s="55">
        <f t="shared" si="125"/>
        <v>5.72</v>
      </c>
      <c r="FF43" s="55">
        <f t="shared" si="125"/>
        <v>2.19</v>
      </c>
      <c r="FG43" s="55">
        <f t="shared" si="125"/>
        <v>6.28</v>
      </c>
      <c r="FH43" s="55">
        <f t="shared" si="125"/>
        <v>2.5500000000000003</v>
      </c>
      <c r="FI43" s="55">
        <f t="shared" si="125"/>
        <v>7.26</v>
      </c>
      <c r="FJ43" s="55">
        <f t="shared" si="125"/>
        <v>3.06</v>
      </c>
      <c r="FK43" s="55">
        <f t="shared" si="125"/>
        <v>8.0500000000000007</v>
      </c>
      <c r="FL43" s="55">
        <f t="shared" si="125"/>
        <v>3.61</v>
      </c>
      <c r="FM43" s="55">
        <f t="shared" si="125"/>
        <v>8.0500000000000007</v>
      </c>
      <c r="FN43" s="55">
        <f t="shared" si="125"/>
        <v>8.5299999999999994</v>
      </c>
      <c r="FO43" s="55">
        <f t="shared" si="125"/>
        <v>4.12</v>
      </c>
    </row>
    <row r="44" spans="1:171" ht="9" customHeight="1" x14ac:dyDescent="0.15">
      <c r="A44" s="53" t="s">
        <v>176</v>
      </c>
      <c r="B44" s="54">
        <v>31</v>
      </c>
      <c r="C44" s="55">
        <f>(C40-C45)/5*1+C45</f>
        <v>5.16</v>
      </c>
      <c r="D44" s="55">
        <f t="shared" ref="D44:EL44" si="126">(D40-D45)/5*1+D45</f>
        <v>1.8599999999999999</v>
      </c>
      <c r="E44" s="55">
        <f t="shared" si="126"/>
        <v>5.96</v>
      </c>
      <c r="F44" s="55">
        <f t="shared" si="126"/>
        <v>2.2599999999999998</v>
      </c>
      <c r="G44" s="55">
        <f t="shared" si="126"/>
        <v>6.58</v>
      </c>
      <c r="H44" s="55">
        <f t="shared" si="126"/>
        <v>2.66</v>
      </c>
      <c r="I44" s="55">
        <f t="shared" si="126"/>
        <v>7.58</v>
      </c>
      <c r="J44" s="55">
        <f t="shared" si="126"/>
        <v>3.2399999999999998</v>
      </c>
      <c r="K44" s="55">
        <f t="shared" si="126"/>
        <v>8.4</v>
      </c>
      <c r="L44" s="55">
        <f t="shared" si="126"/>
        <v>3.82</v>
      </c>
      <c r="M44" s="55">
        <f t="shared" si="126"/>
        <v>8.4</v>
      </c>
      <c r="N44" s="55">
        <f t="shared" si="126"/>
        <v>8.98</v>
      </c>
      <c r="O44" s="55">
        <f t="shared" si="126"/>
        <v>4.4000000000000004</v>
      </c>
      <c r="P44" s="55">
        <f t="shared" si="126"/>
        <v>5.3266666666666671</v>
      </c>
      <c r="Q44" s="55">
        <f t="shared" si="126"/>
        <v>1.8599999999999999</v>
      </c>
      <c r="R44" s="55">
        <f t="shared" si="126"/>
        <v>6.1933333333333334</v>
      </c>
      <c r="S44" s="55">
        <f t="shared" si="126"/>
        <v>2.2866666666666666</v>
      </c>
      <c r="T44" s="55">
        <f t="shared" si="126"/>
        <v>6.8733333333333331</v>
      </c>
      <c r="U44" s="55">
        <f t="shared" si="126"/>
        <v>2.7133333333333334</v>
      </c>
      <c r="V44" s="55">
        <f t="shared" si="126"/>
        <v>7.88</v>
      </c>
      <c r="W44" s="55">
        <f t="shared" si="126"/>
        <v>3.3133333333333335</v>
      </c>
      <c r="X44" s="55">
        <f t="shared" si="126"/>
        <v>8.7333333333333343</v>
      </c>
      <c r="Y44" s="55">
        <f t="shared" si="126"/>
        <v>3.9133333333333336</v>
      </c>
      <c r="Z44" s="55">
        <f t="shared" si="126"/>
        <v>8.7333333333333343</v>
      </c>
      <c r="AA44" s="55">
        <f t="shared" si="126"/>
        <v>9.3466666666666676</v>
      </c>
      <c r="AB44" s="55">
        <f t="shared" si="126"/>
        <v>4.4733333333333327</v>
      </c>
      <c r="AC44" s="55">
        <f t="shared" si="126"/>
        <v>5.4933333333333332</v>
      </c>
      <c r="AD44" s="55">
        <f t="shared" si="126"/>
        <v>1.8599999999999999</v>
      </c>
      <c r="AE44" s="55">
        <f t="shared" si="126"/>
        <v>6.4266666666666667</v>
      </c>
      <c r="AF44" s="55">
        <f t="shared" si="126"/>
        <v>2.3133333333333335</v>
      </c>
      <c r="AG44" s="55">
        <f t="shared" si="126"/>
        <v>7.166666666666667</v>
      </c>
      <c r="AH44" s="55">
        <f t="shared" si="126"/>
        <v>2.7666666666666666</v>
      </c>
      <c r="AI44" s="55">
        <f t="shared" si="126"/>
        <v>8.18</v>
      </c>
      <c r="AJ44" s="55">
        <f t="shared" si="126"/>
        <v>3.3866666666666663</v>
      </c>
      <c r="AK44" s="55">
        <f t="shared" si="126"/>
        <v>9.0666666666666664</v>
      </c>
      <c r="AL44" s="55">
        <f t="shared" si="126"/>
        <v>4.0066666666666659</v>
      </c>
      <c r="AM44" s="55">
        <f t="shared" si="126"/>
        <v>9.0666666666666664</v>
      </c>
      <c r="AN44" s="55">
        <f t="shared" si="126"/>
        <v>9.7133333333333329</v>
      </c>
      <c r="AO44" s="55">
        <f t="shared" si="126"/>
        <v>4.5466666666666669</v>
      </c>
      <c r="AP44" s="55">
        <f t="shared" si="126"/>
        <v>5.66</v>
      </c>
      <c r="AQ44" s="55">
        <f t="shared" si="126"/>
        <v>1.8599999999999999</v>
      </c>
      <c r="AR44" s="55">
        <f t="shared" si="126"/>
        <v>6.66</v>
      </c>
      <c r="AS44" s="55">
        <f t="shared" si="126"/>
        <v>2.34</v>
      </c>
      <c r="AT44" s="55">
        <f t="shared" si="126"/>
        <v>7.46</v>
      </c>
      <c r="AU44" s="55">
        <f t="shared" si="126"/>
        <v>2.82</v>
      </c>
      <c r="AV44" s="55">
        <f t="shared" si="126"/>
        <v>8.48</v>
      </c>
      <c r="AW44" s="55">
        <f t="shared" si="126"/>
        <v>3.46</v>
      </c>
      <c r="AX44" s="55">
        <f t="shared" si="126"/>
        <v>9.4</v>
      </c>
      <c r="AY44" s="55">
        <f t="shared" si="126"/>
        <v>4.1000000000000005</v>
      </c>
      <c r="AZ44" s="55">
        <f t="shared" si="126"/>
        <v>9.4</v>
      </c>
      <c r="BA44" s="55">
        <f t="shared" si="126"/>
        <v>10.08</v>
      </c>
      <c r="BB44" s="55">
        <f t="shared" si="126"/>
        <v>4.62</v>
      </c>
      <c r="BC44" s="55">
        <f t="shared" si="126"/>
        <v>5.8599999999999994</v>
      </c>
      <c r="BD44" s="55">
        <f t="shared" si="126"/>
        <v>1.8699999999999999</v>
      </c>
      <c r="BE44" s="55">
        <f t="shared" si="126"/>
        <v>6.92</v>
      </c>
      <c r="BF44" s="55">
        <f t="shared" si="126"/>
        <v>2.35</v>
      </c>
      <c r="BG44" s="55">
        <f t="shared" si="126"/>
        <v>7.7700000000000005</v>
      </c>
      <c r="BH44" s="55">
        <f t="shared" si="126"/>
        <v>2.87</v>
      </c>
      <c r="BI44" s="55">
        <f t="shared" si="126"/>
        <v>8.83</v>
      </c>
      <c r="BJ44" s="55">
        <f t="shared" si="126"/>
        <v>3.5</v>
      </c>
      <c r="BK44" s="55">
        <f t="shared" si="126"/>
        <v>9.7999999999999989</v>
      </c>
      <c r="BL44" s="55">
        <f t="shared" si="126"/>
        <v>4.1500000000000004</v>
      </c>
      <c r="BM44" s="55">
        <f t="shared" si="126"/>
        <v>9.7999999999999989</v>
      </c>
      <c r="BN44" s="55">
        <f t="shared" si="126"/>
        <v>10.44</v>
      </c>
      <c r="BO44" s="55">
        <f t="shared" si="126"/>
        <v>4.7100000000000009</v>
      </c>
      <c r="BP44" s="55">
        <f t="shared" si="126"/>
        <v>6.06</v>
      </c>
      <c r="BQ44" s="55">
        <f t="shared" si="126"/>
        <v>1.88</v>
      </c>
      <c r="BR44" s="55">
        <f t="shared" si="126"/>
        <v>7.18</v>
      </c>
      <c r="BS44" s="55">
        <f t="shared" si="126"/>
        <v>2.36</v>
      </c>
      <c r="BT44" s="55">
        <f t="shared" si="126"/>
        <v>8.08</v>
      </c>
      <c r="BU44" s="55">
        <f t="shared" si="126"/>
        <v>2.92</v>
      </c>
      <c r="BV44" s="55">
        <f t="shared" si="126"/>
        <v>9.18</v>
      </c>
      <c r="BW44" s="55">
        <f t="shared" si="126"/>
        <v>3.54</v>
      </c>
      <c r="BX44" s="55">
        <f t="shared" si="126"/>
        <v>10.199999999999999</v>
      </c>
      <c r="BY44" s="55">
        <f t="shared" si="126"/>
        <v>4.2</v>
      </c>
      <c r="BZ44" s="55">
        <f t="shared" si="126"/>
        <v>10.199999999999999</v>
      </c>
      <c r="CA44" s="55">
        <f t="shared" si="126"/>
        <v>10.799999999999999</v>
      </c>
      <c r="CB44" s="55">
        <f t="shared" si="126"/>
        <v>4.8000000000000007</v>
      </c>
      <c r="CC44" s="55">
        <f t="shared" si="126"/>
        <v>6.2839999999999998</v>
      </c>
      <c r="CD44" s="55">
        <f t="shared" si="126"/>
        <v>1.9159999999999999</v>
      </c>
      <c r="CE44" s="55">
        <f t="shared" si="126"/>
        <v>7.46</v>
      </c>
      <c r="CF44" s="55">
        <f t="shared" si="126"/>
        <v>2.3959999999999999</v>
      </c>
      <c r="CG44" s="55">
        <f t="shared" si="126"/>
        <v>8.3840000000000003</v>
      </c>
      <c r="CH44" s="55">
        <f t="shared" si="126"/>
        <v>2.948</v>
      </c>
      <c r="CI44" s="55">
        <f t="shared" si="126"/>
        <v>9.5039999999999996</v>
      </c>
      <c r="CJ44" s="55">
        <f t="shared" si="126"/>
        <v>3.6</v>
      </c>
      <c r="CK44" s="55">
        <f t="shared" si="126"/>
        <v>10.564</v>
      </c>
      <c r="CL44" s="55">
        <f t="shared" si="126"/>
        <v>4.2439999999999998</v>
      </c>
      <c r="CM44" s="55">
        <f t="shared" si="126"/>
        <v>10.564</v>
      </c>
      <c r="CN44" s="55">
        <f t="shared" si="126"/>
        <v>11.183999999999999</v>
      </c>
      <c r="CO44" s="55">
        <f t="shared" si="126"/>
        <v>4.8840000000000003</v>
      </c>
      <c r="CP44" s="55">
        <f t="shared" si="126"/>
        <v>6.508</v>
      </c>
      <c r="CQ44" s="55">
        <f t="shared" si="126"/>
        <v>1.952</v>
      </c>
      <c r="CR44" s="55">
        <f t="shared" si="126"/>
        <v>7.74</v>
      </c>
      <c r="CS44" s="55">
        <f t="shared" si="126"/>
        <v>2.4319999999999999</v>
      </c>
      <c r="CT44" s="55">
        <f t="shared" si="126"/>
        <v>8.6880000000000006</v>
      </c>
      <c r="CU44" s="55">
        <f t="shared" si="126"/>
        <v>2.976</v>
      </c>
      <c r="CV44" s="55">
        <f t="shared" si="126"/>
        <v>9.8279999999999994</v>
      </c>
      <c r="CW44" s="55">
        <f t="shared" si="126"/>
        <v>3.66</v>
      </c>
      <c r="CX44" s="55">
        <f t="shared" si="126"/>
        <v>10.928000000000001</v>
      </c>
      <c r="CY44" s="55">
        <f t="shared" si="126"/>
        <v>4.2880000000000003</v>
      </c>
      <c r="CZ44" s="55">
        <f t="shared" si="126"/>
        <v>10.928000000000001</v>
      </c>
      <c r="DA44" s="55">
        <f t="shared" si="126"/>
        <v>11.568</v>
      </c>
      <c r="DB44" s="55">
        <f t="shared" si="126"/>
        <v>4.9680000000000009</v>
      </c>
      <c r="DC44" s="55">
        <f t="shared" si="126"/>
        <v>6.7320000000000002</v>
      </c>
      <c r="DD44" s="55">
        <f t="shared" si="126"/>
        <v>1.988</v>
      </c>
      <c r="DE44" s="55">
        <f t="shared" si="126"/>
        <v>8.02</v>
      </c>
      <c r="DF44" s="55">
        <f t="shared" si="126"/>
        <v>2.468</v>
      </c>
      <c r="DG44" s="55">
        <f t="shared" si="126"/>
        <v>8.9920000000000009</v>
      </c>
      <c r="DH44" s="55">
        <f t="shared" si="126"/>
        <v>3.004</v>
      </c>
      <c r="DI44" s="55">
        <f t="shared" si="126"/>
        <v>10.151999999999999</v>
      </c>
      <c r="DJ44" s="55">
        <f t="shared" si="126"/>
        <v>3.7199999999999998</v>
      </c>
      <c r="DK44" s="55">
        <f t="shared" si="126"/>
        <v>11.292</v>
      </c>
      <c r="DL44" s="55">
        <f t="shared" si="126"/>
        <v>4.3319999999999999</v>
      </c>
      <c r="DM44" s="55">
        <f t="shared" si="126"/>
        <v>11.292</v>
      </c>
      <c r="DN44" s="55">
        <f t="shared" si="126"/>
        <v>11.952</v>
      </c>
      <c r="DO44" s="55">
        <f t="shared" si="126"/>
        <v>5.0519999999999996</v>
      </c>
      <c r="DP44" s="55">
        <f t="shared" si="126"/>
        <v>6.9559999999999995</v>
      </c>
      <c r="DQ44" s="55">
        <f t="shared" si="126"/>
        <v>2.024</v>
      </c>
      <c r="DR44" s="55">
        <f t="shared" si="126"/>
        <v>8.3000000000000007</v>
      </c>
      <c r="DS44" s="55">
        <f t="shared" si="126"/>
        <v>2.504</v>
      </c>
      <c r="DT44" s="55">
        <f t="shared" si="126"/>
        <v>9.2959999999999994</v>
      </c>
      <c r="DU44" s="55">
        <f t="shared" si="126"/>
        <v>3.032</v>
      </c>
      <c r="DV44" s="55">
        <f t="shared" si="126"/>
        <v>10.475999999999999</v>
      </c>
      <c r="DW44" s="55">
        <f t="shared" si="126"/>
        <v>3.78</v>
      </c>
      <c r="DX44" s="55">
        <f t="shared" si="126"/>
        <v>11.656000000000001</v>
      </c>
      <c r="DY44" s="55">
        <f t="shared" si="126"/>
        <v>4.3760000000000003</v>
      </c>
      <c r="DZ44" s="55">
        <f t="shared" si="126"/>
        <v>11.656000000000001</v>
      </c>
      <c r="EA44" s="55">
        <f t="shared" si="126"/>
        <v>12.335999999999999</v>
      </c>
      <c r="EB44" s="55">
        <f t="shared" si="126"/>
        <v>5.1360000000000001</v>
      </c>
      <c r="EC44" s="55">
        <f t="shared" si="126"/>
        <v>7.18</v>
      </c>
      <c r="ED44" s="55">
        <f t="shared" si="126"/>
        <v>2.06</v>
      </c>
      <c r="EE44" s="55">
        <f t="shared" si="126"/>
        <v>8.58</v>
      </c>
      <c r="EF44" s="55">
        <f t="shared" si="126"/>
        <v>2.54</v>
      </c>
      <c r="EG44" s="55">
        <f t="shared" si="126"/>
        <v>9.6</v>
      </c>
      <c r="EH44" s="55">
        <f t="shared" si="126"/>
        <v>3.06</v>
      </c>
      <c r="EI44" s="55">
        <f t="shared" si="126"/>
        <v>10.799999999999999</v>
      </c>
      <c r="EJ44" s="55">
        <f t="shared" si="126"/>
        <v>3.84</v>
      </c>
      <c r="EK44" s="55">
        <f t="shared" si="126"/>
        <v>12.02</v>
      </c>
      <c r="EL44" s="55">
        <f t="shared" si="126"/>
        <v>4.42</v>
      </c>
      <c r="EM44" s="55">
        <f t="shared" ref="EM44:FO44" si="127">(EM40-EM45)/5*1+EM45</f>
        <v>12.02</v>
      </c>
      <c r="EN44" s="55">
        <f t="shared" si="127"/>
        <v>12.719999999999999</v>
      </c>
      <c r="EO44" s="55">
        <f t="shared" si="127"/>
        <v>5.22</v>
      </c>
      <c r="EP44" s="55">
        <f t="shared" si="127"/>
        <v>4.66</v>
      </c>
      <c r="EQ44" s="55">
        <f t="shared" si="127"/>
        <v>1.78</v>
      </c>
      <c r="ER44" s="55">
        <f t="shared" si="127"/>
        <v>5.3599999999999994</v>
      </c>
      <c r="ES44" s="55">
        <f t="shared" si="127"/>
        <v>2.1800000000000002</v>
      </c>
      <c r="ET44" s="55">
        <f t="shared" si="127"/>
        <v>5.8</v>
      </c>
      <c r="EU44" s="55">
        <f t="shared" si="127"/>
        <v>2.54</v>
      </c>
      <c r="EV44" s="55">
        <f t="shared" si="127"/>
        <v>6.78</v>
      </c>
      <c r="EW44" s="55">
        <f t="shared" si="127"/>
        <v>3.02</v>
      </c>
      <c r="EX44" s="55">
        <f t="shared" si="127"/>
        <v>7.5</v>
      </c>
      <c r="EY44" s="55">
        <f t="shared" si="127"/>
        <v>3.54</v>
      </c>
      <c r="EZ44" s="55">
        <f t="shared" si="127"/>
        <v>7.5</v>
      </c>
      <c r="FA44" s="55">
        <f t="shared" si="127"/>
        <v>7.9</v>
      </c>
      <c r="FB44" s="55">
        <f t="shared" si="127"/>
        <v>4.0199999999999996</v>
      </c>
      <c r="FC44" s="55">
        <f t="shared" si="127"/>
        <v>4.91</v>
      </c>
      <c r="FD44" s="55">
        <f t="shared" si="127"/>
        <v>1.82</v>
      </c>
      <c r="FE44" s="55">
        <f t="shared" si="127"/>
        <v>5.66</v>
      </c>
      <c r="FF44" s="55">
        <f t="shared" si="127"/>
        <v>2.2200000000000002</v>
      </c>
      <c r="FG44" s="55">
        <f t="shared" si="127"/>
        <v>6.1899999999999995</v>
      </c>
      <c r="FH44" s="55">
        <f t="shared" si="127"/>
        <v>2.6</v>
      </c>
      <c r="FI44" s="55">
        <f t="shared" si="127"/>
        <v>7.18</v>
      </c>
      <c r="FJ44" s="55">
        <f t="shared" si="127"/>
        <v>3.1300000000000003</v>
      </c>
      <c r="FK44" s="55">
        <f t="shared" si="127"/>
        <v>7.9500000000000011</v>
      </c>
      <c r="FL44" s="55">
        <f t="shared" si="127"/>
        <v>3.68</v>
      </c>
      <c r="FM44" s="55">
        <f t="shared" si="127"/>
        <v>7.9500000000000011</v>
      </c>
      <c r="FN44" s="55">
        <f t="shared" si="127"/>
        <v>8.44</v>
      </c>
      <c r="FO44" s="55">
        <f t="shared" si="127"/>
        <v>4.21</v>
      </c>
    </row>
    <row r="45" spans="1:171" ht="9" customHeight="1" x14ac:dyDescent="0.15">
      <c r="A45" s="53" t="s">
        <v>176</v>
      </c>
      <c r="B45" s="54">
        <v>32</v>
      </c>
      <c r="C45" s="55">
        <v>5.0999999999999996</v>
      </c>
      <c r="D45" s="55">
        <v>1.9</v>
      </c>
      <c r="E45" s="57">
        <v>5.9</v>
      </c>
      <c r="F45" s="57">
        <v>2.2999999999999998</v>
      </c>
      <c r="G45" s="55">
        <v>6.5</v>
      </c>
      <c r="H45" s="56">
        <v>2.7</v>
      </c>
      <c r="I45" s="55">
        <v>7.5</v>
      </c>
      <c r="J45" s="55">
        <v>3.3</v>
      </c>
      <c r="K45" s="55">
        <v>8.3000000000000007</v>
      </c>
      <c r="L45" s="55">
        <v>3.9</v>
      </c>
      <c r="M45" s="55">
        <f>IF(K45&gt;E62,K45,E62)</f>
        <v>8.3000000000000007</v>
      </c>
      <c r="N45" s="55">
        <v>8.9</v>
      </c>
      <c r="O45" s="55">
        <v>4.5</v>
      </c>
      <c r="P45" s="55">
        <f t="shared" ref="P45:AB45" si="128">(AP45-C45)/3*1+C45</f>
        <v>5.2666666666666666</v>
      </c>
      <c r="Q45" s="55">
        <f t="shared" si="128"/>
        <v>1.9</v>
      </c>
      <c r="R45" s="55">
        <f t="shared" si="128"/>
        <v>6.1333333333333337</v>
      </c>
      <c r="S45" s="55">
        <f t="shared" si="128"/>
        <v>2.333333333333333</v>
      </c>
      <c r="T45" s="55">
        <f t="shared" si="128"/>
        <v>6.8</v>
      </c>
      <c r="U45" s="55">
        <f t="shared" si="128"/>
        <v>2.7666666666666666</v>
      </c>
      <c r="V45" s="55">
        <f t="shared" si="128"/>
        <v>7.8</v>
      </c>
      <c r="W45" s="55">
        <f t="shared" si="128"/>
        <v>3.3666666666666667</v>
      </c>
      <c r="X45" s="55">
        <f t="shared" si="128"/>
        <v>8.6333333333333346</v>
      </c>
      <c r="Y45" s="55">
        <f t="shared" si="128"/>
        <v>4</v>
      </c>
      <c r="Z45" s="55">
        <f t="shared" si="128"/>
        <v>8.6333333333333346</v>
      </c>
      <c r="AA45" s="55">
        <f t="shared" si="128"/>
        <v>9.2666666666666675</v>
      </c>
      <c r="AB45" s="55">
        <f t="shared" si="128"/>
        <v>4.5666666666666664</v>
      </c>
      <c r="AC45" s="55">
        <f t="shared" ref="AC45:AO45" si="129">(AP45-C45)/3*2+C45</f>
        <v>5.4333333333333327</v>
      </c>
      <c r="AD45" s="55">
        <f t="shared" si="129"/>
        <v>1.9</v>
      </c>
      <c r="AE45" s="55">
        <f t="shared" si="129"/>
        <v>6.3666666666666663</v>
      </c>
      <c r="AF45" s="55">
        <f t="shared" si="129"/>
        <v>2.3666666666666667</v>
      </c>
      <c r="AG45" s="55">
        <f t="shared" si="129"/>
        <v>7.1000000000000005</v>
      </c>
      <c r="AH45" s="55">
        <f t="shared" si="129"/>
        <v>2.8333333333333335</v>
      </c>
      <c r="AI45" s="55">
        <f t="shared" si="129"/>
        <v>8.1</v>
      </c>
      <c r="AJ45" s="55">
        <f t="shared" si="129"/>
        <v>3.4333333333333331</v>
      </c>
      <c r="AK45" s="55">
        <f t="shared" si="129"/>
        <v>8.9666666666666668</v>
      </c>
      <c r="AL45" s="55">
        <f t="shared" si="129"/>
        <v>4.0999999999999996</v>
      </c>
      <c r="AM45" s="55">
        <f t="shared" si="129"/>
        <v>8.9666666666666668</v>
      </c>
      <c r="AN45" s="55">
        <f t="shared" si="129"/>
        <v>9.6333333333333329</v>
      </c>
      <c r="AO45" s="55">
        <f t="shared" si="129"/>
        <v>4.6333333333333337</v>
      </c>
      <c r="AP45" s="55">
        <v>5.6</v>
      </c>
      <c r="AQ45" s="55">
        <v>1.9</v>
      </c>
      <c r="AR45" s="57">
        <v>6.6</v>
      </c>
      <c r="AS45" s="57">
        <v>2.4</v>
      </c>
      <c r="AT45" s="56">
        <v>7.4</v>
      </c>
      <c r="AU45" s="56">
        <v>2.9</v>
      </c>
      <c r="AV45" s="55">
        <v>8.4</v>
      </c>
      <c r="AW45" s="55">
        <v>3.5</v>
      </c>
      <c r="AX45" s="55">
        <v>9.3000000000000007</v>
      </c>
      <c r="AY45" s="55">
        <v>4.2</v>
      </c>
      <c r="AZ45" s="55">
        <f>IF(AX45&gt;AR62,AX45,AR62)</f>
        <v>9.3000000000000007</v>
      </c>
      <c r="BA45" s="55">
        <v>10</v>
      </c>
      <c r="BB45" s="55">
        <v>4.7</v>
      </c>
      <c r="BC45" s="55">
        <f t="shared" ref="BC45:BO45" si="130">(BP45-AP45)/2+AP45</f>
        <v>5.8</v>
      </c>
      <c r="BD45" s="55">
        <f t="shared" si="130"/>
        <v>1.9</v>
      </c>
      <c r="BE45" s="55">
        <f t="shared" si="130"/>
        <v>6.85</v>
      </c>
      <c r="BF45" s="55">
        <f t="shared" si="130"/>
        <v>2.4</v>
      </c>
      <c r="BG45" s="55">
        <f t="shared" si="130"/>
        <v>7.7</v>
      </c>
      <c r="BH45" s="55">
        <f t="shared" si="130"/>
        <v>2.95</v>
      </c>
      <c r="BI45" s="55">
        <f t="shared" si="130"/>
        <v>8.75</v>
      </c>
      <c r="BJ45" s="55">
        <f t="shared" si="130"/>
        <v>3.55</v>
      </c>
      <c r="BK45" s="55">
        <f t="shared" si="130"/>
        <v>9.6999999999999993</v>
      </c>
      <c r="BL45" s="55">
        <f t="shared" si="130"/>
        <v>4.25</v>
      </c>
      <c r="BM45" s="55">
        <f t="shared" si="130"/>
        <v>9.6999999999999993</v>
      </c>
      <c r="BN45" s="55">
        <f t="shared" si="130"/>
        <v>10.35</v>
      </c>
      <c r="BO45" s="55">
        <f t="shared" si="130"/>
        <v>4.8000000000000007</v>
      </c>
      <c r="BP45" s="55">
        <v>6</v>
      </c>
      <c r="BQ45" s="55">
        <v>1.9</v>
      </c>
      <c r="BR45" s="57">
        <v>7.1</v>
      </c>
      <c r="BS45" s="57">
        <v>2.4</v>
      </c>
      <c r="BT45" s="56">
        <v>8</v>
      </c>
      <c r="BU45" s="56">
        <v>3</v>
      </c>
      <c r="BV45" s="57">
        <v>9.1</v>
      </c>
      <c r="BW45" s="55">
        <v>3.6</v>
      </c>
      <c r="BX45" s="55">
        <v>10.1</v>
      </c>
      <c r="BY45" s="55">
        <v>4.3</v>
      </c>
      <c r="BZ45" s="55">
        <f>IF(BX45&gt;BR62,BX45,BR62)</f>
        <v>10.1</v>
      </c>
      <c r="CA45" s="55">
        <v>10.7</v>
      </c>
      <c r="CB45" s="55">
        <v>4.9000000000000004</v>
      </c>
      <c r="CC45" s="55">
        <f t="shared" ref="CC45:CO45" si="131">(EC45-BP45)/5*1+BP45</f>
        <v>6.22</v>
      </c>
      <c r="CD45" s="55">
        <f t="shared" si="131"/>
        <v>1.94</v>
      </c>
      <c r="CE45" s="55">
        <f t="shared" si="131"/>
        <v>7.38</v>
      </c>
      <c r="CF45" s="55">
        <f t="shared" si="131"/>
        <v>2.44</v>
      </c>
      <c r="CG45" s="55">
        <f t="shared" si="131"/>
        <v>8.3000000000000007</v>
      </c>
      <c r="CH45" s="55">
        <f t="shared" si="131"/>
        <v>3.02</v>
      </c>
      <c r="CI45" s="55">
        <f t="shared" si="131"/>
        <v>9.42</v>
      </c>
      <c r="CJ45" s="55">
        <f t="shared" si="131"/>
        <v>3.66</v>
      </c>
      <c r="CK45" s="55">
        <f t="shared" si="131"/>
        <v>10.459999999999999</v>
      </c>
      <c r="CL45" s="55">
        <f t="shared" si="131"/>
        <v>4.34</v>
      </c>
      <c r="CM45" s="55">
        <f t="shared" si="131"/>
        <v>10.459999999999999</v>
      </c>
      <c r="CN45" s="55">
        <f t="shared" si="131"/>
        <v>11.08</v>
      </c>
      <c r="CO45" s="55">
        <f t="shared" si="131"/>
        <v>4.9800000000000004</v>
      </c>
      <c r="CP45" s="55">
        <f t="shared" ref="CP45:DB45" si="132">(EC45-BP45)/5*2+BP45</f>
        <v>6.4399999999999995</v>
      </c>
      <c r="CQ45" s="55">
        <f t="shared" si="132"/>
        <v>1.98</v>
      </c>
      <c r="CR45" s="55">
        <f t="shared" si="132"/>
        <v>7.66</v>
      </c>
      <c r="CS45" s="55">
        <f t="shared" si="132"/>
        <v>2.48</v>
      </c>
      <c r="CT45" s="55">
        <f t="shared" si="132"/>
        <v>8.6</v>
      </c>
      <c r="CU45" s="55">
        <f t="shared" si="132"/>
        <v>3.04</v>
      </c>
      <c r="CV45" s="55">
        <f t="shared" si="132"/>
        <v>9.74</v>
      </c>
      <c r="CW45" s="55">
        <f t="shared" si="132"/>
        <v>3.72</v>
      </c>
      <c r="CX45" s="55">
        <f t="shared" si="132"/>
        <v>10.82</v>
      </c>
      <c r="CY45" s="55">
        <f t="shared" si="132"/>
        <v>4.38</v>
      </c>
      <c r="CZ45" s="55">
        <f t="shared" si="132"/>
        <v>10.82</v>
      </c>
      <c r="DA45" s="55">
        <f t="shared" si="132"/>
        <v>11.459999999999999</v>
      </c>
      <c r="DB45" s="55">
        <f t="shared" si="132"/>
        <v>5.0600000000000005</v>
      </c>
      <c r="DC45" s="55">
        <f t="shared" ref="DC45:DO45" si="133">(EC45-BP45)/5*3+BP45</f>
        <v>6.66</v>
      </c>
      <c r="DD45" s="55">
        <f t="shared" si="133"/>
        <v>2.02</v>
      </c>
      <c r="DE45" s="55">
        <f t="shared" si="133"/>
        <v>7.9399999999999995</v>
      </c>
      <c r="DF45" s="55">
        <f t="shared" si="133"/>
        <v>2.52</v>
      </c>
      <c r="DG45" s="55">
        <f t="shared" si="133"/>
        <v>8.9</v>
      </c>
      <c r="DH45" s="55">
        <f t="shared" si="133"/>
        <v>3.06</v>
      </c>
      <c r="DI45" s="55">
        <f t="shared" si="133"/>
        <v>10.059999999999999</v>
      </c>
      <c r="DJ45" s="55">
        <f t="shared" si="133"/>
        <v>3.78</v>
      </c>
      <c r="DK45" s="55">
        <f t="shared" si="133"/>
        <v>11.18</v>
      </c>
      <c r="DL45" s="55">
        <f t="shared" si="133"/>
        <v>4.42</v>
      </c>
      <c r="DM45" s="55">
        <f t="shared" si="133"/>
        <v>11.18</v>
      </c>
      <c r="DN45" s="55">
        <f t="shared" si="133"/>
        <v>11.84</v>
      </c>
      <c r="DO45" s="55">
        <f t="shared" si="133"/>
        <v>5.14</v>
      </c>
      <c r="DP45" s="55">
        <f t="shared" ref="DP45:EB45" si="134">(EC45-BP45)/5*4+BP45</f>
        <v>6.88</v>
      </c>
      <c r="DQ45" s="55">
        <f t="shared" si="134"/>
        <v>2.06</v>
      </c>
      <c r="DR45" s="55">
        <f t="shared" si="134"/>
        <v>8.2200000000000006</v>
      </c>
      <c r="DS45" s="55">
        <f t="shared" si="134"/>
        <v>2.56</v>
      </c>
      <c r="DT45" s="55">
        <f t="shared" si="134"/>
        <v>9.1999999999999993</v>
      </c>
      <c r="DU45" s="55">
        <f t="shared" si="134"/>
        <v>3.08</v>
      </c>
      <c r="DV45" s="55">
        <f t="shared" si="134"/>
        <v>10.379999999999999</v>
      </c>
      <c r="DW45" s="55">
        <f t="shared" si="134"/>
        <v>3.84</v>
      </c>
      <c r="DX45" s="55">
        <f t="shared" si="134"/>
        <v>11.540000000000001</v>
      </c>
      <c r="DY45" s="55">
        <f t="shared" si="134"/>
        <v>4.46</v>
      </c>
      <c r="DZ45" s="55">
        <f t="shared" si="134"/>
        <v>11.540000000000001</v>
      </c>
      <c r="EA45" s="55">
        <f t="shared" si="134"/>
        <v>12.219999999999999</v>
      </c>
      <c r="EB45" s="55">
        <f t="shared" si="134"/>
        <v>5.22</v>
      </c>
      <c r="EC45" s="55">
        <v>7.1</v>
      </c>
      <c r="ED45" s="55">
        <v>2.1</v>
      </c>
      <c r="EE45" s="57">
        <v>8.5</v>
      </c>
      <c r="EF45" s="57">
        <v>2.6</v>
      </c>
      <c r="EG45" s="56">
        <v>9.5</v>
      </c>
      <c r="EH45" s="56">
        <v>3.1</v>
      </c>
      <c r="EI45" s="55">
        <v>10.7</v>
      </c>
      <c r="EJ45" s="55">
        <v>3.9</v>
      </c>
      <c r="EK45" s="55">
        <v>11.9</v>
      </c>
      <c r="EL45" s="55">
        <v>4.5</v>
      </c>
      <c r="EM45" s="55">
        <f>IF(EK45&gt;EE62,EK45,EE62)</f>
        <v>11.9</v>
      </c>
      <c r="EN45" s="55">
        <v>12.6</v>
      </c>
      <c r="EO45" s="58">
        <v>5.3</v>
      </c>
      <c r="EP45" s="48">
        <v>4.5999999999999996</v>
      </c>
      <c r="EQ45" s="48">
        <v>1.8</v>
      </c>
      <c r="ER45" s="48">
        <v>5.3</v>
      </c>
      <c r="ES45" s="48">
        <v>2.2000000000000002</v>
      </c>
      <c r="ET45" s="48">
        <v>5.7</v>
      </c>
      <c r="EU45" s="48">
        <v>2.6</v>
      </c>
      <c r="EV45" s="48">
        <v>6.7</v>
      </c>
      <c r="EW45" s="48">
        <v>3.1</v>
      </c>
      <c r="EX45" s="48">
        <v>7.4</v>
      </c>
      <c r="EY45" s="48">
        <v>3.6</v>
      </c>
      <c r="EZ45" s="60">
        <f>IF(EX45&gt;ER62,EX45,ER62)</f>
        <v>7.4</v>
      </c>
      <c r="FA45" s="48">
        <v>7.8</v>
      </c>
      <c r="FB45" s="48">
        <v>4.0999999999999996</v>
      </c>
      <c r="FC45" s="48">
        <f>(EP45-C45)/2+C45</f>
        <v>4.8499999999999996</v>
      </c>
      <c r="FD45" s="48">
        <f t="shared" ref="FD45:FL45" si="135">(EQ45-D45)/2+D45</f>
        <v>1.85</v>
      </c>
      <c r="FE45" s="48">
        <f t="shared" si="135"/>
        <v>5.6</v>
      </c>
      <c r="FF45" s="48">
        <f t="shared" si="135"/>
        <v>2.25</v>
      </c>
      <c r="FG45" s="48">
        <f t="shared" si="135"/>
        <v>6.1</v>
      </c>
      <c r="FH45" s="48">
        <f t="shared" si="135"/>
        <v>2.6500000000000004</v>
      </c>
      <c r="FI45" s="48">
        <f t="shared" si="135"/>
        <v>7.1</v>
      </c>
      <c r="FJ45" s="48">
        <f t="shared" si="135"/>
        <v>3.2</v>
      </c>
      <c r="FK45" s="48">
        <f t="shared" si="135"/>
        <v>7.8500000000000005</v>
      </c>
      <c r="FL45" s="48">
        <f t="shared" si="135"/>
        <v>3.75</v>
      </c>
      <c r="FM45" s="60">
        <f>IF(FK45&gt;FE62,FK45,FE62)</f>
        <v>7.8500000000000005</v>
      </c>
      <c r="FN45" s="48">
        <f t="shared" ref="FN45:FO45" si="136">(FA45-N45)/2+N45</f>
        <v>8.35</v>
      </c>
      <c r="FO45" s="48">
        <f t="shared" si="136"/>
        <v>4.3</v>
      </c>
    </row>
    <row r="46" spans="1:171" ht="9" customHeight="1" x14ac:dyDescent="0.15">
      <c r="A46" s="53" t="s">
        <v>176</v>
      </c>
      <c r="B46" s="54">
        <v>33</v>
      </c>
      <c r="C46" s="55">
        <f>(C45-C51)/6*5+C51</f>
        <v>5.0333333333333332</v>
      </c>
      <c r="D46" s="55">
        <f t="shared" ref="D46:EL46" si="137">(D45-D51)/6*5+D51</f>
        <v>1.9333333333333333</v>
      </c>
      <c r="E46" s="55">
        <f t="shared" si="137"/>
        <v>5.8333333333333339</v>
      </c>
      <c r="F46" s="55">
        <f t="shared" si="137"/>
        <v>2.3499999999999996</v>
      </c>
      <c r="G46" s="55">
        <f t="shared" si="137"/>
        <v>6.4</v>
      </c>
      <c r="H46" s="55">
        <f t="shared" si="137"/>
        <v>2.7666666666666666</v>
      </c>
      <c r="I46" s="55">
        <f t="shared" si="137"/>
        <v>7.4</v>
      </c>
      <c r="J46" s="55">
        <f t="shared" si="137"/>
        <v>3.3666666666666667</v>
      </c>
      <c r="K46" s="55">
        <f t="shared" si="137"/>
        <v>8.2000000000000011</v>
      </c>
      <c r="L46" s="55">
        <f t="shared" si="137"/>
        <v>3.95</v>
      </c>
      <c r="M46" s="55">
        <f t="shared" si="137"/>
        <v>8.2000000000000011</v>
      </c>
      <c r="N46" s="55">
        <f t="shared" si="137"/>
        <v>8.8166666666666664</v>
      </c>
      <c r="O46" s="55">
        <f t="shared" si="137"/>
        <v>4.5666666666666664</v>
      </c>
      <c r="P46" s="55">
        <f t="shared" si="137"/>
        <v>5.1944444444444446</v>
      </c>
      <c r="Q46" s="55">
        <f t="shared" si="137"/>
        <v>1.9388888888888889</v>
      </c>
      <c r="R46" s="55">
        <f t="shared" si="137"/>
        <v>6.0611111111111118</v>
      </c>
      <c r="S46" s="55">
        <f t="shared" si="137"/>
        <v>2.3833333333333329</v>
      </c>
      <c r="T46" s="55">
        <f t="shared" si="137"/>
        <v>6.7</v>
      </c>
      <c r="U46" s="55">
        <f t="shared" si="137"/>
        <v>2.8277777777777775</v>
      </c>
      <c r="V46" s="55">
        <f t="shared" si="137"/>
        <v>7.7</v>
      </c>
      <c r="W46" s="55">
        <f t="shared" si="137"/>
        <v>3.4333333333333336</v>
      </c>
      <c r="X46" s="55">
        <f t="shared" si="137"/>
        <v>8.5277777777777786</v>
      </c>
      <c r="Y46" s="55">
        <f t="shared" si="137"/>
        <v>4.05</v>
      </c>
      <c r="Z46" s="55">
        <f t="shared" si="137"/>
        <v>8.5277777777777786</v>
      </c>
      <c r="AA46" s="55">
        <f t="shared" si="137"/>
        <v>9.1666666666666679</v>
      </c>
      <c r="AB46" s="55">
        <f t="shared" si="137"/>
        <v>4.6277777777777773</v>
      </c>
      <c r="AC46" s="55">
        <f t="shared" si="137"/>
        <v>5.3555555555555552</v>
      </c>
      <c r="AD46" s="55">
        <f t="shared" si="137"/>
        <v>1.9444444444444444</v>
      </c>
      <c r="AE46" s="55">
        <f t="shared" si="137"/>
        <v>6.2888888888888888</v>
      </c>
      <c r="AF46" s="55">
        <f t="shared" si="137"/>
        <v>2.416666666666667</v>
      </c>
      <c r="AG46" s="55">
        <f t="shared" si="137"/>
        <v>7</v>
      </c>
      <c r="AH46" s="55">
        <f t="shared" si="137"/>
        <v>2.8888888888888893</v>
      </c>
      <c r="AI46" s="55">
        <f t="shared" si="137"/>
        <v>8</v>
      </c>
      <c r="AJ46" s="55">
        <f t="shared" si="137"/>
        <v>3.5</v>
      </c>
      <c r="AK46" s="55">
        <f t="shared" si="137"/>
        <v>8.8555555555555561</v>
      </c>
      <c r="AL46" s="55">
        <f t="shared" si="137"/>
        <v>4.1499999999999995</v>
      </c>
      <c r="AM46" s="55">
        <f t="shared" si="137"/>
        <v>8.8555555555555561</v>
      </c>
      <c r="AN46" s="55">
        <f t="shared" si="137"/>
        <v>9.5166666666666657</v>
      </c>
      <c r="AO46" s="55">
        <f t="shared" si="137"/>
        <v>4.6888888888888891</v>
      </c>
      <c r="AP46" s="55">
        <f t="shared" si="137"/>
        <v>5.5166666666666666</v>
      </c>
      <c r="AQ46" s="55">
        <f t="shared" si="137"/>
        <v>1.95</v>
      </c>
      <c r="AR46" s="55">
        <f t="shared" si="137"/>
        <v>6.5166666666666666</v>
      </c>
      <c r="AS46" s="55">
        <f t="shared" si="137"/>
        <v>2.4500000000000002</v>
      </c>
      <c r="AT46" s="55">
        <f t="shared" si="137"/>
        <v>7.3000000000000007</v>
      </c>
      <c r="AU46" s="55">
        <f t="shared" si="137"/>
        <v>2.95</v>
      </c>
      <c r="AV46" s="55">
        <f t="shared" si="137"/>
        <v>8.3000000000000007</v>
      </c>
      <c r="AW46" s="55">
        <f t="shared" si="137"/>
        <v>3.5666666666666664</v>
      </c>
      <c r="AX46" s="55">
        <f t="shared" si="137"/>
        <v>9.1833333333333336</v>
      </c>
      <c r="AY46" s="55">
        <f t="shared" si="137"/>
        <v>4.25</v>
      </c>
      <c r="AZ46" s="55">
        <f t="shared" si="137"/>
        <v>9.1833333333333336</v>
      </c>
      <c r="BA46" s="55">
        <f t="shared" si="137"/>
        <v>9.8666666666666671</v>
      </c>
      <c r="BB46" s="55">
        <f t="shared" si="137"/>
        <v>4.75</v>
      </c>
      <c r="BC46" s="55">
        <f t="shared" si="137"/>
        <v>5.7166666666666668</v>
      </c>
      <c r="BD46" s="55">
        <f t="shared" si="137"/>
        <v>1.95</v>
      </c>
      <c r="BE46" s="55">
        <f t="shared" si="137"/>
        <v>6.7666666666666666</v>
      </c>
      <c r="BF46" s="55">
        <f t="shared" si="137"/>
        <v>2.4500000000000002</v>
      </c>
      <c r="BG46" s="55">
        <f t="shared" si="137"/>
        <v>7.6</v>
      </c>
      <c r="BH46" s="55">
        <f t="shared" si="137"/>
        <v>2.9916666666666667</v>
      </c>
      <c r="BI46" s="55">
        <f t="shared" si="137"/>
        <v>8.65</v>
      </c>
      <c r="BJ46" s="55">
        <f t="shared" si="137"/>
        <v>3.6083333333333334</v>
      </c>
      <c r="BK46" s="55">
        <f t="shared" si="137"/>
        <v>9.5749999999999993</v>
      </c>
      <c r="BL46" s="55">
        <f t="shared" si="137"/>
        <v>4.3</v>
      </c>
      <c r="BM46" s="55">
        <f t="shared" si="137"/>
        <v>9.5749999999999993</v>
      </c>
      <c r="BN46" s="55">
        <f t="shared" si="137"/>
        <v>10.225</v>
      </c>
      <c r="BO46" s="55">
        <f t="shared" si="137"/>
        <v>4.8583333333333343</v>
      </c>
      <c r="BP46" s="55">
        <f t="shared" si="137"/>
        <v>5.916666666666667</v>
      </c>
      <c r="BQ46" s="55">
        <f t="shared" si="137"/>
        <v>1.95</v>
      </c>
      <c r="BR46" s="55">
        <f t="shared" si="137"/>
        <v>7.0166666666666666</v>
      </c>
      <c r="BS46" s="55">
        <f t="shared" si="137"/>
        <v>2.4500000000000002</v>
      </c>
      <c r="BT46" s="55">
        <f t="shared" si="137"/>
        <v>7.9</v>
      </c>
      <c r="BU46" s="55">
        <f t="shared" si="137"/>
        <v>3.0333333333333332</v>
      </c>
      <c r="BV46" s="55">
        <f t="shared" si="137"/>
        <v>9</v>
      </c>
      <c r="BW46" s="55">
        <f t="shared" si="137"/>
        <v>3.65</v>
      </c>
      <c r="BX46" s="55">
        <f t="shared" si="137"/>
        <v>9.9666666666666668</v>
      </c>
      <c r="BY46" s="55">
        <f t="shared" si="137"/>
        <v>4.3499999999999996</v>
      </c>
      <c r="BZ46" s="55">
        <f t="shared" si="137"/>
        <v>9.9666666666666668</v>
      </c>
      <c r="CA46" s="55">
        <f t="shared" si="137"/>
        <v>10.583333333333332</v>
      </c>
      <c r="CB46" s="55">
        <f t="shared" si="137"/>
        <v>4.9666666666666668</v>
      </c>
      <c r="CC46" s="55">
        <f t="shared" si="137"/>
        <v>6.14</v>
      </c>
      <c r="CD46" s="55">
        <f t="shared" si="137"/>
        <v>1.99</v>
      </c>
      <c r="CE46" s="55">
        <f t="shared" si="137"/>
        <v>7.293333333333333</v>
      </c>
      <c r="CF46" s="55">
        <f t="shared" si="137"/>
        <v>2.4900000000000002</v>
      </c>
      <c r="CG46" s="55">
        <f t="shared" si="137"/>
        <v>8.1966666666666672</v>
      </c>
      <c r="CH46" s="55">
        <f t="shared" si="137"/>
        <v>3.06</v>
      </c>
      <c r="CI46" s="55">
        <f t="shared" si="137"/>
        <v>9.3166666666666664</v>
      </c>
      <c r="CJ46" s="55">
        <f t="shared" si="137"/>
        <v>3.7133333333333334</v>
      </c>
      <c r="CK46" s="55">
        <f t="shared" si="137"/>
        <v>10.326666666666666</v>
      </c>
      <c r="CL46" s="55">
        <f t="shared" si="137"/>
        <v>4.3966666666666665</v>
      </c>
      <c r="CM46" s="55">
        <f t="shared" si="137"/>
        <v>10.326666666666666</v>
      </c>
      <c r="CN46" s="55">
        <f t="shared" si="137"/>
        <v>10.96</v>
      </c>
      <c r="CO46" s="55">
        <f t="shared" si="137"/>
        <v>5.0500000000000007</v>
      </c>
      <c r="CP46" s="55">
        <f t="shared" si="137"/>
        <v>6.3633333333333333</v>
      </c>
      <c r="CQ46" s="55">
        <f t="shared" si="137"/>
        <v>2.0300000000000002</v>
      </c>
      <c r="CR46" s="55">
        <f t="shared" si="137"/>
        <v>7.57</v>
      </c>
      <c r="CS46" s="55">
        <f t="shared" si="137"/>
        <v>2.5300000000000002</v>
      </c>
      <c r="CT46" s="55">
        <f t="shared" si="137"/>
        <v>8.4933333333333323</v>
      </c>
      <c r="CU46" s="55">
        <f t="shared" si="137"/>
        <v>3.0866666666666669</v>
      </c>
      <c r="CV46" s="55">
        <f t="shared" si="137"/>
        <v>9.6333333333333329</v>
      </c>
      <c r="CW46" s="55">
        <f t="shared" si="137"/>
        <v>3.7766666666666668</v>
      </c>
      <c r="CX46" s="55">
        <f t="shared" si="137"/>
        <v>10.686666666666667</v>
      </c>
      <c r="CY46" s="55">
        <f t="shared" si="137"/>
        <v>4.4433333333333334</v>
      </c>
      <c r="CZ46" s="55">
        <f t="shared" si="137"/>
        <v>10.686666666666667</v>
      </c>
      <c r="DA46" s="55">
        <f t="shared" si="137"/>
        <v>11.336666666666666</v>
      </c>
      <c r="DB46" s="55">
        <f t="shared" si="137"/>
        <v>5.1333333333333337</v>
      </c>
      <c r="DC46" s="55">
        <f t="shared" si="137"/>
        <v>6.5866666666666669</v>
      </c>
      <c r="DD46" s="55">
        <f t="shared" si="137"/>
        <v>2.0699999999999998</v>
      </c>
      <c r="DE46" s="55">
        <f t="shared" si="137"/>
        <v>7.8466666666666658</v>
      </c>
      <c r="DF46" s="55">
        <f t="shared" si="137"/>
        <v>2.57</v>
      </c>
      <c r="DG46" s="55">
        <f t="shared" si="137"/>
        <v>8.7900000000000009</v>
      </c>
      <c r="DH46" s="55">
        <f t="shared" si="137"/>
        <v>3.1133333333333333</v>
      </c>
      <c r="DI46" s="55">
        <f t="shared" si="137"/>
        <v>9.9499999999999993</v>
      </c>
      <c r="DJ46" s="55">
        <f t="shared" si="137"/>
        <v>3.84</v>
      </c>
      <c r="DK46" s="55">
        <f t="shared" si="137"/>
        <v>11.046666666666667</v>
      </c>
      <c r="DL46" s="55">
        <f t="shared" si="137"/>
        <v>4.49</v>
      </c>
      <c r="DM46" s="55">
        <f t="shared" si="137"/>
        <v>11.046666666666667</v>
      </c>
      <c r="DN46" s="55">
        <f t="shared" si="137"/>
        <v>11.713333333333333</v>
      </c>
      <c r="DO46" s="55">
        <f t="shared" si="137"/>
        <v>5.2166666666666668</v>
      </c>
      <c r="DP46" s="55">
        <f t="shared" si="137"/>
        <v>6.81</v>
      </c>
      <c r="DQ46" s="55">
        <f t="shared" si="137"/>
        <v>2.11</v>
      </c>
      <c r="DR46" s="55">
        <f t="shared" si="137"/>
        <v>8.1233333333333348</v>
      </c>
      <c r="DS46" s="55">
        <f t="shared" si="137"/>
        <v>2.61</v>
      </c>
      <c r="DT46" s="55">
        <f t="shared" si="137"/>
        <v>9.086666666666666</v>
      </c>
      <c r="DU46" s="55">
        <f t="shared" si="137"/>
        <v>3.14</v>
      </c>
      <c r="DV46" s="55">
        <f t="shared" si="137"/>
        <v>10.266666666666666</v>
      </c>
      <c r="DW46" s="55">
        <f t="shared" si="137"/>
        <v>3.9033333333333333</v>
      </c>
      <c r="DX46" s="55">
        <f t="shared" si="137"/>
        <v>11.406666666666668</v>
      </c>
      <c r="DY46" s="55">
        <f t="shared" si="137"/>
        <v>4.5366666666666671</v>
      </c>
      <c r="DZ46" s="55">
        <f t="shared" si="137"/>
        <v>11.406666666666668</v>
      </c>
      <c r="EA46" s="55">
        <f t="shared" si="137"/>
        <v>12.09</v>
      </c>
      <c r="EB46" s="55">
        <f t="shared" si="137"/>
        <v>5.3</v>
      </c>
      <c r="EC46" s="55">
        <f t="shared" si="137"/>
        <v>7.0333333333333332</v>
      </c>
      <c r="ED46" s="55">
        <f t="shared" si="137"/>
        <v>2.15</v>
      </c>
      <c r="EE46" s="55">
        <f t="shared" si="137"/>
        <v>8.4</v>
      </c>
      <c r="EF46" s="55">
        <f t="shared" si="137"/>
        <v>2.65</v>
      </c>
      <c r="EG46" s="55">
        <f t="shared" si="137"/>
        <v>9.3833333333333329</v>
      </c>
      <c r="EH46" s="55">
        <f t="shared" si="137"/>
        <v>3.166666666666667</v>
      </c>
      <c r="EI46" s="55">
        <f t="shared" si="137"/>
        <v>10.583333333333332</v>
      </c>
      <c r="EJ46" s="55">
        <f t="shared" si="137"/>
        <v>3.9666666666666668</v>
      </c>
      <c r="EK46" s="55">
        <f t="shared" si="137"/>
        <v>11.766666666666667</v>
      </c>
      <c r="EL46" s="55">
        <f t="shared" si="137"/>
        <v>4.583333333333333</v>
      </c>
      <c r="EM46" s="55">
        <f t="shared" ref="EM46:FO46" si="138">(EM45-EM51)/6*5+EM51</f>
        <v>11.766666666666667</v>
      </c>
      <c r="EN46" s="55">
        <f t="shared" si="138"/>
        <v>12.466666666666667</v>
      </c>
      <c r="EO46" s="55">
        <f t="shared" si="138"/>
        <v>5.3833333333333329</v>
      </c>
      <c r="EP46" s="55">
        <f t="shared" si="138"/>
        <v>4.55</v>
      </c>
      <c r="EQ46" s="55">
        <f t="shared" si="138"/>
        <v>1.8166666666666667</v>
      </c>
      <c r="ER46" s="55">
        <f t="shared" si="138"/>
        <v>5.25</v>
      </c>
      <c r="ES46" s="55">
        <f t="shared" si="138"/>
        <v>2.25</v>
      </c>
      <c r="ET46" s="55">
        <f t="shared" si="138"/>
        <v>5.65</v>
      </c>
      <c r="EU46" s="55">
        <f t="shared" si="138"/>
        <v>2.666666666666667</v>
      </c>
      <c r="EV46" s="55">
        <f t="shared" si="138"/>
        <v>6.6</v>
      </c>
      <c r="EW46" s="55">
        <f t="shared" si="138"/>
        <v>3.166666666666667</v>
      </c>
      <c r="EX46" s="55">
        <f t="shared" si="138"/>
        <v>7.3166666666666673</v>
      </c>
      <c r="EY46" s="55">
        <f t="shared" si="138"/>
        <v>3.65</v>
      </c>
      <c r="EZ46" s="55">
        <f t="shared" si="138"/>
        <v>7.3166666666666673</v>
      </c>
      <c r="FA46" s="55">
        <f t="shared" si="138"/>
        <v>7.7833333333333332</v>
      </c>
      <c r="FB46" s="55">
        <f t="shared" si="138"/>
        <v>4.1499999999999995</v>
      </c>
      <c r="FC46" s="55">
        <f t="shared" si="138"/>
        <v>4.7916666666666661</v>
      </c>
      <c r="FD46" s="55">
        <f t="shared" si="138"/>
        <v>1.875</v>
      </c>
      <c r="FE46" s="55">
        <f t="shared" si="138"/>
        <v>5.5416666666666661</v>
      </c>
      <c r="FF46" s="55">
        <f t="shared" si="138"/>
        <v>2.2999999999999998</v>
      </c>
      <c r="FG46" s="55">
        <f t="shared" si="138"/>
        <v>6.0249999999999995</v>
      </c>
      <c r="FH46" s="55">
        <f t="shared" si="138"/>
        <v>2.7166666666666668</v>
      </c>
      <c r="FI46" s="55">
        <f t="shared" si="138"/>
        <v>7</v>
      </c>
      <c r="FJ46" s="55">
        <f t="shared" si="138"/>
        <v>3.2666666666666666</v>
      </c>
      <c r="FK46" s="55">
        <f t="shared" si="138"/>
        <v>7.7583333333333337</v>
      </c>
      <c r="FL46" s="55">
        <f t="shared" si="138"/>
        <v>3.8</v>
      </c>
      <c r="FM46" s="55">
        <f t="shared" si="138"/>
        <v>7.7583333333333337</v>
      </c>
      <c r="FN46" s="55">
        <f t="shared" si="138"/>
        <v>8.3000000000000007</v>
      </c>
      <c r="FO46" s="55">
        <f t="shared" si="138"/>
        <v>4.3583333333333334</v>
      </c>
    </row>
    <row r="47" spans="1:171" ht="9" customHeight="1" x14ac:dyDescent="0.15">
      <c r="A47" s="53" t="s">
        <v>176</v>
      </c>
      <c r="B47" s="54">
        <v>34</v>
      </c>
      <c r="C47" s="55">
        <f>(C45-C51)/6*4+C51</f>
        <v>4.9666666666666668</v>
      </c>
      <c r="D47" s="55">
        <f t="shared" ref="D47:EL47" si="139">(D45-D51)/6*4+D51</f>
        <v>1.9666666666666666</v>
      </c>
      <c r="E47" s="55">
        <f t="shared" si="139"/>
        <v>5.7666666666666666</v>
      </c>
      <c r="F47" s="55">
        <f t="shared" si="139"/>
        <v>2.4</v>
      </c>
      <c r="G47" s="55">
        <f t="shared" si="139"/>
        <v>6.3</v>
      </c>
      <c r="H47" s="55">
        <f t="shared" si="139"/>
        <v>2.8333333333333335</v>
      </c>
      <c r="I47" s="55">
        <f t="shared" si="139"/>
        <v>7.3</v>
      </c>
      <c r="J47" s="55">
        <f t="shared" si="139"/>
        <v>3.4333333333333331</v>
      </c>
      <c r="K47" s="55">
        <f t="shared" si="139"/>
        <v>8.1000000000000014</v>
      </c>
      <c r="L47" s="55">
        <f t="shared" si="139"/>
        <v>4</v>
      </c>
      <c r="M47" s="55">
        <f t="shared" si="139"/>
        <v>8.1000000000000014</v>
      </c>
      <c r="N47" s="55">
        <f t="shared" si="139"/>
        <v>8.7333333333333343</v>
      </c>
      <c r="O47" s="55">
        <f t="shared" si="139"/>
        <v>4.6333333333333337</v>
      </c>
      <c r="P47" s="55">
        <f t="shared" si="139"/>
        <v>5.1222222222222218</v>
      </c>
      <c r="Q47" s="55">
        <f t="shared" si="139"/>
        <v>1.9777777777777776</v>
      </c>
      <c r="R47" s="55">
        <f t="shared" si="139"/>
        <v>5.9888888888888889</v>
      </c>
      <c r="S47" s="55">
        <f t="shared" si="139"/>
        <v>2.4333333333333331</v>
      </c>
      <c r="T47" s="55">
        <f t="shared" si="139"/>
        <v>6.6</v>
      </c>
      <c r="U47" s="55">
        <f t="shared" si="139"/>
        <v>2.8888888888888888</v>
      </c>
      <c r="V47" s="55">
        <f t="shared" si="139"/>
        <v>7.6</v>
      </c>
      <c r="W47" s="55">
        <f t="shared" si="139"/>
        <v>3.5</v>
      </c>
      <c r="X47" s="55">
        <f t="shared" si="139"/>
        <v>8.4222222222222225</v>
      </c>
      <c r="Y47" s="55">
        <f t="shared" si="139"/>
        <v>4.0999999999999996</v>
      </c>
      <c r="Z47" s="55">
        <f t="shared" si="139"/>
        <v>8.4222222222222225</v>
      </c>
      <c r="AA47" s="55">
        <f t="shared" si="139"/>
        <v>9.0666666666666664</v>
      </c>
      <c r="AB47" s="55">
        <f t="shared" si="139"/>
        <v>4.6888888888888891</v>
      </c>
      <c r="AC47" s="55">
        <f t="shared" si="139"/>
        <v>5.2777777777777777</v>
      </c>
      <c r="AD47" s="55">
        <f t="shared" si="139"/>
        <v>1.9888888888888889</v>
      </c>
      <c r="AE47" s="55">
        <f t="shared" si="139"/>
        <v>6.2111111111111104</v>
      </c>
      <c r="AF47" s="55">
        <f t="shared" si="139"/>
        <v>2.4666666666666668</v>
      </c>
      <c r="AG47" s="55">
        <f t="shared" si="139"/>
        <v>6.9</v>
      </c>
      <c r="AH47" s="55">
        <f t="shared" si="139"/>
        <v>2.9444444444444446</v>
      </c>
      <c r="AI47" s="55">
        <f t="shared" si="139"/>
        <v>7.8999999999999995</v>
      </c>
      <c r="AJ47" s="55">
        <f t="shared" si="139"/>
        <v>3.5666666666666664</v>
      </c>
      <c r="AK47" s="55">
        <f t="shared" si="139"/>
        <v>8.7444444444444454</v>
      </c>
      <c r="AL47" s="55">
        <f t="shared" si="139"/>
        <v>4.2</v>
      </c>
      <c r="AM47" s="55">
        <f t="shared" si="139"/>
        <v>8.7444444444444454</v>
      </c>
      <c r="AN47" s="55">
        <f t="shared" si="139"/>
        <v>9.4</v>
      </c>
      <c r="AO47" s="55">
        <f t="shared" si="139"/>
        <v>4.7444444444444445</v>
      </c>
      <c r="AP47" s="55">
        <f t="shared" si="139"/>
        <v>5.4333333333333327</v>
      </c>
      <c r="AQ47" s="55">
        <f t="shared" si="139"/>
        <v>2</v>
      </c>
      <c r="AR47" s="55">
        <f t="shared" si="139"/>
        <v>6.4333333333333327</v>
      </c>
      <c r="AS47" s="55">
        <f t="shared" si="139"/>
        <v>2.5</v>
      </c>
      <c r="AT47" s="55">
        <f t="shared" si="139"/>
        <v>7.2</v>
      </c>
      <c r="AU47" s="55">
        <f t="shared" si="139"/>
        <v>3</v>
      </c>
      <c r="AV47" s="55">
        <f t="shared" si="139"/>
        <v>8.1999999999999993</v>
      </c>
      <c r="AW47" s="55">
        <f t="shared" si="139"/>
        <v>3.6333333333333333</v>
      </c>
      <c r="AX47" s="55">
        <f t="shared" si="139"/>
        <v>9.0666666666666664</v>
      </c>
      <c r="AY47" s="55">
        <f t="shared" si="139"/>
        <v>4.3</v>
      </c>
      <c r="AZ47" s="55">
        <f t="shared" si="139"/>
        <v>9.0666666666666664</v>
      </c>
      <c r="BA47" s="55">
        <f t="shared" si="139"/>
        <v>9.7333333333333325</v>
      </c>
      <c r="BB47" s="55">
        <f t="shared" si="139"/>
        <v>4.8</v>
      </c>
      <c r="BC47" s="55">
        <f t="shared" si="139"/>
        <v>5.6333333333333329</v>
      </c>
      <c r="BD47" s="55">
        <f t="shared" si="139"/>
        <v>2</v>
      </c>
      <c r="BE47" s="55">
        <f t="shared" si="139"/>
        <v>6.6833333333333327</v>
      </c>
      <c r="BF47" s="55">
        <f t="shared" si="139"/>
        <v>2.5</v>
      </c>
      <c r="BG47" s="55">
        <f t="shared" si="139"/>
        <v>7.5</v>
      </c>
      <c r="BH47" s="55">
        <f t="shared" si="139"/>
        <v>3.0333333333333337</v>
      </c>
      <c r="BI47" s="55">
        <f t="shared" si="139"/>
        <v>8.5500000000000007</v>
      </c>
      <c r="BJ47" s="55">
        <f t="shared" si="139"/>
        <v>3.6666666666666665</v>
      </c>
      <c r="BK47" s="55">
        <f t="shared" si="139"/>
        <v>9.4499999999999993</v>
      </c>
      <c r="BL47" s="55">
        <f t="shared" si="139"/>
        <v>4.3499999999999996</v>
      </c>
      <c r="BM47" s="55">
        <f t="shared" si="139"/>
        <v>9.4499999999999993</v>
      </c>
      <c r="BN47" s="55">
        <f t="shared" si="139"/>
        <v>10.1</v>
      </c>
      <c r="BO47" s="55">
        <f t="shared" si="139"/>
        <v>4.916666666666667</v>
      </c>
      <c r="BP47" s="55">
        <f t="shared" si="139"/>
        <v>5.833333333333333</v>
      </c>
      <c r="BQ47" s="55">
        <f t="shared" si="139"/>
        <v>2</v>
      </c>
      <c r="BR47" s="55">
        <f t="shared" si="139"/>
        <v>6.9333333333333327</v>
      </c>
      <c r="BS47" s="55">
        <f t="shared" si="139"/>
        <v>2.5</v>
      </c>
      <c r="BT47" s="55">
        <f t="shared" si="139"/>
        <v>7.8</v>
      </c>
      <c r="BU47" s="55">
        <f t="shared" si="139"/>
        <v>3.0666666666666669</v>
      </c>
      <c r="BV47" s="55">
        <f t="shared" si="139"/>
        <v>8.9</v>
      </c>
      <c r="BW47" s="55">
        <f t="shared" si="139"/>
        <v>3.7</v>
      </c>
      <c r="BX47" s="55">
        <f t="shared" si="139"/>
        <v>9.8333333333333339</v>
      </c>
      <c r="BY47" s="55">
        <f t="shared" si="139"/>
        <v>4.3999999999999995</v>
      </c>
      <c r="BZ47" s="55">
        <f t="shared" si="139"/>
        <v>9.8333333333333339</v>
      </c>
      <c r="CA47" s="55">
        <f t="shared" si="139"/>
        <v>10.466666666666667</v>
      </c>
      <c r="CB47" s="55">
        <f t="shared" si="139"/>
        <v>5.0333333333333332</v>
      </c>
      <c r="CC47" s="55">
        <f t="shared" si="139"/>
        <v>6.06</v>
      </c>
      <c r="CD47" s="55">
        <f t="shared" si="139"/>
        <v>2.04</v>
      </c>
      <c r="CE47" s="55">
        <f t="shared" si="139"/>
        <v>7.2066666666666661</v>
      </c>
      <c r="CF47" s="55">
        <f t="shared" si="139"/>
        <v>2.54</v>
      </c>
      <c r="CG47" s="55">
        <f t="shared" si="139"/>
        <v>8.0933333333333337</v>
      </c>
      <c r="CH47" s="55">
        <f t="shared" si="139"/>
        <v>3.1</v>
      </c>
      <c r="CI47" s="55">
        <f t="shared" si="139"/>
        <v>9.2133333333333329</v>
      </c>
      <c r="CJ47" s="55">
        <f t="shared" si="139"/>
        <v>3.7666666666666666</v>
      </c>
      <c r="CK47" s="55">
        <f t="shared" si="139"/>
        <v>10.193333333333333</v>
      </c>
      <c r="CL47" s="55">
        <f t="shared" si="139"/>
        <v>4.4533333333333331</v>
      </c>
      <c r="CM47" s="55">
        <f t="shared" si="139"/>
        <v>10.193333333333333</v>
      </c>
      <c r="CN47" s="55">
        <f t="shared" si="139"/>
        <v>10.84</v>
      </c>
      <c r="CO47" s="55">
        <f t="shared" si="139"/>
        <v>5.12</v>
      </c>
      <c r="CP47" s="55">
        <f t="shared" si="139"/>
        <v>6.2866666666666662</v>
      </c>
      <c r="CQ47" s="55">
        <f t="shared" si="139"/>
        <v>2.08</v>
      </c>
      <c r="CR47" s="55">
        <f t="shared" si="139"/>
        <v>7.48</v>
      </c>
      <c r="CS47" s="55">
        <f t="shared" si="139"/>
        <v>2.58</v>
      </c>
      <c r="CT47" s="55">
        <f t="shared" si="139"/>
        <v>8.3866666666666667</v>
      </c>
      <c r="CU47" s="55">
        <f t="shared" si="139"/>
        <v>3.1333333333333333</v>
      </c>
      <c r="CV47" s="55">
        <f t="shared" si="139"/>
        <v>9.5266666666666673</v>
      </c>
      <c r="CW47" s="55">
        <f t="shared" si="139"/>
        <v>3.8333333333333335</v>
      </c>
      <c r="CX47" s="55">
        <f t="shared" si="139"/>
        <v>10.553333333333333</v>
      </c>
      <c r="CY47" s="55">
        <f t="shared" si="139"/>
        <v>4.5066666666666668</v>
      </c>
      <c r="CZ47" s="55">
        <f t="shared" si="139"/>
        <v>10.553333333333333</v>
      </c>
      <c r="DA47" s="55">
        <f t="shared" si="139"/>
        <v>11.213333333333333</v>
      </c>
      <c r="DB47" s="55">
        <f t="shared" si="139"/>
        <v>5.206666666666667</v>
      </c>
      <c r="DC47" s="55">
        <f t="shared" si="139"/>
        <v>6.5133333333333336</v>
      </c>
      <c r="DD47" s="55">
        <f t="shared" si="139"/>
        <v>2.12</v>
      </c>
      <c r="DE47" s="55">
        <f t="shared" si="139"/>
        <v>7.753333333333333</v>
      </c>
      <c r="DF47" s="55">
        <f t="shared" si="139"/>
        <v>2.62</v>
      </c>
      <c r="DG47" s="55">
        <f t="shared" si="139"/>
        <v>8.68</v>
      </c>
      <c r="DH47" s="55">
        <f t="shared" si="139"/>
        <v>3.1666666666666665</v>
      </c>
      <c r="DI47" s="55">
        <f t="shared" si="139"/>
        <v>9.84</v>
      </c>
      <c r="DJ47" s="55">
        <f t="shared" si="139"/>
        <v>3.9</v>
      </c>
      <c r="DK47" s="55">
        <f t="shared" si="139"/>
        <v>10.913333333333332</v>
      </c>
      <c r="DL47" s="55">
        <f t="shared" si="139"/>
        <v>4.5599999999999996</v>
      </c>
      <c r="DM47" s="55">
        <f t="shared" si="139"/>
        <v>10.913333333333332</v>
      </c>
      <c r="DN47" s="55">
        <f t="shared" si="139"/>
        <v>11.586666666666666</v>
      </c>
      <c r="DO47" s="55">
        <f t="shared" si="139"/>
        <v>5.293333333333333</v>
      </c>
      <c r="DP47" s="55">
        <f t="shared" si="139"/>
        <v>6.74</v>
      </c>
      <c r="DQ47" s="55">
        <f t="shared" si="139"/>
        <v>2.16</v>
      </c>
      <c r="DR47" s="55">
        <f t="shared" si="139"/>
        <v>8.0266666666666673</v>
      </c>
      <c r="DS47" s="55">
        <f t="shared" si="139"/>
        <v>2.66</v>
      </c>
      <c r="DT47" s="55">
        <f t="shared" si="139"/>
        <v>8.9733333333333327</v>
      </c>
      <c r="DU47" s="55">
        <f t="shared" si="139"/>
        <v>3.2</v>
      </c>
      <c r="DV47" s="55">
        <f t="shared" si="139"/>
        <v>10.153333333333332</v>
      </c>
      <c r="DW47" s="55">
        <f t="shared" si="139"/>
        <v>3.9666666666666663</v>
      </c>
      <c r="DX47" s="55">
        <f t="shared" si="139"/>
        <v>11.273333333333333</v>
      </c>
      <c r="DY47" s="55">
        <f t="shared" si="139"/>
        <v>4.6133333333333333</v>
      </c>
      <c r="DZ47" s="55">
        <f t="shared" si="139"/>
        <v>11.273333333333333</v>
      </c>
      <c r="EA47" s="55">
        <f t="shared" si="139"/>
        <v>11.959999999999999</v>
      </c>
      <c r="EB47" s="55">
        <f t="shared" si="139"/>
        <v>5.38</v>
      </c>
      <c r="EC47" s="55">
        <f t="shared" si="139"/>
        <v>6.9666666666666668</v>
      </c>
      <c r="ED47" s="55">
        <f t="shared" si="139"/>
        <v>2.2000000000000002</v>
      </c>
      <c r="EE47" s="55">
        <f t="shared" si="139"/>
        <v>8.3000000000000007</v>
      </c>
      <c r="EF47" s="55">
        <f t="shared" si="139"/>
        <v>2.7</v>
      </c>
      <c r="EG47" s="55">
        <f t="shared" si="139"/>
        <v>9.2666666666666675</v>
      </c>
      <c r="EH47" s="55">
        <f t="shared" si="139"/>
        <v>3.2333333333333334</v>
      </c>
      <c r="EI47" s="55">
        <f t="shared" si="139"/>
        <v>10.466666666666667</v>
      </c>
      <c r="EJ47" s="55">
        <f t="shared" si="139"/>
        <v>4.0333333333333332</v>
      </c>
      <c r="EK47" s="55">
        <f t="shared" si="139"/>
        <v>11.633333333333333</v>
      </c>
      <c r="EL47" s="55">
        <f t="shared" si="139"/>
        <v>4.666666666666667</v>
      </c>
      <c r="EM47" s="55">
        <f t="shared" ref="EM47:FO47" si="140">(EM45-EM51)/6*4+EM51</f>
        <v>11.633333333333333</v>
      </c>
      <c r="EN47" s="55">
        <f t="shared" si="140"/>
        <v>12.333333333333334</v>
      </c>
      <c r="EO47" s="55">
        <f t="shared" si="140"/>
        <v>5.4666666666666668</v>
      </c>
      <c r="EP47" s="55">
        <f t="shared" si="140"/>
        <v>4.5</v>
      </c>
      <c r="EQ47" s="55">
        <f t="shared" si="140"/>
        <v>1.8333333333333333</v>
      </c>
      <c r="ER47" s="55">
        <f t="shared" si="140"/>
        <v>5.2</v>
      </c>
      <c r="ES47" s="55">
        <f t="shared" si="140"/>
        <v>2.3000000000000003</v>
      </c>
      <c r="ET47" s="55">
        <f t="shared" si="140"/>
        <v>5.6000000000000005</v>
      </c>
      <c r="EU47" s="55">
        <f t="shared" si="140"/>
        <v>2.7333333333333334</v>
      </c>
      <c r="EV47" s="55">
        <f t="shared" si="140"/>
        <v>6.5</v>
      </c>
      <c r="EW47" s="55">
        <f t="shared" si="140"/>
        <v>3.2333333333333334</v>
      </c>
      <c r="EX47" s="55">
        <f t="shared" si="140"/>
        <v>7.2333333333333334</v>
      </c>
      <c r="EY47" s="55">
        <f t="shared" si="140"/>
        <v>3.7</v>
      </c>
      <c r="EZ47" s="55">
        <f t="shared" si="140"/>
        <v>7.2333333333333334</v>
      </c>
      <c r="FA47" s="55">
        <f t="shared" si="140"/>
        <v>7.7666666666666666</v>
      </c>
      <c r="FB47" s="55">
        <f t="shared" si="140"/>
        <v>4.2</v>
      </c>
      <c r="FC47" s="55">
        <f t="shared" si="140"/>
        <v>4.7333333333333334</v>
      </c>
      <c r="FD47" s="55">
        <f t="shared" si="140"/>
        <v>1.9000000000000001</v>
      </c>
      <c r="FE47" s="55">
        <f t="shared" si="140"/>
        <v>5.4833333333333334</v>
      </c>
      <c r="FF47" s="55">
        <f t="shared" si="140"/>
        <v>2.35</v>
      </c>
      <c r="FG47" s="55">
        <f t="shared" si="140"/>
        <v>5.95</v>
      </c>
      <c r="FH47" s="55">
        <f t="shared" si="140"/>
        <v>2.7833333333333337</v>
      </c>
      <c r="FI47" s="55">
        <f t="shared" si="140"/>
        <v>6.8999999999999995</v>
      </c>
      <c r="FJ47" s="55">
        <f t="shared" si="140"/>
        <v>3.3333333333333335</v>
      </c>
      <c r="FK47" s="55">
        <f t="shared" si="140"/>
        <v>7.666666666666667</v>
      </c>
      <c r="FL47" s="55">
        <f t="shared" si="140"/>
        <v>3.85</v>
      </c>
      <c r="FM47" s="55">
        <f t="shared" si="140"/>
        <v>7.666666666666667</v>
      </c>
      <c r="FN47" s="55">
        <f t="shared" si="140"/>
        <v>8.25</v>
      </c>
      <c r="FO47" s="55">
        <f t="shared" si="140"/>
        <v>4.416666666666667</v>
      </c>
    </row>
    <row r="48" spans="1:171" ht="9" customHeight="1" x14ac:dyDescent="0.15">
      <c r="A48" s="53" t="s">
        <v>176</v>
      </c>
      <c r="B48" s="54">
        <v>35</v>
      </c>
      <c r="C48" s="55">
        <f>(C45-C51)/6*3+C51</f>
        <v>4.9000000000000004</v>
      </c>
      <c r="D48" s="55">
        <f t="shared" ref="D48:EL48" si="141">(D45-D51)/6*3+D51</f>
        <v>2</v>
      </c>
      <c r="E48" s="55">
        <f t="shared" si="141"/>
        <v>5.7</v>
      </c>
      <c r="F48" s="55">
        <f t="shared" si="141"/>
        <v>2.4500000000000002</v>
      </c>
      <c r="G48" s="55">
        <f t="shared" si="141"/>
        <v>6.2</v>
      </c>
      <c r="H48" s="55">
        <f t="shared" si="141"/>
        <v>2.9000000000000004</v>
      </c>
      <c r="I48" s="55">
        <f t="shared" si="141"/>
        <v>7.2</v>
      </c>
      <c r="J48" s="55">
        <f t="shared" si="141"/>
        <v>3.5</v>
      </c>
      <c r="K48" s="55">
        <f t="shared" si="141"/>
        <v>8</v>
      </c>
      <c r="L48" s="55">
        <f t="shared" si="141"/>
        <v>4.05</v>
      </c>
      <c r="M48" s="55">
        <f t="shared" si="141"/>
        <v>8</v>
      </c>
      <c r="N48" s="55">
        <f t="shared" si="141"/>
        <v>8.65</v>
      </c>
      <c r="O48" s="55">
        <f t="shared" si="141"/>
        <v>4.7</v>
      </c>
      <c r="P48" s="55">
        <f t="shared" si="141"/>
        <v>5.05</v>
      </c>
      <c r="Q48" s="55">
        <f t="shared" si="141"/>
        <v>2.0166666666666666</v>
      </c>
      <c r="R48" s="55">
        <f t="shared" si="141"/>
        <v>5.916666666666667</v>
      </c>
      <c r="S48" s="55">
        <f t="shared" si="141"/>
        <v>2.4833333333333334</v>
      </c>
      <c r="T48" s="55">
        <f t="shared" si="141"/>
        <v>6.5</v>
      </c>
      <c r="U48" s="55">
        <f t="shared" si="141"/>
        <v>2.95</v>
      </c>
      <c r="V48" s="55">
        <f t="shared" si="141"/>
        <v>7.5</v>
      </c>
      <c r="W48" s="55">
        <f t="shared" si="141"/>
        <v>3.5666666666666664</v>
      </c>
      <c r="X48" s="55">
        <f t="shared" si="141"/>
        <v>8.3166666666666664</v>
      </c>
      <c r="Y48" s="55">
        <f t="shared" si="141"/>
        <v>4.1500000000000004</v>
      </c>
      <c r="Z48" s="55">
        <f t="shared" si="141"/>
        <v>8.3166666666666664</v>
      </c>
      <c r="AA48" s="55">
        <f t="shared" si="141"/>
        <v>8.9666666666666668</v>
      </c>
      <c r="AB48" s="55">
        <f t="shared" si="141"/>
        <v>4.75</v>
      </c>
      <c r="AC48" s="55">
        <f t="shared" si="141"/>
        <v>5.1999999999999993</v>
      </c>
      <c r="AD48" s="55">
        <f t="shared" si="141"/>
        <v>2.0333333333333332</v>
      </c>
      <c r="AE48" s="55">
        <f t="shared" si="141"/>
        <v>6.1333333333333329</v>
      </c>
      <c r="AF48" s="55">
        <f t="shared" si="141"/>
        <v>2.5166666666666666</v>
      </c>
      <c r="AG48" s="55">
        <f t="shared" si="141"/>
        <v>6.8000000000000007</v>
      </c>
      <c r="AH48" s="55">
        <f t="shared" si="141"/>
        <v>3</v>
      </c>
      <c r="AI48" s="55">
        <f t="shared" si="141"/>
        <v>7.8</v>
      </c>
      <c r="AJ48" s="55">
        <f t="shared" si="141"/>
        <v>3.6333333333333333</v>
      </c>
      <c r="AK48" s="55">
        <f t="shared" si="141"/>
        <v>8.6333333333333329</v>
      </c>
      <c r="AL48" s="55">
        <f t="shared" si="141"/>
        <v>4.25</v>
      </c>
      <c r="AM48" s="55">
        <f t="shared" si="141"/>
        <v>8.6333333333333329</v>
      </c>
      <c r="AN48" s="55">
        <f t="shared" si="141"/>
        <v>9.2833333333333332</v>
      </c>
      <c r="AO48" s="55">
        <f t="shared" si="141"/>
        <v>4.8000000000000007</v>
      </c>
      <c r="AP48" s="55">
        <f t="shared" si="141"/>
        <v>5.35</v>
      </c>
      <c r="AQ48" s="55">
        <f t="shared" si="141"/>
        <v>2.0499999999999998</v>
      </c>
      <c r="AR48" s="55">
        <f t="shared" si="141"/>
        <v>6.35</v>
      </c>
      <c r="AS48" s="55">
        <f t="shared" si="141"/>
        <v>2.5499999999999998</v>
      </c>
      <c r="AT48" s="55">
        <f t="shared" si="141"/>
        <v>7.1</v>
      </c>
      <c r="AU48" s="55">
        <f t="shared" si="141"/>
        <v>3.05</v>
      </c>
      <c r="AV48" s="55">
        <f t="shared" si="141"/>
        <v>8.1</v>
      </c>
      <c r="AW48" s="55">
        <f t="shared" si="141"/>
        <v>3.7</v>
      </c>
      <c r="AX48" s="55">
        <f t="shared" si="141"/>
        <v>8.9499999999999993</v>
      </c>
      <c r="AY48" s="55">
        <f t="shared" si="141"/>
        <v>4.3499999999999996</v>
      </c>
      <c r="AZ48" s="55">
        <f t="shared" si="141"/>
        <v>8.9499999999999993</v>
      </c>
      <c r="BA48" s="55">
        <f t="shared" si="141"/>
        <v>9.6</v>
      </c>
      <c r="BB48" s="55">
        <f t="shared" si="141"/>
        <v>4.8499999999999996</v>
      </c>
      <c r="BC48" s="55">
        <f t="shared" si="141"/>
        <v>5.55</v>
      </c>
      <c r="BD48" s="55">
        <f t="shared" si="141"/>
        <v>2.0499999999999998</v>
      </c>
      <c r="BE48" s="55">
        <f t="shared" si="141"/>
        <v>6.6</v>
      </c>
      <c r="BF48" s="55">
        <f t="shared" si="141"/>
        <v>2.5499999999999998</v>
      </c>
      <c r="BG48" s="55">
        <f t="shared" si="141"/>
        <v>7.4</v>
      </c>
      <c r="BH48" s="55">
        <f t="shared" si="141"/>
        <v>3.0750000000000002</v>
      </c>
      <c r="BI48" s="55">
        <f t="shared" si="141"/>
        <v>8.4499999999999993</v>
      </c>
      <c r="BJ48" s="55">
        <f t="shared" si="141"/>
        <v>3.7249999999999996</v>
      </c>
      <c r="BK48" s="55">
        <f t="shared" si="141"/>
        <v>9.3249999999999993</v>
      </c>
      <c r="BL48" s="55">
        <f t="shared" si="141"/>
        <v>4.4000000000000004</v>
      </c>
      <c r="BM48" s="55">
        <f t="shared" si="141"/>
        <v>9.3249999999999993</v>
      </c>
      <c r="BN48" s="55">
        <f t="shared" si="141"/>
        <v>9.9749999999999996</v>
      </c>
      <c r="BO48" s="55">
        <f t="shared" si="141"/>
        <v>4.9750000000000005</v>
      </c>
      <c r="BP48" s="55">
        <f t="shared" si="141"/>
        <v>5.75</v>
      </c>
      <c r="BQ48" s="55">
        <f t="shared" si="141"/>
        <v>2.0499999999999998</v>
      </c>
      <c r="BR48" s="55">
        <f t="shared" si="141"/>
        <v>6.85</v>
      </c>
      <c r="BS48" s="55">
        <f t="shared" si="141"/>
        <v>2.5499999999999998</v>
      </c>
      <c r="BT48" s="55">
        <f t="shared" si="141"/>
        <v>7.7</v>
      </c>
      <c r="BU48" s="55">
        <f t="shared" si="141"/>
        <v>3.1</v>
      </c>
      <c r="BV48" s="55">
        <f t="shared" si="141"/>
        <v>8.8000000000000007</v>
      </c>
      <c r="BW48" s="55">
        <f t="shared" si="141"/>
        <v>3.75</v>
      </c>
      <c r="BX48" s="55">
        <f t="shared" si="141"/>
        <v>9.6999999999999993</v>
      </c>
      <c r="BY48" s="55">
        <f t="shared" si="141"/>
        <v>4.4499999999999993</v>
      </c>
      <c r="BZ48" s="55">
        <f t="shared" si="141"/>
        <v>9.6999999999999993</v>
      </c>
      <c r="CA48" s="55">
        <f t="shared" si="141"/>
        <v>10.35</v>
      </c>
      <c r="CB48" s="55">
        <f t="shared" si="141"/>
        <v>5.0999999999999996</v>
      </c>
      <c r="CC48" s="55">
        <f t="shared" si="141"/>
        <v>5.98</v>
      </c>
      <c r="CD48" s="55">
        <f t="shared" si="141"/>
        <v>2.09</v>
      </c>
      <c r="CE48" s="55">
        <f t="shared" si="141"/>
        <v>7.1199999999999992</v>
      </c>
      <c r="CF48" s="55">
        <f t="shared" si="141"/>
        <v>2.59</v>
      </c>
      <c r="CG48" s="55">
        <f t="shared" si="141"/>
        <v>7.99</v>
      </c>
      <c r="CH48" s="55">
        <f t="shared" si="141"/>
        <v>3.14</v>
      </c>
      <c r="CI48" s="55">
        <f t="shared" si="141"/>
        <v>9.11</v>
      </c>
      <c r="CJ48" s="55">
        <f t="shared" si="141"/>
        <v>3.8200000000000003</v>
      </c>
      <c r="CK48" s="55">
        <f t="shared" si="141"/>
        <v>10.059999999999999</v>
      </c>
      <c r="CL48" s="55">
        <f t="shared" si="141"/>
        <v>4.51</v>
      </c>
      <c r="CM48" s="55">
        <f t="shared" si="141"/>
        <v>10.059999999999999</v>
      </c>
      <c r="CN48" s="55">
        <f t="shared" si="141"/>
        <v>10.719999999999999</v>
      </c>
      <c r="CO48" s="55">
        <f t="shared" si="141"/>
        <v>5.1899999999999995</v>
      </c>
      <c r="CP48" s="55">
        <f t="shared" si="141"/>
        <v>6.21</v>
      </c>
      <c r="CQ48" s="55">
        <f t="shared" si="141"/>
        <v>2.13</v>
      </c>
      <c r="CR48" s="55">
        <f t="shared" si="141"/>
        <v>7.3900000000000006</v>
      </c>
      <c r="CS48" s="55">
        <f t="shared" si="141"/>
        <v>2.63</v>
      </c>
      <c r="CT48" s="55">
        <f t="shared" si="141"/>
        <v>8.2800000000000011</v>
      </c>
      <c r="CU48" s="55">
        <f t="shared" si="141"/>
        <v>3.18</v>
      </c>
      <c r="CV48" s="55">
        <f t="shared" si="141"/>
        <v>9.42</v>
      </c>
      <c r="CW48" s="55">
        <f t="shared" si="141"/>
        <v>3.8899999999999997</v>
      </c>
      <c r="CX48" s="55">
        <f t="shared" si="141"/>
        <v>10.42</v>
      </c>
      <c r="CY48" s="55">
        <f t="shared" si="141"/>
        <v>4.57</v>
      </c>
      <c r="CZ48" s="55">
        <f t="shared" si="141"/>
        <v>10.42</v>
      </c>
      <c r="DA48" s="55">
        <f t="shared" si="141"/>
        <v>11.09</v>
      </c>
      <c r="DB48" s="55">
        <f t="shared" si="141"/>
        <v>5.28</v>
      </c>
      <c r="DC48" s="55">
        <f t="shared" si="141"/>
        <v>6.44</v>
      </c>
      <c r="DD48" s="55">
        <f t="shared" si="141"/>
        <v>2.17</v>
      </c>
      <c r="DE48" s="55">
        <f t="shared" si="141"/>
        <v>7.66</v>
      </c>
      <c r="DF48" s="55">
        <f t="shared" si="141"/>
        <v>2.67</v>
      </c>
      <c r="DG48" s="55">
        <f t="shared" si="141"/>
        <v>8.57</v>
      </c>
      <c r="DH48" s="55">
        <f t="shared" si="141"/>
        <v>3.2199999999999998</v>
      </c>
      <c r="DI48" s="55">
        <f t="shared" si="141"/>
        <v>9.73</v>
      </c>
      <c r="DJ48" s="55">
        <f t="shared" si="141"/>
        <v>3.96</v>
      </c>
      <c r="DK48" s="55">
        <f t="shared" si="141"/>
        <v>10.78</v>
      </c>
      <c r="DL48" s="55">
        <f t="shared" si="141"/>
        <v>4.63</v>
      </c>
      <c r="DM48" s="55">
        <f t="shared" si="141"/>
        <v>10.78</v>
      </c>
      <c r="DN48" s="55">
        <f t="shared" si="141"/>
        <v>11.46</v>
      </c>
      <c r="DO48" s="55">
        <f t="shared" si="141"/>
        <v>5.3699999999999992</v>
      </c>
      <c r="DP48" s="55">
        <f t="shared" si="141"/>
        <v>6.67</v>
      </c>
      <c r="DQ48" s="55">
        <f t="shared" si="141"/>
        <v>2.21</v>
      </c>
      <c r="DR48" s="55">
        <f t="shared" si="141"/>
        <v>7.9300000000000006</v>
      </c>
      <c r="DS48" s="55">
        <f t="shared" si="141"/>
        <v>2.71</v>
      </c>
      <c r="DT48" s="55">
        <f t="shared" si="141"/>
        <v>8.86</v>
      </c>
      <c r="DU48" s="55">
        <f t="shared" si="141"/>
        <v>3.26</v>
      </c>
      <c r="DV48" s="55">
        <f t="shared" si="141"/>
        <v>10.039999999999999</v>
      </c>
      <c r="DW48" s="55">
        <f t="shared" si="141"/>
        <v>4.0299999999999994</v>
      </c>
      <c r="DX48" s="55">
        <f t="shared" si="141"/>
        <v>11.14</v>
      </c>
      <c r="DY48" s="55">
        <f t="shared" si="141"/>
        <v>4.6899999999999995</v>
      </c>
      <c r="DZ48" s="55">
        <f t="shared" si="141"/>
        <v>11.14</v>
      </c>
      <c r="EA48" s="55">
        <f t="shared" si="141"/>
        <v>11.83</v>
      </c>
      <c r="EB48" s="55">
        <f t="shared" si="141"/>
        <v>5.46</v>
      </c>
      <c r="EC48" s="55">
        <f t="shared" si="141"/>
        <v>6.9</v>
      </c>
      <c r="ED48" s="55">
        <f t="shared" si="141"/>
        <v>2.25</v>
      </c>
      <c r="EE48" s="55">
        <f t="shared" si="141"/>
        <v>8.1999999999999993</v>
      </c>
      <c r="EF48" s="55">
        <f t="shared" si="141"/>
        <v>2.75</v>
      </c>
      <c r="EG48" s="55">
        <f t="shared" si="141"/>
        <v>9.15</v>
      </c>
      <c r="EH48" s="55">
        <f t="shared" si="141"/>
        <v>3.3</v>
      </c>
      <c r="EI48" s="55">
        <f t="shared" si="141"/>
        <v>10.35</v>
      </c>
      <c r="EJ48" s="55">
        <f t="shared" si="141"/>
        <v>4.0999999999999996</v>
      </c>
      <c r="EK48" s="55">
        <f t="shared" si="141"/>
        <v>11.5</v>
      </c>
      <c r="EL48" s="55">
        <f t="shared" si="141"/>
        <v>4.75</v>
      </c>
      <c r="EM48" s="55">
        <f t="shared" ref="EM48:FO48" si="142">(EM45-EM51)/6*3+EM51</f>
        <v>11.5</v>
      </c>
      <c r="EN48" s="55">
        <f t="shared" si="142"/>
        <v>12.2</v>
      </c>
      <c r="EO48" s="55">
        <f t="shared" si="142"/>
        <v>5.55</v>
      </c>
      <c r="EP48" s="55">
        <f t="shared" si="142"/>
        <v>4.4499999999999993</v>
      </c>
      <c r="EQ48" s="55">
        <f t="shared" si="142"/>
        <v>1.85</v>
      </c>
      <c r="ER48" s="55">
        <f t="shared" si="142"/>
        <v>5.15</v>
      </c>
      <c r="ES48" s="55">
        <f t="shared" si="142"/>
        <v>2.35</v>
      </c>
      <c r="ET48" s="55">
        <f t="shared" si="142"/>
        <v>5.5500000000000007</v>
      </c>
      <c r="EU48" s="55">
        <f t="shared" si="142"/>
        <v>2.8</v>
      </c>
      <c r="EV48" s="55">
        <f t="shared" si="142"/>
        <v>6.4</v>
      </c>
      <c r="EW48" s="55">
        <f t="shared" si="142"/>
        <v>3.3</v>
      </c>
      <c r="EX48" s="55">
        <f t="shared" si="142"/>
        <v>7.15</v>
      </c>
      <c r="EY48" s="55">
        <f t="shared" si="142"/>
        <v>3.75</v>
      </c>
      <c r="EZ48" s="55">
        <f t="shared" si="142"/>
        <v>7.15</v>
      </c>
      <c r="FA48" s="55">
        <f t="shared" si="142"/>
        <v>7.75</v>
      </c>
      <c r="FB48" s="55">
        <f t="shared" si="142"/>
        <v>4.25</v>
      </c>
      <c r="FC48" s="55">
        <f t="shared" si="142"/>
        <v>4.6749999999999998</v>
      </c>
      <c r="FD48" s="55">
        <f t="shared" si="142"/>
        <v>1.925</v>
      </c>
      <c r="FE48" s="55">
        <f t="shared" si="142"/>
        <v>5.4249999999999998</v>
      </c>
      <c r="FF48" s="55">
        <f t="shared" si="142"/>
        <v>2.4</v>
      </c>
      <c r="FG48" s="55">
        <f t="shared" si="142"/>
        <v>5.875</v>
      </c>
      <c r="FH48" s="55">
        <f t="shared" si="142"/>
        <v>2.85</v>
      </c>
      <c r="FI48" s="55">
        <f t="shared" si="142"/>
        <v>6.8</v>
      </c>
      <c r="FJ48" s="55">
        <f t="shared" si="142"/>
        <v>3.4000000000000004</v>
      </c>
      <c r="FK48" s="55">
        <f t="shared" si="142"/>
        <v>7.5750000000000011</v>
      </c>
      <c r="FL48" s="55">
        <f t="shared" si="142"/>
        <v>3.9</v>
      </c>
      <c r="FM48" s="55">
        <f t="shared" si="142"/>
        <v>7.5750000000000011</v>
      </c>
      <c r="FN48" s="55">
        <f t="shared" si="142"/>
        <v>8.1999999999999993</v>
      </c>
      <c r="FO48" s="55">
        <f t="shared" si="142"/>
        <v>4.4749999999999996</v>
      </c>
    </row>
    <row r="49" spans="1:171" ht="9" customHeight="1" x14ac:dyDescent="0.15">
      <c r="A49" s="53" t="s">
        <v>176</v>
      </c>
      <c r="B49" s="54">
        <v>36</v>
      </c>
      <c r="C49" s="55">
        <f>(C45-C51)/6*2+C51</f>
        <v>4.833333333333333</v>
      </c>
      <c r="D49" s="55">
        <f t="shared" ref="D49:EL49" si="143">(D45-D51)/6*2+D51</f>
        <v>2.0333333333333332</v>
      </c>
      <c r="E49" s="55">
        <f t="shared" si="143"/>
        <v>5.6333333333333337</v>
      </c>
      <c r="F49" s="55">
        <f t="shared" si="143"/>
        <v>2.5</v>
      </c>
      <c r="G49" s="55">
        <f t="shared" si="143"/>
        <v>6.1000000000000005</v>
      </c>
      <c r="H49" s="55">
        <f t="shared" si="143"/>
        <v>2.9666666666666668</v>
      </c>
      <c r="I49" s="55">
        <f t="shared" si="143"/>
        <v>7.1000000000000005</v>
      </c>
      <c r="J49" s="55">
        <f t="shared" si="143"/>
        <v>3.5666666666666669</v>
      </c>
      <c r="K49" s="55">
        <f t="shared" si="143"/>
        <v>7.9</v>
      </c>
      <c r="L49" s="55">
        <f t="shared" si="143"/>
        <v>4.0999999999999996</v>
      </c>
      <c r="M49" s="55">
        <f t="shared" si="143"/>
        <v>7.9</v>
      </c>
      <c r="N49" s="55">
        <f t="shared" si="143"/>
        <v>8.5666666666666664</v>
      </c>
      <c r="O49" s="55">
        <f t="shared" si="143"/>
        <v>4.7666666666666666</v>
      </c>
      <c r="P49" s="55">
        <f t="shared" si="143"/>
        <v>4.9777777777777779</v>
      </c>
      <c r="Q49" s="55">
        <f t="shared" si="143"/>
        <v>2.0555555555555554</v>
      </c>
      <c r="R49" s="55">
        <f t="shared" si="143"/>
        <v>5.844444444444445</v>
      </c>
      <c r="S49" s="55">
        <f t="shared" si="143"/>
        <v>2.5333333333333332</v>
      </c>
      <c r="T49" s="55">
        <f t="shared" si="143"/>
        <v>6.4</v>
      </c>
      <c r="U49" s="55">
        <f t="shared" si="143"/>
        <v>3.0111111111111111</v>
      </c>
      <c r="V49" s="55">
        <f t="shared" si="143"/>
        <v>7.4</v>
      </c>
      <c r="W49" s="55">
        <f t="shared" si="143"/>
        <v>3.6333333333333333</v>
      </c>
      <c r="X49" s="55">
        <f t="shared" si="143"/>
        <v>8.2111111111111121</v>
      </c>
      <c r="Y49" s="55">
        <f t="shared" si="143"/>
        <v>4.2</v>
      </c>
      <c r="Z49" s="55">
        <f t="shared" si="143"/>
        <v>8.2111111111111121</v>
      </c>
      <c r="AA49" s="55">
        <f t="shared" si="143"/>
        <v>8.8666666666666671</v>
      </c>
      <c r="AB49" s="55">
        <f t="shared" si="143"/>
        <v>4.8111111111111109</v>
      </c>
      <c r="AC49" s="55">
        <f t="shared" si="143"/>
        <v>5.1222222222222218</v>
      </c>
      <c r="AD49" s="55">
        <f t="shared" si="143"/>
        <v>2.0777777777777779</v>
      </c>
      <c r="AE49" s="55">
        <f t="shared" si="143"/>
        <v>6.0555555555555554</v>
      </c>
      <c r="AF49" s="55">
        <f t="shared" si="143"/>
        <v>2.5666666666666669</v>
      </c>
      <c r="AG49" s="55">
        <f t="shared" si="143"/>
        <v>6.7</v>
      </c>
      <c r="AH49" s="55">
        <f t="shared" si="143"/>
        <v>3.0555555555555558</v>
      </c>
      <c r="AI49" s="55">
        <f t="shared" si="143"/>
        <v>7.7</v>
      </c>
      <c r="AJ49" s="55">
        <f t="shared" si="143"/>
        <v>3.7</v>
      </c>
      <c r="AK49" s="55">
        <f t="shared" si="143"/>
        <v>8.5222222222222221</v>
      </c>
      <c r="AL49" s="55">
        <f t="shared" si="143"/>
        <v>4.3</v>
      </c>
      <c r="AM49" s="55">
        <f t="shared" si="143"/>
        <v>8.5222222222222221</v>
      </c>
      <c r="AN49" s="55">
        <f t="shared" si="143"/>
        <v>9.1666666666666661</v>
      </c>
      <c r="AO49" s="55">
        <f t="shared" si="143"/>
        <v>4.8555555555555561</v>
      </c>
      <c r="AP49" s="55">
        <f t="shared" si="143"/>
        <v>5.2666666666666666</v>
      </c>
      <c r="AQ49" s="55">
        <f t="shared" si="143"/>
        <v>2.1</v>
      </c>
      <c r="AR49" s="55">
        <f t="shared" si="143"/>
        <v>6.2666666666666666</v>
      </c>
      <c r="AS49" s="55">
        <f t="shared" si="143"/>
        <v>2.6</v>
      </c>
      <c r="AT49" s="55">
        <f t="shared" si="143"/>
        <v>7</v>
      </c>
      <c r="AU49" s="55">
        <f t="shared" si="143"/>
        <v>3.1</v>
      </c>
      <c r="AV49" s="55">
        <f t="shared" si="143"/>
        <v>8</v>
      </c>
      <c r="AW49" s="55">
        <f t="shared" si="143"/>
        <v>3.7666666666666666</v>
      </c>
      <c r="AX49" s="55">
        <f t="shared" si="143"/>
        <v>8.8333333333333339</v>
      </c>
      <c r="AY49" s="55">
        <f t="shared" si="143"/>
        <v>4.4000000000000004</v>
      </c>
      <c r="AZ49" s="55">
        <f t="shared" si="143"/>
        <v>8.8333333333333339</v>
      </c>
      <c r="BA49" s="55">
        <f t="shared" si="143"/>
        <v>9.4666666666666668</v>
      </c>
      <c r="BB49" s="55">
        <f t="shared" si="143"/>
        <v>4.9000000000000004</v>
      </c>
      <c r="BC49" s="55">
        <f t="shared" si="143"/>
        <v>5.4666666666666668</v>
      </c>
      <c r="BD49" s="55">
        <f t="shared" si="143"/>
        <v>2.1</v>
      </c>
      <c r="BE49" s="55">
        <f t="shared" si="143"/>
        <v>6.5166666666666666</v>
      </c>
      <c r="BF49" s="55">
        <f t="shared" si="143"/>
        <v>2.6</v>
      </c>
      <c r="BG49" s="55">
        <f t="shared" si="143"/>
        <v>7.3</v>
      </c>
      <c r="BH49" s="55">
        <f t="shared" si="143"/>
        <v>3.1166666666666667</v>
      </c>
      <c r="BI49" s="55">
        <f t="shared" si="143"/>
        <v>8.35</v>
      </c>
      <c r="BJ49" s="55">
        <f t="shared" si="143"/>
        <v>3.7833333333333332</v>
      </c>
      <c r="BK49" s="55">
        <f t="shared" si="143"/>
        <v>9.1999999999999993</v>
      </c>
      <c r="BL49" s="55">
        <f t="shared" si="143"/>
        <v>4.45</v>
      </c>
      <c r="BM49" s="55">
        <f t="shared" si="143"/>
        <v>9.1999999999999993</v>
      </c>
      <c r="BN49" s="55">
        <f t="shared" si="143"/>
        <v>9.85</v>
      </c>
      <c r="BO49" s="55">
        <f t="shared" si="143"/>
        <v>5.0333333333333341</v>
      </c>
      <c r="BP49" s="55">
        <f t="shared" si="143"/>
        <v>5.666666666666667</v>
      </c>
      <c r="BQ49" s="55">
        <f t="shared" si="143"/>
        <v>2.1</v>
      </c>
      <c r="BR49" s="55">
        <f t="shared" si="143"/>
        <v>6.7666666666666666</v>
      </c>
      <c r="BS49" s="55">
        <f t="shared" si="143"/>
        <v>2.6</v>
      </c>
      <c r="BT49" s="55">
        <f t="shared" si="143"/>
        <v>7.6000000000000005</v>
      </c>
      <c r="BU49" s="55">
        <f t="shared" si="143"/>
        <v>3.1333333333333333</v>
      </c>
      <c r="BV49" s="55">
        <f t="shared" si="143"/>
        <v>8.6999999999999993</v>
      </c>
      <c r="BW49" s="55">
        <f t="shared" si="143"/>
        <v>3.8</v>
      </c>
      <c r="BX49" s="55">
        <f t="shared" si="143"/>
        <v>9.5666666666666664</v>
      </c>
      <c r="BY49" s="55">
        <f t="shared" si="143"/>
        <v>4.5</v>
      </c>
      <c r="BZ49" s="55">
        <f t="shared" si="143"/>
        <v>9.5666666666666664</v>
      </c>
      <c r="CA49" s="55">
        <f t="shared" si="143"/>
        <v>10.233333333333333</v>
      </c>
      <c r="CB49" s="55">
        <f t="shared" si="143"/>
        <v>5.166666666666667</v>
      </c>
      <c r="CC49" s="55">
        <f t="shared" si="143"/>
        <v>5.9</v>
      </c>
      <c r="CD49" s="55">
        <f t="shared" si="143"/>
        <v>2.14</v>
      </c>
      <c r="CE49" s="55">
        <f t="shared" si="143"/>
        <v>7.0333333333333332</v>
      </c>
      <c r="CF49" s="55">
        <f t="shared" si="143"/>
        <v>2.64</v>
      </c>
      <c r="CG49" s="55">
        <f t="shared" si="143"/>
        <v>7.8866666666666676</v>
      </c>
      <c r="CH49" s="55">
        <f t="shared" si="143"/>
        <v>3.18</v>
      </c>
      <c r="CI49" s="55">
        <f t="shared" si="143"/>
        <v>9.0066666666666677</v>
      </c>
      <c r="CJ49" s="55">
        <f t="shared" si="143"/>
        <v>3.8733333333333335</v>
      </c>
      <c r="CK49" s="55">
        <f t="shared" si="143"/>
        <v>9.9266666666666659</v>
      </c>
      <c r="CL49" s="55">
        <f t="shared" si="143"/>
        <v>4.5666666666666664</v>
      </c>
      <c r="CM49" s="55">
        <f t="shared" si="143"/>
        <v>9.9266666666666659</v>
      </c>
      <c r="CN49" s="55">
        <f t="shared" si="143"/>
        <v>10.6</v>
      </c>
      <c r="CO49" s="55">
        <f t="shared" si="143"/>
        <v>5.26</v>
      </c>
      <c r="CP49" s="55">
        <f t="shared" si="143"/>
        <v>6.1333333333333337</v>
      </c>
      <c r="CQ49" s="55">
        <f t="shared" si="143"/>
        <v>2.1800000000000002</v>
      </c>
      <c r="CR49" s="55">
        <f t="shared" si="143"/>
        <v>7.3</v>
      </c>
      <c r="CS49" s="55">
        <f t="shared" si="143"/>
        <v>2.68</v>
      </c>
      <c r="CT49" s="55">
        <f t="shared" si="143"/>
        <v>8.1733333333333338</v>
      </c>
      <c r="CU49" s="55">
        <f t="shared" si="143"/>
        <v>3.226666666666667</v>
      </c>
      <c r="CV49" s="55">
        <f t="shared" si="143"/>
        <v>9.3133333333333326</v>
      </c>
      <c r="CW49" s="55">
        <f t="shared" si="143"/>
        <v>3.9466666666666663</v>
      </c>
      <c r="CX49" s="55">
        <f t="shared" si="143"/>
        <v>10.286666666666667</v>
      </c>
      <c r="CY49" s="55">
        <f t="shared" si="143"/>
        <v>4.6333333333333329</v>
      </c>
      <c r="CZ49" s="55">
        <f t="shared" si="143"/>
        <v>10.286666666666667</v>
      </c>
      <c r="DA49" s="55">
        <f t="shared" si="143"/>
        <v>10.966666666666667</v>
      </c>
      <c r="DB49" s="55">
        <f t="shared" si="143"/>
        <v>5.3533333333333335</v>
      </c>
      <c r="DC49" s="55">
        <f t="shared" si="143"/>
        <v>6.3666666666666671</v>
      </c>
      <c r="DD49" s="55">
        <f t="shared" si="143"/>
        <v>2.2199999999999998</v>
      </c>
      <c r="DE49" s="55">
        <f t="shared" si="143"/>
        <v>7.5666666666666664</v>
      </c>
      <c r="DF49" s="55">
        <f t="shared" si="143"/>
        <v>2.7199999999999998</v>
      </c>
      <c r="DG49" s="55">
        <f t="shared" si="143"/>
        <v>8.4600000000000009</v>
      </c>
      <c r="DH49" s="55">
        <f t="shared" si="143"/>
        <v>3.2733333333333334</v>
      </c>
      <c r="DI49" s="55">
        <f t="shared" si="143"/>
        <v>9.6199999999999992</v>
      </c>
      <c r="DJ49" s="55">
        <f t="shared" si="143"/>
        <v>4.0199999999999996</v>
      </c>
      <c r="DK49" s="55">
        <f t="shared" si="143"/>
        <v>10.646666666666667</v>
      </c>
      <c r="DL49" s="55">
        <f t="shared" si="143"/>
        <v>4.7</v>
      </c>
      <c r="DM49" s="55">
        <f t="shared" si="143"/>
        <v>10.646666666666667</v>
      </c>
      <c r="DN49" s="55">
        <f t="shared" si="143"/>
        <v>11.333333333333334</v>
      </c>
      <c r="DO49" s="55">
        <f t="shared" si="143"/>
        <v>5.4466666666666663</v>
      </c>
      <c r="DP49" s="55">
        <f t="shared" si="143"/>
        <v>6.6</v>
      </c>
      <c r="DQ49" s="55">
        <f t="shared" si="143"/>
        <v>2.2599999999999998</v>
      </c>
      <c r="DR49" s="55">
        <f t="shared" si="143"/>
        <v>7.8333333333333339</v>
      </c>
      <c r="DS49" s="55">
        <f t="shared" si="143"/>
        <v>2.76</v>
      </c>
      <c r="DT49" s="55">
        <f t="shared" si="143"/>
        <v>8.7466666666666679</v>
      </c>
      <c r="DU49" s="55">
        <f t="shared" si="143"/>
        <v>3.32</v>
      </c>
      <c r="DV49" s="55">
        <f t="shared" si="143"/>
        <v>9.9266666666666659</v>
      </c>
      <c r="DW49" s="55">
        <f t="shared" si="143"/>
        <v>4.0933333333333328</v>
      </c>
      <c r="DX49" s="55">
        <f t="shared" si="143"/>
        <v>11.006666666666668</v>
      </c>
      <c r="DY49" s="55">
        <f t="shared" si="143"/>
        <v>4.7666666666666666</v>
      </c>
      <c r="DZ49" s="55">
        <f t="shared" si="143"/>
        <v>11.006666666666668</v>
      </c>
      <c r="EA49" s="55">
        <f t="shared" si="143"/>
        <v>11.700000000000001</v>
      </c>
      <c r="EB49" s="55">
        <f t="shared" si="143"/>
        <v>5.54</v>
      </c>
      <c r="EC49" s="55">
        <f t="shared" si="143"/>
        <v>6.833333333333333</v>
      </c>
      <c r="ED49" s="55">
        <f t="shared" si="143"/>
        <v>2.2999999999999998</v>
      </c>
      <c r="EE49" s="55">
        <f t="shared" si="143"/>
        <v>8.1</v>
      </c>
      <c r="EF49" s="55">
        <f t="shared" si="143"/>
        <v>2.8</v>
      </c>
      <c r="EG49" s="55">
        <f t="shared" si="143"/>
        <v>9.0333333333333332</v>
      </c>
      <c r="EH49" s="55">
        <f t="shared" si="143"/>
        <v>3.3666666666666667</v>
      </c>
      <c r="EI49" s="55">
        <f t="shared" si="143"/>
        <v>10.233333333333333</v>
      </c>
      <c r="EJ49" s="55">
        <f t="shared" si="143"/>
        <v>4.1666666666666661</v>
      </c>
      <c r="EK49" s="55">
        <f t="shared" si="143"/>
        <v>11.366666666666667</v>
      </c>
      <c r="EL49" s="55">
        <f t="shared" si="143"/>
        <v>4.833333333333333</v>
      </c>
      <c r="EM49" s="55">
        <f t="shared" ref="EM49:FO49" si="144">(EM45-EM51)/6*2+EM51</f>
        <v>11.366666666666667</v>
      </c>
      <c r="EN49" s="55">
        <f t="shared" si="144"/>
        <v>12.066666666666666</v>
      </c>
      <c r="EO49" s="55">
        <f t="shared" si="144"/>
        <v>5.6333333333333329</v>
      </c>
      <c r="EP49" s="55">
        <f t="shared" si="144"/>
        <v>4.3999999999999995</v>
      </c>
      <c r="EQ49" s="55">
        <f t="shared" si="144"/>
        <v>1.8666666666666667</v>
      </c>
      <c r="ER49" s="55">
        <f t="shared" si="144"/>
        <v>5.0999999999999996</v>
      </c>
      <c r="ES49" s="55">
        <f t="shared" si="144"/>
        <v>2.4</v>
      </c>
      <c r="ET49" s="55">
        <f t="shared" si="144"/>
        <v>5.5</v>
      </c>
      <c r="EU49" s="55">
        <f t="shared" si="144"/>
        <v>2.8666666666666667</v>
      </c>
      <c r="EV49" s="55">
        <f t="shared" si="144"/>
        <v>6.3</v>
      </c>
      <c r="EW49" s="55">
        <f t="shared" si="144"/>
        <v>3.3666666666666667</v>
      </c>
      <c r="EX49" s="55">
        <f t="shared" si="144"/>
        <v>7.0666666666666673</v>
      </c>
      <c r="EY49" s="55">
        <f t="shared" si="144"/>
        <v>3.8</v>
      </c>
      <c r="EZ49" s="55">
        <f t="shared" si="144"/>
        <v>7.0666666666666673</v>
      </c>
      <c r="FA49" s="55">
        <f t="shared" si="144"/>
        <v>7.7333333333333334</v>
      </c>
      <c r="FB49" s="55">
        <f t="shared" si="144"/>
        <v>4.3</v>
      </c>
      <c r="FC49" s="55">
        <f t="shared" si="144"/>
        <v>4.6166666666666663</v>
      </c>
      <c r="FD49" s="55">
        <f t="shared" si="144"/>
        <v>1.95</v>
      </c>
      <c r="FE49" s="55">
        <f t="shared" si="144"/>
        <v>5.3666666666666663</v>
      </c>
      <c r="FF49" s="55">
        <f t="shared" si="144"/>
        <v>2.4499999999999997</v>
      </c>
      <c r="FG49" s="55">
        <f t="shared" si="144"/>
        <v>5.8</v>
      </c>
      <c r="FH49" s="55">
        <f t="shared" si="144"/>
        <v>2.9166666666666665</v>
      </c>
      <c r="FI49" s="55">
        <f t="shared" si="144"/>
        <v>6.7</v>
      </c>
      <c r="FJ49" s="55">
        <f t="shared" si="144"/>
        <v>3.4666666666666668</v>
      </c>
      <c r="FK49" s="55">
        <f t="shared" si="144"/>
        <v>7.4833333333333343</v>
      </c>
      <c r="FL49" s="55">
        <f t="shared" si="144"/>
        <v>3.9499999999999997</v>
      </c>
      <c r="FM49" s="55">
        <f t="shared" si="144"/>
        <v>7.4833333333333343</v>
      </c>
      <c r="FN49" s="55">
        <f t="shared" si="144"/>
        <v>8.15</v>
      </c>
      <c r="FO49" s="55">
        <f t="shared" si="144"/>
        <v>4.5333333333333332</v>
      </c>
    </row>
    <row r="50" spans="1:171" ht="9" customHeight="1" x14ac:dyDescent="0.15">
      <c r="A50" s="53" t="s">
        <v>176</v>
      </c>
      <c r="B50" s="54">
        <v>37</v>
      </c>
      <c r="C50" s="55">
        <f>(C45-C51)/6*1+C51</f>
        <v>4.7666666666666666</v>
      </c>
      <c r="D50" s="55">
        <f t="shared" ref="D50:EL50" si="145">(D45-D51)/6*1+D51</f>
        <v>2.0666666666666669</v>
      </c>
      <c r="E50" s="55">
        <f t="shared" si="145"/>
        <v>5.5666666666666664</v>
      </c>
      <c r="F50" s="55">
        <f t="shared" si="145"/>
        <v>2.5499999999999998</v>
      </c>
      <c r="G50" s="55">
        <f t="shared" si="145"/>
        <v>6</v>
      </c>
      <c r="H50" s="55">
        <f t="shared" si="145"/>
        <v>3.0333333333333332</v>
      </c>
      <c r="I50" s="55">
        <f t="shared" si="145"/>
        <v>7</v>
      </c>
      <c r="J50" s="55">
        <f t="shared" si="145"/>
        <v>3.6333333333333333</v>
      </c>
      <c r="K50" s="55">
        <f t="shared" si="145"/>
        <v>7.8000000000000007</v>
      </c>
      <c r="L50" s="55">
        <f t="shared" si="145"/>
        <v>4.1500000000000004</v>
      </c>
      <c r="M50" s="55">
        <f t="shared" si="145"/>
        <v>7.8000000000000007</v>
      </c>
      <c r="N50" s="55">
        <f t="shared" si="145"/>
        <v>8.4833333333333343</v>
      </c>
      <c r="O50" s="55">
        <f t="shared" si="145"/>
        <v>4.8333333333333339</v>
      </c>
      <c r="P50" s="55">
        <f t="shared" si="145"/>
        <v>4.905555555555555</v>
      </c>
      <c r="Q50" s="55">
        <f t="shared" si="145"/>
        <v>2.0944444444444446</v>
      </c>
      <c r="R50" s="55">
        <f t="shared" si="145"/>
        <v>5.7722222222222221</v>
      </c>
      <c r="S50" s="55">
        <f t="shared" si="145"/>
        <v>2.583333333333333</v>
      </c>
      <c r="T50" s="55">
        <f t="shared" si="145"/>
        <v>6.3</v>
      </c>
      <c r="U50" s="55">
        <f t="shared" si="145"/>
        <v>3.072222222222222</v>
      </c>
      <c r="V50" s="55">
        <f t="shared" si="145"/>
        <v>7.3</v>
      </c>
      <c r="W50" s="55">
        <f t="shared" si="145"/>
        <v>3.7</v>
      </c>
      <c r="X50" s="55">
        <f t="shared" si="145"/>
        <v>8.1055555555555561</v>
      </c>
      <c r="Y50" s="55">
        <f t="shared" si="145"/>
        <v>4.25</v>
      </c>
      <c r="Z50" s="55">
        <f t="shared" si="145"/>
        <v>8.1055555555555561</v>
      </c>
      <c r="AA50" s="55">
        <f t="shared" si="145"/>
        <v>8.7666666666666657</v>
      </c>
      <c r="AB50" s="55">
        <f t="shared" si="145"/>
        <v>4.8722222222222227</v>
      </c>
      <c r="AC50" s="55">
        <f t="shared" si="145"/>
        <v>5.0444444444444443</v>
      </c>
      <c r="AD50" s="55">
        <f t="shared" si="145"/>
        <v>2.1222222222222227</v>
      </c>
      <c r="AE50" s="55">
        <f t="shared" si="145"/>
        <v>5.977777777777777</v>
      </c>
      <c r="AF50" s="55">
        <f t="shared" si="145"/>
        <v>2.6166666666666671</v>
      </c>
      <c r="AG50" s="55">
        <f t="shared" si="145"/>
        <v>6.6</v>
      </c>
      <c r="AH50" s="55">
        <f t="shared" si="145"/>
        <v>3.1111111111111116</v>
      </c>
      <c r="AI50" s="55">
        <f t="shared" si="145"/>
        <v>7.6</v>
      </c>
      <c r="AJ50" s="55">
        <f t="shared" si="145"/>
        <v>3.7666666666666666</v>
      </c>
      <c r="AK50" s="55">
        <f t="shared" si="145"/>
        <v>8.4111111111111114</v>
      </c>
      <c r="AL50" s="55">
        <f t="shared" si="145"/>
        <v>4.3500000000000005</v>
      </c>
      <c r="AM50" s="55">
        <f t="shared" si="145"/>
        <v>8.4111111111111114</v>
      </c>
      <c r="AN50" s="55">
        <f t="shared" si="145"/>
        <v>9.0500000000000007</v>
      </c>
      <c r="AO50" s="55">
        <f t="shared" si="145"/>
        <v>4.9111111111111114</v>
      </c>
      <c r="AP50" s="55">
        <f t="shared" si="145"/>
        <v>5.1833333333333327</v>
      </c>
      <c r="AQ50" s="55">
        <f t="shared" si="145"/>
        <v>2.1500000000000004</v>
      </c>
      <c r="AR50" s="55">
        <f t="shared" si="145"/>
        <v>6.1833333333333327</v>
      </c>
      <c r="AS50" s="55">
        <f t="shared" si="145"/>
        <v>2.6500000000000004</v>
      </c>
      <c r="AT50" s="55">
        <f t="shared" si="145"/>
        <v>6.9</v>
      </c>
      <c r="AU50" s="55">
        <f t="shared" si="145"/>
        <v>3.1500000000000004</v>
      </c>
      <c r="AV50" s="55">
        <f t="shared" si="145"/>
        <v>7.9</v>
      </c>
      <c r="AW50" s="55">
        <f t="shared" si="145"/>
        <v>3.833333333333333</v>
      </c>
      <c r="AX50" s="55">
        <f t="shared" si="145"/>
        <v>8.7166666666666668</v>
      </c>
      <c r="AY50" s="55">
        <f t="shared" si="145"/>
        <v>4.45</v>
      </c>
      <c r="AZ50" s="55">
        <f t="shared" si="145"/>
        <v>8.7166666666666668</v>
      </c>
      <c r="BA50" s="55">
        <f t="shared" si="145"/>
        <v>9.3333333333333321</v>
      </c>
      <c r="BB50" s="55">
        <f t="shared" si="145"/>
        <v>4.95</v>
      </c>
      <c r="BC50" s="55">
        <f t="shared" si="145"/>
        <v>5.3833333333333329</v>
      </c>
      <c r="BD50" s="55">
        <f t="shared" si="145"/>
        <v>2.1500000000000004</v>
      </c>
      <c r="BE50" s="55">
        <f t="shared" si="145"/>
        <v>6.4333333333333327</v>
      </c>
      <c r="BF50" s="55">
        <f t="shared" si="145"/>
        <v>2.6500000000000004</v>
      </c>
      <c r="BG50" s="55">
        <f t="shared" si="145"/>
        <v>7.1999999999999993</v>
      </c>
      <c r="BH50" s="55">
        <f t="shared" si="145"/>
        <v>3.1583333333333337</v>
      </c>
      <c r="BI50" s="55">
        <f t="shared" si="145"/>
        <v>8.25</v>
      </c>
      <c r="BJ50" s="55">
        <f t="shared" si="145"/>
        <v>3.8416666666666668</v>
      </c>
      <c r="BK50" s="55">
        <f t="shared" si="145"/>
        <v>9.0749999999999993</v>
      </c>
      <c r="BL50" s="55">
        <f t="shared" si="145"/>
        <v>4.5</v>
      </c>
      <c r="BM50" s="55">
        <f t="shared" si="145"/>
        <v>9.0749999999999993</v>
      </c>
      <c r="BN50" s="55">
        <f t="shared" si="145"/>
        <v>9.7249999999999996</v>
      </c>
      <c r="BO50" s="55">
        <f t="shared" si="145"/>
        <v>5.0916666666666668</v>
      </c>
      <c r="BP50" s="55">
        <f t="shared" si="145"/>
        <v>5.583333333333333</v>
      </c>
      <c r="BQ50" s="55">
        <f t="shared" si="145"/>
        <v>2.1500000000000004</v>
      </c>
      <c r="BR50" s="55">
        <f t="shared" si="145"/>
        <v>6.6833333333333327</v>
      </c>
      <c r="BS50" s="55">
        <f t="shared" si="145"/>
        <v>2.6500000000000004</v>
      </c>
      <c r="BT50" s="55">
        <f t="shared" si="145"/>
        <v>7.5</v>
      </c>
      <c r="BU50" s="55">
        <f t="shared" si="145"/>
        <v>3.166666666666667</v>
      </c>
      <c r="BV50" s="55">
        <f t="shared" si="145"/>
        <v>8.6</v>
      </c>
      <c r="BW50" s="55">
        <f t="shared" si="145"/>
        <v>3.85</v>
      </c>
      <c r="BX50" s="55">
        <f t="shared" si="145"/>
        <v>9.4333333333333336</v>
      </c>
      <c r="BY50" s="55">
        <f t="shared" si="145"/>
        <v>4.55</v>
      </c>
      <c r="BZ50" s="55">
        <f t="shared" si="145"/>
        <v>9.4333333333333336</v>
      </c>
      <c r="CA50" s="55">
        <f t="shared" si="145"/>
        <v>10.116666666666667</v>
      </c>
      <c r="CB50" s="55">
        <f t="shared" si="145"/>
        <v>5.2333333333333334</v>
      </c>
      <c r="CC50" s="55">
        <f t="shared" si="145"/>
        <v>5.82</v>
      </c>
      <c r="CD50" s="55">
        <f t="shared" si="145"/>
        <v>2.1900000000000004</v>
      </c>
      <c r="CE50" s="55">
        <f t="shared" si="145"/>
        <v>6.9466666666666663</v>
      </c>
      <c r="CF50" s="55">
        <f t="shared" si="145"/>
        <v>2.6900000000000004</v>
      </c>
      <c r="CG50" s="55">
        <f t="shared" si="145"/>
        <v>7.7833333333333341</v>
      </c>
      <c r="CH50" s="55">
        <f t="shared" si="145"/>
        <v>3.22</v>
      </c>
      <c r="CI50" s="55">
        <f t="shared" si="145"/>
        <v>8.9033333333333342</v>
      </c>
      <c r="CJ50" s="55">
        <f t="shared" si="145"/>
        <v>3.9266666666666667</v>
      </c>
      <c r="CK50" s="55">
        <f t="shared" si="145"/>
        <v>9.793333333333333</v>
      </c>
      <c r="CL50" s="55">
        <f t="shared" si="145"/>
        <v>4.6233333333333331</v>
      </c>
      <c r="CM50" s="55">
        <f t="shared" si="145"/>
        <v>9.793333333333333</v>
      </c>
      <c r="CN50" s="55">
        <f t="shared" si="145"/>
        <v>10.48</v>
      </c>
      <c r="CO50" s="55">
        <f t="shared" si="145"/>
        <v>5.33</v>
      </c>
      <c r="CP50" s="55">
        <f t="shared" si="145"/>
        <v>6.0566666666666666</v>
      </c>
      <c r="CQ50" s="55">
        <f t="shared" si="145"/>
        <v>2.2300000000000004</v>
      </c>
      <c r="CR50" s="55">
        <f t="shared" si="145"/>
        <v>7.21</v>
      </c>
      <c r="CS50" s="55">
        <f t="shared" si="145"/>
        <v>2.7300000000000004</v>
      </c>
      <c r="CT50" s="55">
        <f t="shared" si="145"/>
        <v>8.0666666666666664</v>
      </c>
      <c r="CU50" s="55">
        <f t="shared" si="145"/>
        <v>3.2733333333333334</v>
      </c>
      <c r="CV50" s="55">
        <f t="shared" si="145"/>
        <v>9.206666666666667</v>
      </c>
      <c r="CW50" s="55">
        <f t="shared" si="145"/>
        <v>4.003333333333333</v>
      </c>
      <c r="CX50" s="55">
        <f t="shared" si="145"/>
        <v>10.153333333333332</v>
      </c>
      <c r="CY50" s="55">
        <f t="shared" si="145"/>
        <v>4.6966666666666663</v>
      </c>
      <c r="CZ50" s="55">
        <f t="shared" si="145"/>
        <v>10.153333333333332</v>
      </c>
      <c r="DA50" s="55">
        <f t="shared" si="145"/>
        <v>10.843333333333334</v>
      </c>
      <c r="DB50" s="55">
        <f t="shared" si="145"/>
        <v>5.4266666666666667</v>
      </c>
      <c r="DC50" s="55">
        <f t="shared" si="145"/>
        <v>6.2933333333333339</v>
      </c>
      <c r="DD50" s="55">
        <f t="shared" si="145"/>
        <v>2.27</v>
      </c>
      <c r="DE50" s="55">
        <f t="shared" si="145"/>
        <v>7.4733333333333327</v>
      </c>
      <c r="DF50" s="55">
        <f t="shared" si="145"/>
        <v>2.77</v>
      </c>
      <c r="DG50" s="55">
        <f t="shared" si="145"/>
        <v>8.35</v>
      </c>
      <c r="DH50" s="55">
        <f t="shared" si="145"/>
        <v>3.3266666666666667</v>
      </c>
      <c r="DI50" s="55">
        <f t="shared" si="145"/>
        <v>9.51</v>
      </c>
      <c r="DJ50" s="55">
        <f t="shared" si="145"/>
        <v>4.08</v>
      </c>
      <c r="DK50" s="55">
        <f t="shared" si="145"/>
        <v>10.513333333333332</v>
      </c>
      <c r="DL50" s="55">
        <f t="shared" si="145"/>
        <v>4.7699999999999996</v>
      </c>
      <c r="DM50" s="55">
        <f t="shared" si="145"/>
        <v>10.513333333333332</v>
      </c>
      <c r="DN50" s="55">
        <f t="shared" si="145"/>
        <v>11.206666666666667</v>
      </c>
      <c r="DO50" s="55">
        <f t="shared" si="145"/>
        <v>5.5233333333333334</v>
      </c>
      <c r="DP50" s="55">
        <f t="shared" si="145"/>
        <v>6.53</v>
      </c>
      <c r="DQ50" s="55">
        <f t="shared" si="145"/>
        <v>2.31</v>
      </c>
      <c r="DR50" s="55">
        <f t="shared" si="145"/>
        <v>7.7366666666666672</v>
      </c>
      <c r="DS50" s="55">
        <f t="shared" si="145"/>
        <v>2.81</v>
      </c>
      <c r="DT50" s="55">
        <f t="shared" si="145"/>
        <v>8.6333333333333346</v>
      </c>
      <c r="DU50" s="55">
        <f t="shared" si="145"/>
        <v>3.38</v>
      </c>
      <c r="DV50" s="55">
        <f t="shared" si="145"/>
        <v>9.8133333333333326</v>
      </c>
      <c r="DW50" s="55">
        <f t="shared" si="145"/>
        <v>4.1566666666666663</v>
      </c>
      <c r="DX50" s="55">
        <f t="shared" si="145"/>
        <v>10.873333333333333</v>
      </c>
      <c r="DY50" s="55">
        <f t="shared" si="145"/>
        <v>4.8433333333333337</v>
      </c>
      <c r="DZ50" s="55">
        <f t="shared" si="145"/>
        <v>10.873333333333333</v>
      </c>
      <c r="EA50" s="55">
        <f t="shared" si="145"/>
        <v>11.57</v>
      </c>
      <c r="EB50" s="55">
        <f t="shared" si="145"/>
        <v>5.62</v>
      </c>
      <c r="EC50" s="55">
        <f t="shared" si="145"/>
        <v>6.7666666666666666</v>
      </c>
      <c r="ED50" s="55">
        <f t="shared" si="145"/>
        <v>2.35</v>
      </c>
      <c r="EE50" s="55">
        <f t="shared" si="145"/>
        <v>8</v>
      </c>
      <c r="EF50" s="55">
        <f t="shared" si="145"/>
        <v>2.85</v>
      </c>
      <c r="EG50" s="55">
        <f t="shared" si="145"/>
        <v>8.9166666666666679</v>
      </c>
      <c r="EH50" s="55">
        <f t="shared" si="145"/>
        <v>3.4333333333333336</v>
      </c>
      <c r="EI50" s="55">
        <f t="shared" si="145"/>
        <v>10.116666666666667</v>
      </c>
      <c r="EJ50" s="55">
        <f t="shared" si="145"/>
        <v>4.2333333333333334</v>
      </c>
      <c r="EK50" s="55">
        <f t="shared" si="145"/>
        <v>11.233333333333333</v>
      </c>
      <c r="EL50" s="55">
        <f t="shared" si="145"/>
        <v>4.916666666666667</v>
      </c>
      <c r="EM50" s="55">
        <f t="shared" ref="EM50:FO50" si="146">(EM45-EM51)/6*1+EM51</f>
        <v>11.233333333333333</v>
      </c>
      <c r="EN50" s="55">
        <f t="shared" si="146"/>
        <v>11.933333333333334</v>
      </c>
      <c r="EO50" s="55">
        <f t="shared" si="146"/>
        <v>5.7166666666666668</v>
      </c>
      <c r="EP50" s="55">
        <f t="shared" si="146"/>
        <v>4.3499999999999996</v>
      </c>
      <c r="EQ50" s="55">
        <f t="shared" si="146"/>
        <v>1.8833333333333333</v>
      </c>
      <c r="ER50" s="55">
        <f t="shared" si="146"/>
        <v>5.05</v>
      </c>
      <c r="ES50" s="55">
        <f t="shared" si="146"/>
        <v>2.4500000000000002</v>
      </c>
      <c r="ET50" s="55">
        <f t="shared" si="146"/>
        <v>5.45</v>
      </c>
      <c r="EU50" s="55">
        <f t="shared" si="146"/>
        <v>2.9333333333333336</v>
      </c>
      <c r="EV50" s="55">
        <f t="shared" si="146"/>
        <v>6.1999999999999993</v>
      </c>
      <c r="EW50" s="55">
        <f t="shared" si="146"/>
        <v>3.4333333333333336</v>
      </c>
      <c r="EX50" s="55">
        <f t="shared" si="146"/>
        <v>6.9833333333333334</v>
      </c>
      <c r="EY50" s="55">
        <f t="shared" si="146"/>
        <v>3.85</v>
      </c>
      <c r="EZ50" s="55">
        <f t="shared" si="146"/>
        <v>6.9833333333333334</v>
      </c>
      <c r="FA50" s="55">
        <f t="shared" si="146"/>
        <v>7.7166666666666668</v>
      </c>
      <c r="FB50" s="55">
        <f t="shared" si="146"/>
        <v>4.3500000000000005</v>
      </c>
      <c r="FC50" s="55">
        <f t="shared" si="146"/>
        <v>4.5583333333333336</v>
      </c>
      <c r="FD50" s="55">
        <f t="shared" si="146"/>
        <v>1.9750000000000001</v>
      </c>
      <c r="FE50" s="55">
        <f t="shared" si="146"/>
        <v>5.3083333333333336</v>
      </c>
      <c r="FF50" s="55">
        <f t="shared" si="146"/>
        <v>2.5</v>
      </c>
      <c r="FG50" s="55">
        <f t="shared" si="146"/>
        <v>5.7250000000000005</v>
      </c>
      <c r="FH50" s="55">
        <f t="shared" si="146"/>
        <v>2.9833333333333334</v>
      </c>
      <c r="FI50" s="55">
        <f t="shared" si="146"/>
        <v>6.6</v>
      </c>
      <c r="FJ50" s="55">
        <f t="shared" si="146"/>
        <v>3.5333333333333332</v>
      </c>
      <c r="FK50" s="55">
        <f t="shared" si="146"/>
        <v>7.3916666666666675</v>
      </c>
      <c r="FL50" s="55">
        <f t="shared" si="146"/>
        <v>4</v>
      </c>
      <c r="FM50" s="55">
        <f t="shared" si="146"/>
        <v>7.3916666666666675</v>
      </c>
      <c r="FN50" s="55">
        <f t="shared" si="146"/>
        <v>8.1000000000000014</v>
      </c>
      <c r="FO50" s="55">
        <f t="shared" si="146"/>
        <v>4.5916666666666668</v>
      </c>
    </row>
    <row r="51" spans="1:171" ht="9" customHeight="1" x14ac:dyDescent="0.15">
      <c r="A51" s="53" t="s">
        <v>176</v>
      </c>
      <c r="B51" s="54">
        <v>38</v>
      </c>
      <c r="C51" s="55">
        <v>4.7</v>
      </c>
      <c r="D51" s="55">
        <v>2.1</v>
      </c>
      <c r="E51" s="57">
        <v>5.5</v>
      </c>
      <c r="F51" s="57">
        <v>2.6</v>
      </c>
      <c r="G51" s="55">
        <v>5.9</v>
      </c>
      <c r="H51" s="56">
        <v>3.1</v>
      </c>
      <c r="I51" s="55">
        <v>6.9</v>
      </c>
      <c r="J51" s="55">
        <v>3.7</v>
      </c>
      <c r="K51" s="55">
        <v>7.7</v>
      </c>
      <c r="L51" s="55">
        <v>4.2</v>
      </c>
      <c r="M51" s="55">
        <f>IF(K51&gt;E68,K51,E68)</f>
        <v>7.7</v>
      </c>
      <c r="N51" s="55">
        <v>8.4</v>
      </c>
      <c r="O51" s="55">
        <v>4.9000000000000004</v>
      </c>
      <c r="P51" s="55">
        <f t="shared" ref="P51:AB51" si="147">(AP51-C51)/3*1+C51</f>
        <v>4.833333333333333</v>
      </c>
      <c r="Q51" s="55">
        <f t="shared" si="147"/>
        <v>2.1333333333333333</v>
      </c>
      <c r="R51" s="55">
        <f t="shared" si="147"/>
        <v>5.7</v>
      </c>
      <c r="S51" s="55">
        <f t="shared" si="147"/>
        <v>2.6333333333333333</v>
      </c>
      <c r="T51" s="55">
        <f t="shared" si="147"/>
        <v>6.2</v>
      </c>
      <c r="U51" s="55">
        <f t="shared" si="147"/>
        <v>3.1333333333333333</v>
      </c>
      <c r="V51" s="55">
        <f t="shared" si="147"/>
        <v>7.2</v>
      </c>
      <c r="W51" s="55">
        <f t="shared" si="147"/>
        <v>3.7666666666666666</v>
      </c>
      <c r="X51" s="55">
        <f t="shared" si="147"/>
        <v>8</v>
      </c>
      <c r="Y51" s="55">
        <f t="shared" si="147"/>
        <v>4.3</v>
      </c>
      <c r="Z51" s="55">
        <f t="shared" si="147"/>
        <v>8</v>
      </c>
      <c r="AA51" s="55">
        <f t="shared" si="147"/>
        <v>8.6666666666666661</v>
      </c>
      <c r="AB51" s="55">
        <f t="shared" si="147"/>
        <v>4.9333333333333336</v>
      </c>
      <c r="AC51" s="55">
        <f t="shared" ref="AC51:AO51" si="148">(AP51-C51)/3*2+C51</f>
        <v>4.9666666666666668</v>
      </c>
      <c r="AD51" s="55">
        <f t="shared" si="148"/>
        <v>2.166666666666667</v>
      </c>
      <c r="AE51" s="55">
        <f t="shared" si="148"/>
        <v>5.8999999999999995</v>
      </c>
      <c r="AF51" s="55">
        <f t="shared" si="148"/>
        <v>2.666666666666667</v>
      </c>
      <c r="AG51" s="55">
        <f t="shared" si="148"/>
        <v>6.5</v>
      </c>
      <c r="AH51" s="55">
        <f t="shared" si="148"/>
        <v>3.166666666666667</v>
      </c>
      <c r="AI51" s="55">
        <f t="shared" si="148"/>
        <v>7.5</v>
      </c>
      <c r="AJ51" s="55">
        <f t="shared" si="148"/>
        <v>3.8333333333333335</v>
      </c>
      <c r="AK51" s="55">
        <f t="shared" si="148"/>
        <v>8.3000000000000007</v>
      </c>
      <c r="AL51" s="55">
        <f t="shared" si="148"/>
        <v>4.4000000000000004</v>
      </c>
      <c r="AM51" s="55">
        <f t="shared" si="148"/>
        <v>8.3000000000000007</v>
      </c>
      <c r="AN51" s="55">
        <f t="shared" si="148"/>
        <v>8.9333333333333336</v>
      </c>
      <c r="AO51" s="55">
        <f t="shared" si="148"/>
        <v>4.9666666666666668</v>
      </c>
      <c r="AP51" s="55">
        <v>5.0999999999999996</v>
      </c>
      <c r="AQ51" s="55">
        <v>2.2000000000000002</v>
      </c>
      <c r="AR51" s="57">
        <v>6.1</v>
      </c>
      <c r="AS51" s="57">
        <v>2.7</v>
      </c>
      <c r="AT51" s="56">
        <v>6.8</v>
      </c>
      <c r="AU51" s="56">
        <v>3.2</v>
      </c>
      <c r="AV51" s="55">
        <v>7.8</v>
      </c>
      <c r="AW51" s="55">
        <v>3.9</v>
      </c>
      <c r="AX51" s="55">
        <v>8.6</v>
      </c>
      <c r="AY51" s="55">
        <v>4.5</v>
      </c>
      <c r="AZ51" s="55">
        <f>IF(AX51&gt;AR68,AX51,AR68)</f>
        <v>8.6</v>
      </c>
      <c r="BA51" s="55">
        <v>9.1999999999999993</v>
      </c>
      <c r="BB51" s="55">
        <v>5</v>
      </c>
      <c r="BC51" s="55">
        <f t="shared" ref="BC51:BO51" si="149">(BP51-AP51)/2+AP51</f>
        <v>5.3</v>
      </c>
      <c r="BD51" s="55">
        <f t="shared" si="149"/>
        <v>2.2000000000000002</v>
      </c>
      <c r="BE51" s="55">
        <f t="shared" si="149"/>
        <v>6.35</v>
      </c>
      <c r="BF51" s="55">
        <f t="shared" si="149"/>
        <v>2.7</v>
      </c>
      <c r="BG51" s="55">
        <f t="shared" si="149"/>
        <v>7.1</v>
      </c>
      <c r="BH51" s="55">
        <f t="shared" si="149"/>
        <v>3.2</v>
      </c>
      <c r="BI51" s="55">
        <f t="shared" si="149"/>
        <v>8.15</v>
      </c>
      <c r="BJ51" s="55">
        <f t="shared" si="149"/>
        <v>3.9</v>
      </c>
      <c r="BK51" s="55">
        <f t="shared" si="149"/>
        <v>8.9499999999999993</v>
      </c>
      <c r="BL51" s="55">
        <f t="shared" si="149"/>
        <v>4.55</v>
      </c>
      <c r="BM51" s="55">
        <f t="shared" si="149"/>
        <v>8.9499999999999993</v>
      </c>
      <c r="BN51" s="55">
        <f t="shared" si="149"/>
        <v>9.6</v>
      </c>
      <c r="BO51" s="55">
        <f t="shared" si="149"/>
        <v>5.15</v>
      </c>
      <c r="BP51" s="55">
        <v>5.5</v>
      </c>
      <c r="BQ51" s="55">
        <v>2.2000000000000002</v>
      </c>
      <c r="BR51" s="57">
        <v>6.6</v>
      </c>
      <c r="BS51" s="57">
        <v>2.7</v>
      </c>
      <c r="BT51" s="56">
        <v>7.4</v>
      </c>
      <c r="BU51" s="56">
        <v>3.2</v>
      </c>
      <c r="BV51" s="57">
        <v>8.5</v>
      </c>
      <c r="BW51" s="55">
        <v>3.9</v>
      </c>
      <c r="BX51" s="55">
        <v>9.3000000000000007</v>
      </c>
      <c r="BY51" s="55">
        <v>4.5999999999999996</v>
      </c>
      <c r="BZ51" s="55">
        <f>IF(BX51&gt;BR68,BX51,BR68)</f>
        <v>9.3000000000000007</v>
      </c>
      <c r="CA51" s="55">
        <v>10</v>
      </c>
      <c r="CB51" s="55">
        <v>5.3</v>
      </c>
      <c r="CC51" s="55">
        <f t="shared" ref="CC51:CO51" si="150">(EC51-BP51)/5*1+BP51</f>
        <v>5.74</v>
      </c>
      <c r="CD51" s="55">
        <f t="shared" si="150"/>
        <v>2.2400000000000002</v>
      </c>
      <c r="CE51" s="55">
        <f t="shared" si="150"/>
        <v>6.8599999999999994</v>
      </c>
      <c r="CF51" s="55">
        <f t="shared" si="150"/>
        <v>2.74</v>
      </c>
      <c r="CG51" s="55">
        <f t="shared" si="150"/>
        <v>7.6800000000000006</v>
      </c>
      <c r="CH51" s="55">
        <f t="shared" si="150"/>
        <v>3.2600000000000002</v>
      </c>
      <c r="CI51" s="55">
        <f t="shared" si="150"/>
        <v>8.8000000000000007</v>
      </c>
      <c r="CJ51" s="55">
        <f t="shared" si="150"/>
        <v>3.98</v>
      </c>
      <c r="CK51" s="55">
        <f t="shared" si="150"/>
        <v>9.66</v>
      </c>
      <c r="CL51" s="55">
        <f t="shared" si="150"/>
        <v>4.68</v>
      </c>
      <c r="CM51" s="55">
        <f t="shared" si="150"/>
        <v>9.66</v>
      </c>
      <c r="CN51" s="55">
        <f t="shared" si="150"/>
        <v>10.36</v>
      </c>
      <c r="CO51" s="55">
        <f t="shared" si="150"/>
        <v>5.3999999999999995</v>
      </c>
      <c r="CP51" s="55">
        <f t="shared" ref="CP51:DB51" si="151">(EC51-BP51)/5*2+BP51</f>
        <v>5.98</v>
      </c>
      <c r="CQ51" s="55">
        <f t="shared" si="151"/>
        <v>2.2800000000000002</v>
      </c>
      <c r="CR51" s="55">
        <f t="shared" si="151"/>
        <v>7.12</v>
      </c>
      <c r="CS51" s="55">
        <f t="shared" si="151"/>
        <v>2.7800000000000002</v>
      </c>
      <c r="CT51" s="55">
        <f t="shared" si="151"/>
        <v>7.9600000000000009</v>
      </c>
      <c r="CU51" s="55">
        <f t="shared" si="151"/>
        <v>3.3200000000000003</v>
      </c>
      <c r="CV51" s="55">
        <f t="shared" si="151"/>
        <v>9.1</v>
      </c>
      <c r="CW51" s="55">
        <f t="shared" si="151"/>
        <v>4.0599999999999996</v>
      </c>
      <c r="CX51" s="55">
        <f t="shared" si="151"/>
        <v>10.02</v>
      </c>
      <c r="CY51" s="55">
        <f t="shared" si="151"/>
        <v>4.76</v>
      </c>
      <c r="CZ51" s="55">
        <f t="shared" si="151"/>
        <v>10.02</v>
      </c>
      <c r="DA51" s="55">
        <f t="shared" si="151"/>
        <v>10.72</v>
      </c>
      <c r="DB51" s="55">
        <f t="shared" si="151"/>
        <v>5.5</v>
      </c>
      <c r="DC51" s="55">
        <f t="shared" ref="DC51:DO51" si="152">(EC51-BP51)/5*3+BP51</f>
        <v>6.2200000000000006</v>
      </c>
      <c r="DD51" s="55">
        <f t="shared" si="152"/>
        <v>2.3199999999999998</v>
      </c>
      <c r="DE51" s="55">
        <f t="shared" si="152"/>
        <v>7.38</v>
      </c>
      <c r="DF51" s="55">
        <f t="shared" si="152"/>
        <v>2.82</v>
      </c>
      <c r="DG51" s="55">
        <f t="shared" si="152"/>
        <v>8.24</v>
      </c>
      <c r="DH51" s="55">
        <f t="shared" si="152"/>
        <v>3.38</v>
      </c>
      <c r="DI51" s="55">
        <f t="shared" si="152"/>
        <v>9.4</v>
      </c>
      <c r="DJ51" s="55">
        <f t="shared" si="152"/>
        <v>4.1399999999999997</v>
      </c>
      <c r="DK51" s="55">
        <f t="shared" si="152"/>
        <v>10.379999999999999</v>
      </c>
      <c r="DL51" s="55">
        <f t="shared" si="152"/>
        <v>4.84</v>
      </c>
      <c r="DM51" s="55">
        <f t="shared" si="152"/>
        <v>10.379999999999999</v>
      </c>
      <c r="DN51" s="55">
        <f t="shared" si="152"/>
        <v>11.08</v>
      </c>
      <c r="DO51" s="55">
        <f t="shared" si="152"/>
        <v>5.6</v>
      </c>
      <c r="DP51" s="55">
        <f t="shared" ref="DP51:EB51" si="153">(EC51-BP51)/5*4+BP51</f>
        <v>6.46</v>
      </c>
      <c r="DQ51" s="55">
        <f t="shared" si="153"/>
        <v>2.36</v>
      </c>
      <c r="DR51" s="55">
        <f t="shared" si="153"/>
        <v>7.6400000000000006</v>
      </c>
      <c r="DS51" s="55">
        <f t="shared" si="153"/>
        <v>2.86</v>
      </c>
      <c r="DT51" s="55">
        <f t="shared" si="153"/>
        <v>8.5200000000000014</v>
      </c>
      <c r="DU51" s="55">
        <f t="shared" si="153"/>
        <v>3.44</v>
      </c>
      <c r="DV51" s="55">
        <f t="shared" si="153"/>
        <v>9.6999999999999993</v>
      </c>
      <c r="DW51" s="55">
        <f t="shared" si="153"/>
        <v>4.22</v>
      </c>
      <c r="DX51" s="55">
        <f t="shared" si="153"/>
        <v>10.74</v>
      </c>
      <c r="DY51" s="55">
        <f t="shared" si="153"/>
        <v>4.92</v>
      </c>
      <c r="DZ51" s="55">
        <f t="shared" si="153"/>
        <v>10.74</v>
      </c>
      <c r="EA51" s="55">
        <f t="shared" si="153"/>
        <v>11.440000000000001</v>
      </c>
      <c r="EB51" s="55">
        <f t="shared" si="153"/>
        <v>5.7</v>
      </c>
      <c r="EC51" s="55">
        <v>6.7</v>
      </c>
      <c r="ED51" s="55">
        <v>2.4</v>
      </c>
      <c r="EE51" s="57">
        <v>7.9</v>
      </c>
      <c r="EF51" s="57">
        <v>2.9</v>
      </c>
      <c r="EG51" s="56">
        <v>8.8000000000000007</v>
      </c>
      <c r="EH51" s="56">
        <v>3.5</v>
      </c>
      <c r="EI51" s="55">
        <v>10</v>
      </c>
      <c r="EJ51" s="55">
        <v>4.3</v>
      </c>
      <c r="EK51" s="55">
        <v>11.1</v>
      </c>
      <c r="EL51" s="55">
        <v>5</v>
      </c>
      <c r="EM51" s="55">
        <f>IF(EK51&gt;EE68,EK51,EE68)</f>
        <v>11.1</v>
      </c>
      <c r="EN51" s="55">
        <v>11.8</v>
      </c>
      <c r="EO51" s="58">
        <v>5.8</v>
      </c>
      <c r="EP51" s="48">
        <v>4.3</v>
      </c>
      <c r="EQ51" s="48">
        <v>1.9</v>
      </c>
      <c r="ER51" s="48">
        <v>5</v>
      </c>
      <c r="ES51" s="48">
        <v>2.5</v>
      </c>
      <c r="ET51" s="48">
        <v>5.4</v>
      </c>
      <c r="EU51" s="48">
        <v>3</v>
      </c>
      <c r="EV51" s="48">
        <v>6.1</v>
      </c>
      <c r="EW51" s="48">
        <v>3.5</v>
      </c>
      <c r="EX51" s="48">
        <v>6.9</v>
      </c>
      <c r="EY51" s="48">
        <v>3.9</v>
      </c>
      <c r="EZ51" s="60">
        <f>IF(EX51&gt;ER68,EX51,ER68)</f>
        <v>6.9</v>
      </c>
      <c r="FA51" s="48">
        <v>7.7</v>
      </c>
      <c r="FB51" s="48">
        <v>4.4000000000000004</v>
      </c>
      <c r="FC51" s="48">
        <f>(EP51-C51)/2+C51</f>
        <v>4.5</v>
      </c>
      <c r="FD51" s="48">
        <f t="shared" ref="FD51:FL51" si="154">(EQ51-D51)/2+D51</f>
        <v>2</v>
      </c>
      <c r="FE51" s="48">
        <f t="shared" si="154"/>
        <v>5.25</v>
      </c>
      <c r="FF51" s="48">
        <f t="shared" si="154"/>
        <v>2.5499999999999998</v>
      </c>
      <c r="FG51" s="48">
        <f t="shared" si="154"/>
        <v>5.65</v>
      </c>
      <c r="FH51" s="48">
        <f t="shared" si="154"/>
        <v>3.05</v>
      </c>
      <c r="FI51" s="48">
        <f t="shared" si="154"/>
        <v>6.5</v>
      </c>
      <c r="FJ51" s="48">
        <f t="shared" si="154"/>
        <v>3.6</v>
      </c>
      <c r="FK51" s="48">
        <f t="shared" si="154"/>
        <v>7.3000000000000007</v>
      </c>
      <c r="FL51" s="48">
        <f t="shared" si="154"/>
        <v>4.05</v>
      </c>
      <c r="FM51" s="60">
        <f>IF(FK51&gt;FE68,FK51,FE68)</f>
        <v>7.3000000000000007</v>
      </c>
      <c r="FN51" s="48">
        <f t="shared" ref="FN51:FO51" si="155">(FA51-N51)/2+N51</f>
        <v>8.0500000000000007</v>
      </c>
      <c r="FO51" s="48">
        <f t="shared" si="155"/>
        <v>4.6500000000000004</v>
      </c>
    </row>
    <row r="52" spans="1:171" ht="9" customHeight="1" x14ac:dyDescent="0.15">
      <c r="A52" s="53" t="s">
        <v>176</v>
      </c>
      <c r="B52" s="54">
        <v>39</v>
      </c>
      <c r="C52" s="55">
        <f>(C51-C56)/5*4+C56</f>
        <v>4.62</v>
      </c>
      <c r="D52" s="55">
        <f t="shared" ref="D52:EL52" si="156">(D51-D56)/5*4+D56</f>
        <v>2.1</v>
      </c>
      <c r="E52" s="55">
        <f t="shared" si="156"/>
        <v>5.42</v>
      </c>
      <c r="F52" s="55">
        <f t="shared" si="156"/>
        <v>2.64</v>
      </c>
      <c r="G52" s="55">
        <f t="shared" si="156"/>
        <v>5.9</v>
      </c>
      <c r="H52" s="55">
        <f t="shared" si="156"/>
        <v>3.16</v>
      </c>
      <c r="I52" s="55">
        <f t="shared" si="156"/>
        <v>6.8000000000000007</v>
      </c>
      <c r="J52" s="55">
        <f t="shared" si="156"/>
        <v>3.7600000000000002</v>
      </c>
      <c r="K52" s="55">
        <f t="shared" si="156"/>
        <v>7.5</v>
      </c>
      <c r="L52" s="55">
        <f t="shared" si="156"/>
        <v>4.28</v>
      </c>
      <c r="M52" s="55">
        <f t="shared" si="156"/>
        <v>7.5</v>
      </c>
      <c r="N52" s="55">
        <f t="shared" si="156"/>
        <v>8.08</v>
      </c>
      <c r="O52" s="55">
        <f t="shared" si="156"/>
        <v>4.9800000000000004</v>
      </c>
      <c r="P52" s="55">
        <f t="shared" si="156"/>
        <v>4.76</v>
      </c>
      <c r="Q52" s="55">
        <f t="shared" si="156"/>
        <v>2.1466666666666665</v>
      </c>
      <c r="R52" s="55">
        <f t="shared" si="156"/>
        <v>5.62</v>
      </c>
      <c r="S52" s="55">
        <f t="shared" si="156"/>
        <v>2.6733333333333333</v>
      </c>
      <c r="T52" s="55">
        <f t="shared" si="156"/>
        <v>6.1800000000000006</v>
      </c>
      <c r="U52" s="55">
        <f t="shared" si="156"/>
        <v>3.1866666666666665</v>
      </c>
      <c r="V52" s="55">
        <f t="shared" si="156"/>
        <v>7.08</v>
      </c>
      <c r="W52" s="55">
        <f t="shared" si="156"/>
        <v>3.8266666666666667</v>
      </c>
      <c r="X52" s="55">
        <f t="shared" si="156"/>
        <v>7.793333333333333</v>
      </c>
      <c r="Y52" s="55">
        <f t="shared" si="156"/>
        <v>4.3733333333333331</v>
      </c>
      <c r="Z52" s="55">
        <f t="shared" si="156"/>
        <v>7.793333333333333</v>
      </c>
      <c r="AA52" s="55">
        <f t="shared" si="156"/>
        <v>8.3666666666666671</v>
      </c>
      <c r="AB52" s="55">
        <f t="shared" si="156"/>
        <v>5.0266666666666664</v>
      </c>
      <c r="AC52" s="55">
        <f t="shared" si="156"/>
        <v>4.9000000000000004</v>
      </c>
      <c r="AD52" s="55">
        <f t="shared" si="156"/>
        <v>2.1933333333333334</v>
      </c>
      <c r="AE52" s="55">
        <f t="shared" si="156"/>
        <v>5.8199999999999994</v>
      </c>
      <c r="AF52" s="55">
        <f t="shared" si="156"/>
        <v>2.706666666666667</v>
      </c>
      <c r="AG52" s="55">
        <f t="shared" si="156"/>
        <v>6.46</v>
      </c>
      <c r="AH52" s="55">
        <f t="shared" si="156"/>
        <v>3.2133333333333334</v>
      </c>
      <c r="AI52" s="55">
        <f t="shared" si="156"/>
        <v>7.36</v>
      </c>
      <c r="AJ52" s="55">
        <f t="shared" si="156"/>
        <v>3.8933333333333335</v>
      </c>
      <c r="AK52" s="55">
        <f t="shared" si="156"/>
        <v>8.0866666666666678</v>
      </c>
      <c r="AL52" s="55">
        <f t="shared" si="156"/>
        <v>4.4666666666666668</v>
      </c>
      <c r="AM52" s="55">
        <f t="shared" si="156"/>
        <v>8.0866666666666678</v>
      </c>
      <c r="AN52" s="55">
        <f t="shared" si="156"/>
        <v>8.6533333333333342</v>
      </c>
      <c r="AO52" s="55">
        <f t="shared" si="156"/>
        <v>5.0733333333333333</v>
      </c>
      <c r="AP52" s="55">
        <f t="shared" si="156"/>
        <v>5.04</v>
      </c>
      <c r="AQ52" s="55">
        <f t="shared" si="156"/>
        <v>2.2400000000000002</v>
      </c>
      <c r="AR52" s="55">
        <f t="shared" si="156"/>
        <v>6.02</v>
      </c>
      <c r="AS52" s="55">
        <f t="shared" si="156"/>
        <v>2.74</v>
      </c>
      <c r="AT52" s="55">
        <f t="shared" si="156"/>
        <v>6.74</v>
      </c>
      <c r="AU52" s="55">
        <f t="shared" si="156"/>
        <v>3.24</v>
      </c>
      <c r="AV52" s="55">
        <f t="shared" si="156"/>
        <v>7.64</v>
      </c>
      <c r="AW52" s="55">
        <f t="shared" si="156"/>
        <v>3.96</v>
      </c>
      <c r="AX52" s="55">
        <f t="shared" si="156"/>
        <v>8.379999999999999</v>
      </c>
      <c r="AY52" s="55">
        <f t="shared" si="156"/>
        <v>4.5599999999999996</v>
      </c>
      <c r="AZ52" s="55">
        <f t="shared" si="156"/>
        <v>8.379999999999999</v>
      </c>
      <c r="BA52" s="55">
        <f t="shared" si="156"/>
        <v>8.94</v>
      </c>
      <c r="BB52" s="55">
        <f t="shared" si="156"/>
        <v>5.12</v>
      </c>
      <c r="BC52" s="55">
        <f t="shared" si="156"/>
        <v>5.24</v>
      </c>
      <c r="BD52" s="55">
        <f t="shared" si="156"/>
        <v>2.2400000000000002</v>
      </c>
      <c r="BE52" s="55">
        <f t="shared" si="156"/>
        <v>6.27</v>
      </c>
      <c r="BF52" s="55">
        <f t="shared" si="156"/>
        <v>2.74</v>
      </c>
      <c r="BG52" s="55">
        <f t="shared" si="156"/>
        <v>7.0299999999999994</v>
      </c>
      <c r="BH52" s="55">
        <f t="shared" si="156"/>
        <v>3.2600000000000002</v>
      </c>
      <c r="BI52" s="55">
        <f t="shared" si="156"/>
        <v>8.01</v>
      </c>
      <c r="BJ52" s="55">
        <f t="shared" si="156"/>
        <v>3.9699999999999998</v>
      </c>
      <c r="BK52" s="55">
        <f t="shared" si="156"/>
        <v>8.7299999999999986</v>
      </c>
      <c r="BL52" s="55">
        <f t="shared" si="156"/>
        <v>4.62</v>
      </c>
      <c r="BM52" s="55">
        <f t="shared" si="156"/>
        <v>8.7299999999999986</v>
      </c>
      <c r="BN52" s="55">
        <f t="shared" si="156"/>
        <v>9.33</v>
      </c>
      <c r="BO52" s="55">
        <f t="shared" si="156"/>
        <v>5.25</v>
      </c>
      <c r="BP52" s="55">
        <f t="shared" si="156"/>
        <v>5.44</v>
      </c>
      <c r="BQ52" s="55">
        <f t="shared" si="156"/>
        <v>2.2400000000000002</v>
      </c>
      <c r="BR52" s="55">
        <f t="shared" si="156"/>
        <v>6.52</v>
      </c>
      <c r="BS52" s="55">
        <f t="shared" si="156"/>
        <v>2.74</v>
      </c>
      <c r="BT52" s="55">
        <f t="shared" si="156"/>
        <v>7.32</v>
      </c>
      <c r="BU52" s="55">
        <f t="shared" si="156"/>
        <v>3.2800000000000002</v>
      </c>
      <c r="BV52" s="55">
        <f t="shared" si="156"/>
        <v>8.3800000000000008</v>
      </c>
      <c r="BW52" s="55">
        <f t="shared" si="156"/>
        <v>3.98</v>
      </c>
      <c r="BX52" s="55">
        <f t="shared" si="156"/>
        <v>9.08</v>
      </c>
      <c r="BY52" s="55">
        <f t="shared" si="156"/>
        <v>4.68</v>
      </c>
      <c r="BZ52" s="55">
        <f t="shared" si="156"/>
        <v>9.08</v>
      </c>
      <c r="CA52" s="55">
        <f t="shared" si="156"/>
        <v>9.7200000000000006</v>
      </c>
      <c r="CB52" s="55">
        <f t="shared" si="156"/>
        <v>5.38</v>
      </c>
      <c r="CC52" s="55">
        <f t="shared" si="156"/>
        <v>5.6720000000000006</v>
      </c>
      <c r="CD52" s="55">
        <f t="shared" si="156"/>
        <v>2.2760000000000002</v>
      </c>
      <c r="CE52" s="55">
        <f t="shared" si="156"/>
        <v>6.7759999999999998</v>
      </c>
      <c r="CF52" s="55">
        <f t="shared" si="156"/>
        <v>2.7800000000000002</v>
      </c>
      <c r="CG52" s="55">
        <f t="shared" si="156"/>
        <v>7.5960000000000001</v>
      </c>
      <c r="CH52" s="55">
        <f t="shared" si="156"/>
        <v>3.3360000000000003</v>
      </c>
      <c r="CI52" s="55">
        <f t="shared" si="156"/>
        <v>8.6800000000000015</v>
      </c>
      <c r="CJ52" s="55">
        <f t="shared" si="156"/>
        <v>4.056</v>
      </c>
      <c r="CK52" s="55">
        <f t="shared" si="156"/>
        <v>9.4440000000000008</v>
      </c>
      <c r="CL52" s="55">
        <f t="shared" si="156"/>
        <v>4.7639999999999993</v>
      </c>
      <c r="CM52" s="55">
        <f t="shared" si="156"/>
        <v>9.4440000000000008</v>
      </c>
      <c r="CN52" s="55">
        <f t="shared" si="156"/>
        <v>10.084</v>
      </c>
      <c r="CO52" s="55">
        <f t="shared" si="156"/>
        <v>5.4799999999999995</v>
      </c>
      <c r="CP52" s="55">
        <f t="shared" si="156"/>
        <v>5.9040000000000008</v>
      </c>
      <c r="CQ52" s="55">
        <f t="shared" si="156"/>
        <v>2.3120000000000003</v>
      </c>
      <c r="CR52" s="55">
        <f t="shared" si="156"/>
        <v>7.032</v>
      </c>
      <c r="CS52" s="55">
        <f t="shared" si="156"/>
        <v>2.8200000000000003</v>
      </c>
      <c r="CT52" s="55">
        <f t="shared" si="156"/>
        <v>7.8720000000000008</v>
      </c>
      <c r="CU52" s="55">
        <f t="shared" si="156"/>
        <v>3.3920000000000003</v>
      </c>
      <c r="CV52" s="55">
        <f t="shared" si="156"/>
        <v>8.98</v>
      </c>
      <c r="CW52" s="55">
        <f t="shared" si="156"/>
        <v>4.1319999999999997</v>
      </c>
      <c r="CX52" s="55">
        <f t="shared" si="156"/>
        <v>9.8079999999999998</v>
      </c>
      <c r="CY52" s="55">
        <f t="shared" si="156"/>
        <v>4.8479999999999999</v>
      </c>
      <c r="CZ52" s="55">
        <f t="shared" si="156"/>
        <v>9.8079999999999998</v>
      </c>
      <c r="DA52" s="55">
        <f t="shared" si="156"/>
        <v>10.448</v>
      </c>
      <c r="DB52" s="55">
        <f t="shared" si="156"/>
        <v>5.58</v>
      </c>
      <c r="DC52" s="55">
        <f t="shared" si="156"/>
        <v>6.136000000000001</v>
      </c>
      <c r="DD52" s="55">
        <f t="shared" si="156"/>
        <v>2.3479999999999999</v>
      </c>
      <c r="DE52" s="55">
        <f t="shared" si="156"/>
        <v>7.2880000000000003</v>
      </c>
      <c r="DF52" s="55">
        <f t="shared" si="156"/>
        <v>2.86</v>
      </c>
      <c r="DG52" s="55">
        <f t="shared" si="156"/>
        <v>8.1479999999999997</v>
      </c>
      <c r="DH52" s="55">
        <f t="shared" si="156"/>
        <v>3.448</v>
      </c>
      <c r="DI52" s="55">
        <f t="shared" si="156"/>
        <v>9.2800000000000011</v>
      </c>
      <c r="DJ52" s="55">
        <f t="shared" si="156"/>
        <v>4.2079999999999993</v>
      </c>
      <c r="DK52" s="55">
        <f t="shared" si="156"/>
        <v>10.171999999999999</v>
      </c>
      <c r="DL52" s="55">
        <f t="shared" si="156"/>
        <v>4.9319999999999995</v>
      </c>
      <c r="DM52" s="55">
        <f t="shared" si="156"/>
        <v>10.171999999999999</v>
      </c>
      <c r="DN52" s="55">
        <f t="shared" si="156"/>
        <v>10.811999999999999</v>
      </c>
      <c r="DO52" s="55">
        <f t="shared" si="156"/>
        <v>5.68</v>
      </c>
      <c r="DP52" s="55">
        <f t="shared" si="156"/>
        <v>6.3680000000000003</v>
      </c>
      <c r="DQ52" s="55">
        <f t="shared" si="156"/>
        <v>2.3839999999999999</v>
      </c>
      <c r="DR52" s="55">
        <f t="shared" si="156"/>
        <v>7.5440000000000005</v>
      </c>
      <c r="DS52" s="55">
        <f t="shared" si="156"/>
        <v>2.9</v>
      </c>
      <c r="DT52" s="55">
        <f t="shared" si="156"/>
        <v>8.4240000000000013</v>
      </c>
      <c r="DU52" s="55">
        <f t="shared" si="156"/>
        <v>3.504</v>
      </c>
      <c r="DV52" s="55">
        <f t="shared" si="156"/>
        <v>9.58</v>
      </c>
      <c r="DW52" s="55">
        <f t="shared" si="156"/>
        <v>4.2839999999999998</v>
      </c>
      <c r="DX52" s="55">
        <f t="shared" si="156"/>
        <v>10.536</v>
      </c>
      <c r="DY52" s="55">
        <f t="shared" si="156"/>
        <v>5.016</v>
      </c>
      <c r="DZ52" s="55">
        <f t="shared" si="156"/>
        <v>10.536</v>
      </c>
      <c r="EA52" s="55">
        <f t="shared" si="156"/>
        <v>11.176</v>
      </c>
      <c r="EB52" s="55">
        <f t="shared" si="156"/>
        <v>5.78</v>
      </c>
      <c r="EC52" s="55">
        <f t="shared" si="156"/>
        <v>6.6000000000000005</v>
      </c>
      <c r="ED52" s="55">
        <f t="shared" si="156"/>
        <v>2.42</v>
      </c>
      <c r="EE52" s="55">
        <f t="shared" si="156"/>
        <v>7.8000000000000007</v>
      </c>
      <c r="EF52" s="55">
        <f t="shared" si="156"/>
        <v>2.94</v>
      </c>
      <c r="EG52" s="55">
        <f t="shared" si="156"/>
        <v>8.7000000000000011</v>
      </c>
      <c r="EH52" s="55">
        <f t="shared" si="156"/>
        <v>3.56</v>
      </c>
      <c r="EI52" s="55">
        <f t="shared" si="156"/>
        <v>9.8800000000000008</v>
      </c>
      <c r="EJ52" s="55">
        <f t="shared" si="156"/>
        <v>4.3599999999999994</v>
      </c>
      <c r="EK52" s="55">
        <f t="shared" si="156"/>
        <v>10.9</v>
      </c>
      <c r="EL52" s="55">
        <f t="shared" si="156"/>
        <v>5.0999999999999996</v>
      </c>
      <c r="EM52" s="55">
        <f t="shared" ref="EM52:FO52" si="157">(EM51-EM56)/5*4+EM56</f>
        <v>10.9</v>
      </c>
      <c r="EN52" s="55">
        <f t="shared" si="157"/>
        <v>11.540000000000001</v>
      </c>
      <c r="EO52" s="55">
        <f t="shared" si="157"/>
        <v>5.88</v>
      </c>
      <c r="EP52" s="55">
        <f t="shared" si="157"/>
        <v>4.22</v>
      </c>
      <c r="EQ52" s="55">
        <f t="shared" si="157"/>
        <v>1.92</v>
      </c>
      <c r="ER52" s="55">
        <f t="shared" si="157"/>
        <v>4.92</v>
      </c>
      <c r="ES52" s="55">
        <f t="shared" si="157"/>
        <v>2.54</v>
      </c>
      <c r="ET52" s="55">
        <f t="shared" si="157"/>
        <v>5.34</v>
      </c>
      <c r="EU52" s="55">
        <f t="shared" si="157"/>
        <v>3.08</v>
      </c>
      <c r="EV52" s="55">
        <f t="shared" si="157"/>
        <v>6.06</v>
      </c>
      <c r="EW52" s="55">
        <f t="shared" si="157"/>
        <v>3.56</v>
      </c>
      <c r="EX52" s="55">
        <f t="shared" si="157"/>
        <v>6.7200000000000006</v>
      </c>
      <c r="EY52" s="55">
        <f t="shared" si="157"/>
        <v>4</v>
      </c>
      <c r="EZ52" s="55">
        <f t="shared" si="157"/>
        <v>6.7200000000000006</v>
      </c>
      <c r="FA52" s="55">
        <f t="shared" si="157"/>
        <v>7.34</v>
      </c>
      <c r="FB52" s="55">
        <f t="shared" si="157"/>
        <v>4.5200000000000005</v>
      </c>
      <c r="FC52" s="55">
        <f t="shared" si="157"/>
        <v>4.42</v>
      </c>
      <c r="FD52" s="55">
        <f t="shared" si="157"/>
        <v>2.0099999999999998</v>
      </c>
      <c r="FE52" s="55">
        <f t="shared" si="157"/>
        <v>5.17</v>
      </c>
      <c r="FF52" s="55">
        <f t="shared" si="157"/>
        <v>2.59</v>
      </c>
      <c r="FG52" s="55">
        <f t="shared" si="157"/>
        <v>5.62</v>
      </c>
      <c r="FH52" s="55">
        <f t="shared" si="157"/>
        <v>3.1199999999999997</v>
      </c>
      <c r="FI52" s="55">
        <f t="shared" si="157"/>
        <v>6.43</v>
      </c>
      <c r="FJ52" s="55">
        <f t="shared" si="157"/>
        <v>3.66</v>
      </c>
      <c r="FK52" s="55">
        <f t="shared" si="157"/>
        <v>7.11</v>
      </c>
      <c r="FL52" s="55">
        <f t="shared" si="157"/>
        <v>4.1399999999999997</v>
      </c>
      <c r="FM52" s="55">
        <f t="shared" si="157"/>
        <v>7.11</v>
      </c>
      <c r="FN52" s="55">
        <f t="shared" si="157"/>
        <v>7.7100000000000009</v>
      </c>
      <c r="FO52" s="55">
        <f t="shared" si="157"/>
        <v>4.75</v>
      </c>
    </row>
    <row r="53" spans="1:171" ht="9" customHeight="1" x14ac:dyDescent="0.15">
      <c r="A53" s="53" t="s">
        <v>176</v>
      </c>
      <c r="B53" s="54">
        <v>40</v>
      </c>
      <c r="C53" s="55">
        <f>(C51-C56)/5*3+C56</f>
        <v>4.54</v>
      </c>
      <c r="D53" s="55">
        <f t="shared" ref="D53:EL53" si="158">(D51-D56)/5*3+D56</f>
        <v>2.1</v>
      </c>
      <c r="E53" s="55">
        <f t="shared" si="158"/>
        <v>5.34</v>
      </c>
      <c r="F53" s="55">
        <f t="shared" si="158"/>
        <v>2.68</v>
      </c>
      <c r="G53" s="55">
        <f t="shared" si="158"/>
        <v>5.9</v>
      </c>
      <c r="H53" s="55">
        <f t="shared" si="158"/>
        <v>3.22</v>
      </c>
      <c r="I53" s="55">
        <f t="shared" si="158"/>
        <v>6.7</v>
      </c>
      <c r="J53" s="55">
        <f t="shared" si="158"/>
        <v>3.8200000000000003</v>
      </c>
      <c r="K53" s="55">
        <f t="shared" si="158"/>
        <v>7.3000000000000007</v>
      </c>
      <c r="L53" s="55">
        <f t="shared" si="158"/>
        <v>4.3600000000000003</v>
      </c>
      <c r="M53" s="55">
        <f t="shared" si="158"/>
        <v>7.3000000000000007</v>
      </c>
      <c r="N53" s="55">
        <f t="shared" si="158"/>
        <v>7.76</v>
      </c>
      <c r="O53" s="55">
        <f t="shared" si="158"/>
        <v>5.0600000000000005</v>
      </c>
      <c r="P53" s="55">
        <f t="shared" si="158"/>
        <v>4.6866666666666665</v>
      </c>
      <c r="Q53" s="55">
        <f t="shared" si="158"/>
        <v>2.16</v>
      </c>
      <c r="R53" s="55">
        <f t="shared" si="158"/>
        <v>5.54</v>
      </c>
      <c r="S53" s="55">
        <f t="shared" si="158"/>
        <v>2.7133333333333334</v>
      </c>
      <c r="T53" s="55">
        <f t="shared" si="158"/>
        <v>6.16</v>
      </c>
      <c r="U53" s="55">
        <f t="shared" si="158"/>
        <v>3.2399999999999998</v>
      </c>
      <c r="V53" s="55">
        <f t="shared" si="158"/>
        <v>6.96</v>
      </c>
      <c r="W53" s="55">
        <f t="shared" si="158"/>
        <v>3.8866666666666667</v>
      </c>
      <c r="X53" s="55">
        <f t="shared" si="158"/>
        <v>7.5866666666666669</v>
      </c>
      <c r="Y53" s="55">
        <f t="shared" si="158"/>
        <v>4.4466666666666663</v>
      </c>
      <c r="Z53" s="55">
        <f t="shared" si="158"/>
        <v>7.5866666666666669</v>
      </c>
      <c r="AA53" s="55">
        <f t="shared" si="158"/>
        <v>8.0666666666666664</v>
      </c>
      <c r="AB53" s="55">
        <f t="shared" si="158"/>
        <v>5.12</v>
      </c>
      <c r="AC53" s="55">
        <f t="shared" si="158"/>
        <v>4.833333333333333</v>
      </c>
      <c r="AD53" s="55">
        <f t="shared" si="158"/>
        <v>2.2200000000000002</v>
      </c>
      <c r="AE53" s="55">
        <f t="shared" si="158"/>
        <v>5.7399999999999993</v>
      </c>
      <c r="AF53" s="55">
        <f t="shared" si="158"/>
        <v>2.746666666666667</v>
      </c>
      <c r="AG53" s="55">
        <f t="shared" si="158"/>
        <v>6.42</v>
      </c>
      <c r="AH53" s="55">
        <f t="shared" si="158"/>
        <v>3.2600000000000002</v>
      </c>
      <c r="AI53" s="55">
        <f t="shared" si="158"/>
        <v>7.22</v>
      </c>
      <c r="AJ53" s="55">
        <f t="shared" si="158"/>
        <v>3.9533333333333336</v>
      </c>
      <c r="AK53" s="55">
        <f t="shared" si="158"/>
        <v>7.873333333333334</v>
      </c>
      <c r="AL53" s="55">
        <f t="shared" si="158"/>
        <v>4.5333333333333332</v>
      </c>
      <c r="AM53" s="55">
        <f t="shared" si="158"/>
        <v>7.873333333333334</v>
      </c>
      <c r="AN53" s="55">
        <f t="shared" si="158"/>
        <v>8.3733333333333331</v>
      </c>
      <c r="AO53" s="55">
        <f t="shared" si="158"/>
        <v>5.18</v>
      </c>
      <c r="AP53" s="55">
        <f t="shared" si="158"/>
        <v>4.9799999999999995</v>
      </c>
      <c r="AQ53" s="55">
        <f t="shared" si="158"/>
        <v>2.2800000000000002</v>
      </c>
      <c r="AR53" s="55">
        <f t="shared" si="158"/>
        <v>5.9399999999999995</v>
      </c>
      <c r="AS53" s="55">
        <f t="shared" si="158"/>
        <v>2.7800000000000002</v>
      </c>
      <c r="AT53" s="55">
        <f t="shared" si="158"/>
        <v>6.68</v>
      </c>
      <c r="AU53" s="55">
        <f t="shared" si="158"/>
        <v>3.2800000000000002</v>
      </c>
      <c r="AV53" s="55">
        <f t="shared" si="158"/>
        <v>7.4799999999999995</v>
      </c>
      <c r="AW53" s="55">
        <f t="shared" si="158"/>
        <v>4.0199999999999996</v>
      </c>
      <c r="AX53" s="55">
        <f t="shared" si="158"/>
        <v>8.16</v>
      </c>
      <c r="AY53" s="55">
        <f t="shared" si="158"/>
        <v>4.62</v>
      </c>
      <c r="AZ53" s="55">
        <f t="shared" si="158"/>
        <v>8.16</v>
      </c>
      <c r="BA53" s="55">
        <f t="shared" si="158"/>
        <v>8.68</v>
      </c>
      <c r="BB53" s="55">
        <f t="shared" si="158"/>
        <v>5.24</v>
      </c>
      <c r="BC53" s="55">
        <f t="shared" si="158"/>
        <v>5.18</v>
      </c>
      <c r="BD53" s="55">
        <f t="shared" si="158"/>
        <v>2.2800000000000002</v>
      </c>
      <c r="BE53" s="55">
        <f t="shared" si="158"/>
        <v>6.1899999999999995</v>
      </c>
      <c r="BF53" s="55">
        <f t="shared" si="158"/>
        <v>2.7800000000000002</v>
      </c>
      <c r="BG53" s="55">
        <f t="shared" si="158"/>
        <v>6.96</v>
      </c>
      <c r="BH53" s="55">
        <f t="shared" si="158"/>
        <v>3.3200000000000003</v>
      </c>
      <c r="BI53" s="55">
        <f t="shared" si="158"/>
        <v>7.87</v>
      </c>
      <c r="BJ53" s="55">
        <f t="shared" si="158"/>
        <v>4.04</v>
      </c>
      <c r="BK53" s="55">
        <f t="shared" si="158"/>
        <v>8.51</v>
      </c>
      <c r="BL53" s="55">
        <f t="shared" si="158"/>
        <v>4.6900000000000004</v>
      </c>
      <c r="BM53" s="55">
        <f t="shared" si="158"/>
        <v>8.51</v>
      </c>
      <c r="BN53" s="55">
        <f t="shared" si="158"/>
        <v>9.06</v>
      </c>
      <c r="BO53" s="55">
        <f t="shared" si="158"/>
        <v>5.3500000000000005</v>
      </c>
      <c r="BP53" s="55">
        <f t="shared" si="158"/>
        <v>5.38</v>
      </c>
      <c r="BQ53" s="55">
        <f t="shared" si="158"/>
        <v>2.2800000000000002</v>
      </c>
      <c r="BR53" s="55">
        <f t="shared" si="158"/>
        <v>6.4399999999999995</v>
      </c>
      <c r="BS53" s="55">
        <f t="shared" si="158"/>
        <v>2.7800000000000002</v>
      </c>
      <c r="BT53" s="55">
        <f t="shared" si="158"/>
        <v>7.24</v>
      </c>
      <c r="BU53" s="55">
        <f t="shared" si="158"/>
        <v>3.3600000000000003</v>
      </c>
      <c r="BV53" s="55">
        <f t="shared" si="158"/>
        <v>8.26</v>
      </c>
      <c r="BW53" s="55">
        <f t="shared" si="158"/>
        <v>4.0599999999999996</v>
      </c>
      <c r="BX53" s="55">
        <f t="shared" si="158"/>
        <v>8.86</v>
      </c>
      <c r="BY53" s="55">
        <f t="shared" si="158"/>
        <v>4.76</v>
      </c>
      <c r="BZ53" s="55">
        <f t="shared" si="158"/>
        <v>8.86</v>
      </c>
      <c r="CA53" s="55">
        <f t="shared" si="158"/>
        <v>9.44</v>
      </c>
      <c r="CB53" s="55">
        <f t="shared" si="158"/>
        <v>5.46</v>
      </c>
      <c r="CC53" s="55">
        <f t="shared" si="158"/>
        <v>5.6040000000000001</v>
      </c>
      <c r="CD53" s="55">
        <f t="shared" si="158"/>
        <v>2.3120000000000003</v>
      </c>
      <c r="CE53" s="55">
        <f t="shared" si="158"/>
        <v>6.6920000000000002</v>
      </c>
      <c r="CF53" s="55">
        <f t="shared" si="158"/>
        <v>2.8200000000000003</v>
      </c>
      <c r="CG53" s="55">
        <f t="shared" si="158"/>
        <v>7.5120000000000005</v>
      </c>
      <c r="CH53" s="55">
        <f t="shared" si="158"/>
        <v>3.4120000000000004</v>
      </c>
      <c r="CI53" s="55">
        <f t="shared" si="158"/>
        <v>8.56</v>
      </c>
      <c r="CJ53" s="55">
        <f t="shared" si="158"/>
        <v>4.1319999999999997</v>
      </c>
      <c r="CK53" s="55">
        <f t="shared" si="158"/>
        <v>9.2279999999999998</v>
      </c>
      <c r="CL53" s="55">
        <f t="shared" si="158"/>
        <v>4.8479999999999999</v>
      </c>
      <c r="CM53" s="55">
        <f t="shared" si="158"/>
        <v>9.2279999999999998</v>
      </c>
      <c r="CN53" s="55">
        <f t="shared" si="158"/>
        <v>9.8079999999999998</v>
      </c>
      <c r="CO53" s="55">
        <f t="shared" si="158"/>
        <v>5.56</v>
      </c>
      <c r="CP53" s="55">
        <f t="shared" si="158"/>
        <v>5.8280000000000003</v>
      </c>
      <c r="CQ53" s="55">
        <f t="shared" si="158"/>
        <v>2.3440000000000003</v>
      </c>
      <c r="CR53" s="55">
        <f t="shared" si="158"/>
        <v>6.944</v>
      </c>
      <c r="CS53" s="55">
        <f t="shared" si="158"/>
        <v>2.8600000000000003</v>
      </c>
      <c r="CT53" s="55">
        <f t="shared" si="158"/>
        <v>7.7840000000000007</v>
      </c>
      <c r="CU53" s="55">
        <f t="shared" si="158"/>
        <v>3.4640000000000004</v>
      </c>
      <c r="CV53" s="55">
        <f t="shared" si="158"/>
        <v>8.86</v>
      </c>
      <c r="CW53" s="55">
        <f t="shared" si="158"/>
        <v>4.2039999999999997</v>
      </c>
      <c r="CX53" s="55">
        <f t="shared" si="158"/>
        <v>9.5960000000000001</v>
      </c>
      <c r="CY53" s="55">
        <f t="shared" si="158"/>
        <v>4.9359999999999999</v>
      </c>
      <c r="CZ53" s="55">
        <f t="shared" si="158"/>
        <v>9.5960000000000001</v>
      </c>
      <c r="DA53" s="55">
        <f t="shared" si="158"/>
        <v>10.176</v>
      </c>
      <c r="DB53" s="55">
        <f t="shared" si="158"/>
        <v>5.66</v>
      </c>
      <c r="DC53" s="55">
        <f t="shared" si="158"/>
        <v>6.0520000000000005</v>
      </c>
      <c r="DD53" s="55">
        <f t="shared" si="158"/>
        <v>2.3759999999999999</v>
      </c>
      <c r="DE53" s="55">
        <f t="shared" si="158"/>
        <v>7.1959999999999997</v>
      </c>
      <c r="DF53" s="55">
        <f t="shared" si="158"/>
        <v>2.9</v>
      </c>
      <c r="DG53" s="55">
        <f t="shared" si="158"/>
        <v>8.0560000000000009</v>
      </c>
      <c r="DH53" s="55">
        <f t="shared" si="158"/>
        <v>3.516</v>
      </c>
      <c r="DI53" s="55">
        <f t="shared" si="158"/>
        <v>9.16</v>
      </c>
      <c r="DJ53" s="55">
        <f t="shared" si="158"/>
        <v>4.2759999999999998</v>
      </c>
      <c r="DK53" s="55">
        <f t="shared" si="158"/>
        <v>9.9639999999999986</v>
      </c>
      <c r="DL53" s="55">
        <f t="shared" si="158"/>
        <v>5.024</v>
      </c>
      <c r="DM53" s="55">
        <f t="shared" si="158"/>
        <v>9.9639999999999986</v>
      </c>
      <c r="DN53" s="55">
        <f t="shared" si="158"/>
        <v>10.544</v>
      </c>
      <c r="DO53" s="55">
        <f t="shared" si="158"/>
        <v>5.76</v>
      </c>
      <c r="DP53" s="55">
        <f t="shared" si="158"/>
        <v>6.2759999999999998</v>
      </c>
      <c r="DQ53" s="55">
        <f t="shared" si="158"/>
        <v>2.4079999999999999</v>
      </c>
      <c r="DR53" s="55">
        <f t="shared" si="158"/>
        <v>7.4480000000000004</v>
      </c>
      <c r="DS53" s="55">
        <f t="shared" si="158"/>
        <v>2.94</v>
      </c>
      <c r="DT53" s="55">
        <f t="shared" si="158"/>
        <v>8.3280000000000012</v>
      </c>
      <c r="DU53" s="55">
        <f t="shared" si="158"/>
        <v>3.5680000000000001</v>
      </c>
      <c r="DV53" s="55">
        <f t="shared" si="158"/>
        <v>9.4599999999999991</v>
      </c>
      <c r="DW53" s="55">
        <f t="shared" si="158"/>
        <v>4.3479999999999999</v>
      </c>
      <c r="DX53" s="55">
        <f t="shared" si="158"/>
        <v>10.331999999999999</v>
      </c>
      <c r="DY53" s="55">
        <f t="shared" si="158"/>
        <v>5.1120000000000001</v>
      </c>
      <c r="DZ53" s="55">
        <f t="shared" si="158"/>
        <v>10.331999999999999</v>
      </c>
      <c r="EA53" s="55">
        <f t="shared" si="158"/>
        <v>10.912000000000001</v>
      </c>
      <c r="EB53" s="55">
        <f t="shared" si="158"/>
        <v>5.86</v>
      </c>
      <c r="EC53" s="55">
        <f t="shared" si="158"/>
        <v>6.5</v>
      </c>
      <c r="ED53" s="55">
        <f t="shared" si="158"/>
        <v>2.44</v>
      </c>
      <c r="EE53" s="55">
        <f t="shared" si="158"/>
        <v>7.7</v>
      </c>
      <c r="EF53" s="55">
        <f t="shared" si="158"/>
        <v>2.98</v>
      </c>
      <c r="EG53" s="55">
        <f t="shared" si="158"/>
        <v>8.6000000000000014</v>
      </c>
      <c r="EH53" s="55">
        <f t="shared" si="158"/>
        <v>3.62</v>
      </c>
      <c r="EI53" s="55">
        <f t="shared" si="158"/>
        <v>9.76</v>
      </c>
      <c r="EJ53" s="55">
        <f t="shared" si="158"/>
        <v>4.42</v>
      </c>
      <c r="EK53" s="55">
        <f t="shared" si="158"/>
        <v>10.7</v>
      </c>
      <c r="EL53" s="55">
        <f t="shared" si="158"/>
        <v>5.2</v>
      </c>
      <c r="EM53" s="55">
        <f t="shared" ref="EM53:FO53" si="159">(EM51-EM56)/5*3+EM56</f>
        <v>10.7</v>
      </c>
      <c r="EN53" s="55">
        <f t="shared" si="159"/>
        <v>11.280000000000001</v>
      </c>
      <c r="EO53" s="55">
        <f t="shared" si="159"/>
        <v>5.96</v>
      </c>
      <c r="EP53" s="55">
        <f t="shared" si="159"/>
        <v>4.1399999999999997</v>
      </c>
      <c r="EQ53" s="55">
        <f t="shared" si="159"/>
        <v>1.94</v>
      </c>
      <c r="ER53" s="55">
        <f t="shared" si="159"/>
        <v>4.84</v>
      </c>
      <c r="ES53" s="55">
        <f t="shared" si="159"/>
        <v>2.58</v>
      </c>
      <c r="ET53" s="55">
        <f t="shared" si="159"/>
        <v>5.28</v>
      </c>
      <c r="EU53" s="55">
        <f t="shared" si="159"/>
        <v>3.16</v>
      </c>
      <c r="EV53" s="55">
        <f t="shared" si="159"/>
        <v>6.02</v>
      </c>
      <c r="EW53" s="55">
        <f t="shared" si="159"/>
        <v>3.62</v>
      </c>
      <c r="EX53" s="55">
        <f t="shared" si="159"/>
        <v>6.54</v>
      </c>
      <c r="EY53" s="55">
        <f t="shared" si="159"/>
        <v>4.0999999999999996</v>
      </c>
      <c r="EZ53" s="55">
        <f t="shared" si="159"/>
        <v>6.54</v>
      </c>
      <c r="FA53" s="55">
        <f t="shared" si="159"/>
        <v>6.98</v>
      </c>
      <c r="FB53" s="55">
        <f t="shared" si="159"/>
        <v>4.6400000000000006</v>
      </c>
      <c r="FC53" s="55">
        <f t="shared" si="159"/>
        <v>4.34</v>
      </c>
      <c r="FD53" s="55">
        <f t="shared" si="159"/>
        <v>2.02</v>
      </c>
      <c r="FE53" s="55">
        <f t="shared" si="159"/>
        <v>5.09</v>
      </c>
      <c r="FF53" s="55">
        <f t="shared" si="159"/>
        <v>2.63</v>
      </c>
      <c r="FG53" s="55">
        <f t="shared" si="159"/>
        <v>5.59</v>
      </c>
      <c r="FH53" s="55">
        <f t="shared" si="159"/>
        <v>3.19</v>
      </c>
      <c r="FI53" s="55">
        <f t="shared" si="159"/>
        <v>6.36</v>
      </c>
      <c r="FJ53" s="55">
        <f t="shared" si="159"/>
        <v>3.72</v>
      </c>
      <c r="FK53" s="55">
        <f t="shared" si="159"/>
        <v>6.92</v>
      </c>
      <c r="FL53" s="55">
        <f t="shared" si="159"/>
        <v>4.2299999999999995</v>
      </c>
      <c r="FM53" s="55">
        <f t="shared" si="159"/>
        <v>6.92</v>
      </c>
      <c r="FN53" s="55">
        <f t="shared" si="159"/>
        <v>7.37</v>
      </c>
      <c r="FO53" s="55">
        <f t="shared" si="159"/>
        <v>4.8500000000000005</v>
      </c>
    </row>
    <row r="54" spans="1:171" ht="9" customHeight="1" x14ac:dyDescent="0.15">
      <c r="A54" s="53" t="s">
        <v>176</v>
      </c>
      <c r="B54" s="54">
        <v>41</v>
      </c>
      <c r="C54" s="55">
        <f>(C51-C56)/5*2+C56</f>
        <v>4.46</v>
      </c>
      <c r="D54" s="55">
        <f t="shared" ref="D54:EL54" si="160">(D51-D56)/5*2+D56</f>
        <v>2.1</v>
      </c>
      <c r="E54" s="55">
        <f t="shared" si="160"/>
        <v>5.26</v>
      </c>
      <c r="F54" s="55">
        <f t="shared" si="160"/>
        <v>2.7199999999999998</v>
      </c>
      <c r="G54" s="55">
        <f t="shared" si="160"/>
        <v>5.9</v>
      </c>
      <c r="H54" s="55">
        <f t="shared" si="160"/>
        <v>3.28</v>
      </c>
      <c r="I54" s="55">
        <f t="shared" si="160"/>
        <v>6.6000000000000005</v>
      </c>
      <c r="J54" s="55">
        <f t="shared" si="160"/>
        <v>3.88</v>
      </c>
      <c r="K54" s="55">
        <f t="shared" si="160"/>
        <v>7.1000000000000005</v>
      </c>
      <c r="L54" s="55">
        <f t="shared" si="160"/>
        <v>4.4399999999999995</v>
      </c>
      <c r="M54" s="55">
        <f t="shared" si="160"/>
        <v>7.1000000000000005</v>
      </c>
      <c r="N54" s="55">
        <f t="shared" si="160"/>
        <v>7.44</v>
      </c>
      <c r="O54" s="55">
        <f t="shared" si="160"/>
        <v>5.14</v>
      </c>
      <c r="P54" s="55">
        <f t="shared" si="160"/>
        <v>4.6133333333333333</v>
      </c>
      <c r="Q54" s="55">
        <f t="shared" si="160"/>
        <v>2.1733333333333333</v>
      </c>
      <c r="R54" s="55">
        <f t="shared" si="160"/>
        <v>5.46</v>
      </c>
      <c r="S54" s="55">
        <f t="shared" si="160"/>
        <v>2.753333333333333</v>
      </c>
      <c r="T54" s="55">
        <f t="shared" si="160"/>
        <v>6.1400000000000006</v>
      </c>
      <c r="U54" s="55">
        <f t="shared" si="160"/>
        <v>3.2933333333333334</v>
      </c>
      <c r="V54" s="55">
        <f t="shared" si="160"/>
        <v>6.8400000000000007</v>
      </c>
      <c r="W54" s="55">
        <f t="shared" si="160"/>
        <v>3.9466666666666663</v>
      </c>
      <c r="X54" s="55">
        <f t="shared" si="160"/>
        <v>7.38</v>
      </c>
      <c r="Y54" s="55">
        <f t="shared" si="160"/>
        <v>4.5199999999999996</v>
      </c>
      <c r="Z54" s="55">
        <f t="shared" si="160"/>
        <v>7.38</v>
      </c>
      <c r="AA54" s="55">
        <f t="shared" si="160"/>
        <v>7.7666666666666666</v>
      </c>
      <c r="AB54" s="55">
        <f t="shared" si="160"/>
        <v>5.2133333333333329</v>
      </c>
      <c r="AC54" s="55">
        <f t="shared" si="160"/>
        <v>4.7666666666666666</v>
      </c>
      <c r="AD54" s="55">
        <f t="shared" si="160"/>
        <v>2.2466666666666666</v>
      </c>
      <c r="AE54" s="55">
        <f t="shared" si="160"/>
        <v>5.66</v>
      </c>
      <c r="AF54" s="55">
        <f t="shared" si="160"/>
        <v>2.7866666666666666</v>
      </c>
      <c r="AG54" s="55">
        <f t="shared" si="160"/>
        <v>6.38</v>
      </c>
      <c r="AH54" s="55">
        <f t="shared" si="160"/>
        <v>3.3066666666666666</v>
      </c>
      <c r="AI54" s="55">
        <f t="shared" si="160"/>
        <v>7.08</v>
      </c>
      <c r="AJ54" s="55">
        <f t="shared" si="160"/>
        <v>4.0133333333333336</v>
      </c>
      <c r="AK54" s="55">
        <f t="shared" si="160"/>
        <v>7.66</v>
      </c>
      <c r="AL54" s="55">
        <f t="shared" si="160"/>
        <v>4.6000000000000005</v>
      </c>
      <c r="AM54" s="55">
        <f t="shared" si="160"/>
        <v>7.66</v>
      </c>
      <c r="AN54" s="55">
        <f t="shared" si="160"/>
        <v>8.0933333333333337</v>
      </c>
      <c r="AO54" s="55">
        <f t="shared" si="160"/>
        <v>5.2866666666666671</v>
      </c>
      <c r="AP54" s="55">
        <f t="shared" si="160"/>
        <v>4.92</v>
      </c>
      <c r="AQ54" s="55">
        <f t="shared" si="160"/>
        <v>2.3199999999999998</v>
      </c>
      <c r="AR54" s="55">
        <f t="shared" si="160"/>
        <v>5.86</v>
      </c>
      <c r="AS54" s="55">
        <f t="shared" si="160"/>
        <v>2.82</v>
      </c>
      <c r="AT54" s="55">
        <f t="shared" si="160"/>
        <v>6.62</v>
      </c>
      <c r="AU54" s="55">
        <f t="shared" si="160"/>
        <v>3.32</v>
      </c>
      <c r="AV54" s="55">
        <f t="shared" si="160"/>
        <v>7.32</v>
      </c>
      <c r="AW54" s="55">
        <f t="shared" si="160"/>
        <v>4.08</v>
      </c>
      <c r="AX54" s="55">
        <f t="shared" si="160"/>
        <v>7.9399999999999995</v>
      </c>
      <c r="AY54" s="55">
        <f t="shared" si="160"/>
        <v>4.68</v>
      </c>
      <c r="AZ54" s="55">
        <f t="shared" si="160"/>
        <v>7.9399999999999995</v>
      </c>
      <c r="BA54" s="55">
        <f t="shared" si="160"/>
        <v>8.42</v>
      </c>
      <c r="BB54" s="55">
        <f t="shared" si="160"/>
        <v>5.3599999999999994</v>
      </c>
      <c r="BC54" s="55">
        <f t="shared" si="160"/>
        <v>5.12</v>
      </c>
      <c r="BD54" s="55">
        <f t="shared" si="160"/>
        <v>2.3199999999999998</v>
      </c>
      <c r="BE54" s="55">
        <f t="shared" si="160"/>
        <v>6.11</v>
      </c>
      <c r="BF54" s="55">
        <f t="shared" si="160"/>
        <v>2.82</v>
      </c>
      <c r="BG54" s="55">
        <f t="shared" si="160"/>
        <v>6.89</v>
      </c>
      <c r="BH54" s="55">
        <f t="shared" si="160"/>
        <v>3.38</v>
      </c>
      <c r="BI54" s="55">
        <f t="shared" si="160"/>
        <v>7.73</v>
      </c>
      <c r="BJ54" s="55">
        <f t="shared" si="160"/>
        <v>4.1100000000000003</v>
      </c>
      <c r="BK54" s="55">
        <f t="shared" si="160"/>
        <v>8.2899999999999991</v>
      </c>
      <c r="BL54" s="55">
        <f t="shared" si="160"/>
        <v>4.76</v>
      </c>
      <c r="BM54" s="55">
        <f t="shared" si="160"/>
        <v>8.2899999999999991</v>
      </c>
      <c r="BN54" s="55">
        <f t="shared" si="160"/>
        <v>8.7899999999999991</v>
      </c>
      <c r="BO54" s="55">
        <f t="shared" si="160"/>
        <v>5.45</v>
      </c>
      <c r="BP54" s="55">
        <f t="shared" si="160"/>
        <v>5.32</v>
      </c>
      <c r="BQ54" s="55">
        <f t="shared" si="160"/>
        <v>2.3199999999999998</v>
      </c>
      <c r="BR54" s="55">
        <f t="shared" si="160"/>
        <v>6.36</v>
      </c>
      <c r="BS54" s="55">
        <f t="shared" si="160"/>
        <v>2.82</v>
      </c>
      <c r="BT54" s="55">
        <f t="shared" si="160"/>
        <v>7.16</v>
      </c>
      <c r="BU54" s="55">
        <f t="shared" si="160"/>
        <v>3.44</v>
      </c>
      <c r="BV54" s="55">
        <f t="shared" si="160"/>
        <v>8.14</v>
      </c>
      <c r="BW54" s="55">
        <f t="shared" si="160"/>
        <v>4.1399999999999997</v>
      </c>
      <c r="BX54" s="55">
        <f t="shared" si="160"/>
        <v>8.64</v>
      </c>
      <c r="BY54" s="55">
        <f t="shared" si="160"/>
        <v>4.84</v>
      </c>
      <c r="BZ54" s="55">
        <f t="shared" si="160"/>
        <v>8.64</v>
      </c>
      <c r="CA54" s="55">
        <f t="shared" si="160"/>
        <v>9.16</v>
      </c>
      <c r="CB54" s="55">
        <f t="shared" si="160"/>
        <v>5.54</v>
      </c>
      <c r="CC54" s="55">
        <f t="shared" si="160"/>
        <v>5.5360000000000005</v>
      </c>
      <c r="CD54" s="55">
        <f t="shared" si="160"/>
        <v>2.3479999999999999</v>
      </c>
      <c r="CE54" s="55">
        <f t="shared" si="160"/>
        <v>6.6079999999999997</v>
      </c>
      <c r="CF54" s="55">
        <f t="shared" si="160"/>
        <v>2.86</v>
      </c>
      <c r="CG54" s="55">
        <f t="shared" si="160"/>
        <v>7.4279999999999999</v>
      </c>
      <c r="CH54" s="55">
        <f t="shared" si="160"/>
        <v>3.488</v>
      </c>
      <c r="CI54" s="55">
        <f t="shared" si="160"/>
        <v>8.4400000000000013</v>
      </c>
      <c r="CJ54" s="55">
        <f t="shared" si="160"/>
        <v>4.2079999999999993</v>
      </c>
      <c r="CK54" s="55">
        <f t="shared" si="160"/>
        <v>9.0120000000000005</v>
      </c>
      <c r="CL54" s="55">
        <f t="shared" si="160"/>
        <v>4.9319999999999995</v>
      </c>
      <c r="CM54" s="55">
        <f t="shared" si="160"/>
        <v>9.0120000000000005</v>
      </c>
      <c r="CN54" s="55">
        <f t="shared" si="160"/>
        <v>9.532</v>
      </c>
      <c r="CO54" s="55">
        <f t="shared" si="160"/>
        <v>5.64</v>
      </c>
      <c r="CP54" s="55">
        <f t="shared" si="160"/>
        <v>5.7520000000000007</v>
      </c>
      <c r="CQ54" s="55">
        <f t="shared" si="160"/>
        <v>2.3759999999999999</v>
      </c>
      <c r="CR54" s="55">
        <f t="shared" si="160"/>
        <v>6.8560000000000008</v>
      </c>
      <c r="CS54" s="55">
        <f t="shared" si="160"/>
        <v>2.9</v>
      </c>
      <c r="CT54" s="55">
        <f t="shared" si="160"/>
        <v>7.6960000000000006</v>
      </c>
      <c r="CU54" s="55">
        <f t="shared" si="160"/>
        <v>3.536</v>
      </c>
      <c r="CV54" s="55">
        <f t="shared" si="160"/>
        <v>8.74</v>
      </c>
      <c r="CW54" s="55">
        <f t="shared" si="160"/>
        <v>4.2759999999999998</v>
      </c>
      <c r="CX54" s="55">
        <f t="shared" si="160"/>
        <v>9.3839999999999986</v>
      </c>
      <c r="CY54" s="55">
        <f t="shared" si="160"/>
        <v>5.024</v>
      </c>
      <c r="CZ54" s="55">
        <f t="shared" si="160"/>
        <v>9.3839999999999986</v>
      </c>
      <c r="DA54" s="55">
        <f t="shared" si="160"/>
        <v>9.9039999999999999</v>
      </c>
      <c r="DB54" s="55">
        <f t="shared" si="160"/>
        <v>5.74</v>
      </c>
      <c r="DC54" s="55">
        <f t="shared" si="160"/>
        <v>5.9680000000000009</v>
      </c>
      <c r="DD54" s="55">
        <f t="shared" si="160"/>
        <v>2.4039999999999999</v>
      </c>
      <c r="DE54" s="55">
        <f t="shared" si="160"/>
        <v>7.1040000000000001</v>
      </c>
      <c r="DF54" s="55">
        <f t="shared" si="160"/>
        <v>2.94</v>
      </c>
      <c r="DG54" s="55">
        <f t="shared" si="160"/>
        <v>7.9640000000000004</v>
      </c>
      <c r="DH54" s="55">
        <f t="shared" si="160"/>
        <v>3.5839999999999996</v>
      </c>
      <c r="DI54" s="55">
        <f t="shared" si="160"/>
        <v>9.0400000000000009</v>
      </c>
      <c r="DJ54" s="55">
        <f t="shared" si="160"/>
        <v>4.3439999999999994</v>
      </c>
      <c r="DK54" s="55">
        <f t="shared" si="160"/>
        <v>9.7560000000000002</v>
      </c>
      <c r="DL54" s="55">
        <f t="shared" si="160"/>
        <v>5.1159999999999997</v>
      </c>
      <c r="DM54" s="55">
        <f t="shared" si="160"/>
        <v>9.7560000000000002</v>
      </c>
      <c r="DN54" s="55">
        <f t="shared" si="160"/>
        <v>10.276</v>
      </c>
      <c r="DO54" s="55">
        <f t="shared" si="160"/>
        <v>5.84</v>
      </c>
      <c r="DP54" s="55">
        <f t="shared" si="160"/>
        <v>6.1840000000000002</v>
      </c>
      <c r="DQ54" s="55">
        <f t="shared" si="160"/>
        <v>2.4319999999999999</v>
      </c>
      <c r="DR54" s="55">
        <f t="shared" si="160"/>
        <v>7.3520000000000003</v>
      </c>
      <c r="DS54" s="55">
        <f t="shared" si="160"/>
        <v>2.98</v>
      </c>
      <c r="DT54" s="55">
        <f t="shared" si="160"/>
        <v>8.2320000000000011</v>
      </c>
      <c r="DU54" s="55">
        <f t="shared" si="160"/>
        <v>3.6319999999999997</v>
      </c>
      <c r="DV54" s="55">
        <f t="shared" si="160"/>
        <v>9.34</v>
      </c>
      <c r="DW54" s="55">
        <f t="shared" si="160"/>
        <v>4.4119999999999999</v>
      </c>
      <c r="DX54" s="55">
        <f t="shared" si="160"/>
        <v>10.128</v>
      </c>
      <c r="DY54" s="55">
        <f t="shared" si="160"/>
        <v>5.2080000000000002</v>
      </c>
      <c r="DZ54" s="55">
        <f t="shared" si="160"/>
        <v>10.128</v>
      </c>
      <c r="EA54" s="55">
        <f t="shared" si="160"/>
        <v>10.648</v>
      </c>
      <c r="EB54" s="55">
        <f t="shared" si="160"/>
        <v>5.94</v>
      </c>
      <c r="EC54" s="55">
        <f t="shared" si="160"/>
        <v>6.4</v>
      </c>
      <c r="ED54" s="55">
        <f t="shared" si="160"/>
        <v>2.46</v>
      </c>
      <c r="EE54" s="55">
        <f t="shared" si="160"/>
        <v>7.6000000000000005</v>
      </c>
      <c r="EF54" s="55">
        <f t="shared" si="160"/>
        <v>3.02</v>
      </c>
      <c r="EG54" s="55">
        <f t="shared" si="160"/>
        <v>8.5</v>
      </c>
      <c r="EH54" s="55">
        <f t="shared" si="160"/>
        <v>3.6799999999999997</v>
      </c>
      <c r="EI54" s="55">
        <f t="shared" si="160"/>
        <v>9.64</v>
      </c>
      <c r="EJ54" s="55">
        <f t="shared" si="160"/>
        <v>4.4799999999999995</v>
      </c>
      <c r="EK54" s="55">
        <f t="shared" si="160"/>
        <v>10.5</v>
      </c>
      <c r="EL54" s="55">
        <f t="shared" si="160"/>
        <v>5.3</v>
      </c>
      <c r="EM54" s="55">
        <f t="shared" ref="EM54:FO54" si="161">(EM51-EM56)/5*2+EM56</f>
        <v>10.5</v>
      </c>
      <c r="EN54" s="55">
        <f t="shared" si="161"/>
        <v>11.02</v>
      </c>
      <c r="EO54" s="55">
        <f t="shared" si="161"/>
        <v>6.04</v>
      </c>
      <c r="EP54" s="55">
        <f t="shared" si="161"/>
        <v>4.0599999999999996</v>
      </c>
      <c r="EQ54" s="55">
        <f t="shared" si="161"/>
        <v>1.96</v>
      </c>
      <c r="ER54" s="55">
        <f t="shared" si="161"/>
        <v>4.76</v>
      </c>
      <c r="ES54" s="55">
        <f t="shared" si="161"/>
        <v>2.62</v>
      </c>
      <c r="ET54" s="55">
        <f t="shared" si="161"/>
        <v>5.22</v>
      </c>
      <c r="EU54" s="55">
        <f t="shared" si="161"/>
        <v>3.2399999999999998</v>
      </c>
      <c r="EV54" s="55">
        <f t="shared" si="161"/>
        <v>5.98</v>
      </c>
      <c r="EW54" s="55">
        <f t="shared" si="161"/>
        <v>3.6799999999999997</v>
      </c>
      <c r="EX54" s="55">
        <f t="shared" si="161"/>
        <v>6.36</v>
      </c>
      <c r="EY54" s="55">
        <f t="shared" si="161"/>
        <v>4.2</v>
      </c>
      <c r="EZ54" s="55">
        <f t="shared" si="161"/>
        <v>6.36</v>
      </c>
      <c r="FA54" s="55">
        <f t="shared" si="161"/>
        <v>6.62</v>
      </c>
      <c r="FB54" s="55">
        <f t="shared" si="161"/>
        <v>4.76</v>
      </c>
      <c r="FC54" s="55">
        <f t="shared" si="161"/>
        <v>4.26</v>
      </c>
      <c r="FD54" s="55">
        <f t="shared" si="161"/>
        <v>2.0299999999999998</v>
      </c>
      <c r="FE54" s="55">
        <f t="shared" si="161"/>
        <v>5.01</v>
      </c>
      <c r="FF54" s="55">
        <f t="shared" si="161"/>
        <v>2.67</v>
      </c>
      <c r="FG54" s="55">
        <f t="shared" si="161"/>
        <v>5.5600000000000005</v>
      </c>
      <c r="FH54" s="55">
        <f t="shared" si="161"/>
        <v>3.26</v>
      </c>
      <c r="FI54" s="55">
        <f t="shared" si="161"/>
        <v>6.29</v>
      </c>
      <c r="FJ54" s="55">
        <f t="shared" si="161"/>
        <v>3.78</v>
      </c>
      <c r="FK54" s="55">
        <f t="shared" si="161"/>
        <v>6.73</v>
      </c>
      <c r="FL54" s="55">
        <f t="shared" si="161"/>
        <v>4.32</v>
      </c>
      <c r="FM54" s="55">
        <f t="shared" si="161"/>
        <v>6.73</v>
      </c>
      <c r="FN54" s="55">
        <f t="shared" si="161"/>
        <v>7.03</v>
      </c>
      <c r="FO54" s="55">
        <f t="shared" si="161"/>
        <v>4.95</v>
      </c>
    </row>
    <row r="55" spans="1:171" ht="9" customHeight="1" x14ac:dyDescent="0.15">
      <c r="A55" s="53" t="s">
        <v>176</v>
      </c>
      <c r="B55" s="54">
        <v>42</v>
      </c>
      <c r="C55" s="55">
        <f>(C51-C56)/5*1+C56</f>
        <v>4.38</v>
      </c>
      <c r="D55" s="55">
        <f t="shared" ref="D55:EL55" si="162">(D51-D56)/5*1+D56</f>
        <v>2.1</v>
      </c>
      <c r="E55" s="55">
        <f t="shared" si="162"/>
        <v>5.18</v>
      </c>
      <c r="F55" s="55">
        <f t="shared" si="162"/>
        <v>2.76</v>
      </c>
      <c r="G55" s="55">
        <f t="shared" si="162"/>
        <v>5.9</v>
      </c>
      <c r="H55" s="55">
        <f t="shared" si="162"/>
        <v>3.34</v>
      </c>
      <c r="I55" s="55">
        <f t="shared" si="162"/>
        <v>6.5</v>
      </c>
      <c r="J55" s="55">
        <f t="shared" si="162"/>
        <v>3.94</v>
      </c>
      <c r="K55" s="55">
        <f t="shared" si="162"/>
        <v>6.9</v>
      </c>
      <c r="L55" s="55">
        <f t="shared" si="162"/>
        <v>4.5199999999999996</v>
      </c>
      <c r="M55" s="55">
        <f t="shared" si="162"/>
        <v>6.9</v>
      </c>
      <c r="N55" s="55">
        <f t="shared" si="162"/>
        <v>7.12</v>
      </c>
      <c r="O55" s="55">
        <f t="shared" si="162"/>
        <v>5.22</v>
      </c>
      <c r="P55" s="55">
        <f t="shared" si="162"/>
        <v>4.54</v>
      </c>
      <c r="Q55" s="55">
        <f t="shared" si="162"/>
        <v>2.186666666666667</v>
      </c>
      <c r="R55" s="55">
        <f t="shared" si="162"/>
        <v>5.38</v>
      </c>
      <c r="S55" s="55">
        <f t="shared" si="162"/>
        <v>2.793333333333333</v>
      </c>
      <c r="T55" s="55">
        <f t="shared" si="162"/>
        <v>6.12</v>
      </c>
      <c r="U55" s="55">
        <f t="shared" si="162"/>
        <v>3.3466666666666667</v>
      </c>
      <c r="V55" s="55">
        <f t="shared" si="162"/>
        <v>6.7200000000000006</v>
      </c>
      <c r="W55" s="55">
        <f t="shared" si="162"/>
        <v>4.0066666666666668</v>
      </c>
      <c r="X55" s="55">
        <f t="shared" si="162"/>
        <v>7.1733333333333338</v>
      </c>
      <c r="Y55" s="55">
        <f t="shared" si="162"/>
        <v>4.5933333333333328</v>
      </c>
      <c r="Z55" s="55">
        <f t="shared" si="162"/>
        <v>7.1733333333333338</v>
      </c>
      <c r="AA55" s="55">
        <f t="shared" si="162"/>
        <v>7.4666666666666668</v>
      </c>
      <c r="AB55" s="55">
        <f t="shared" si="162"/>
        <v>5.3066666666666666</v>
      </c>
      <c r="AC55" s="55">
        <f t="shared" si="162"/>
        <v>4.6999999999999993</v>
      </c>
      <c r="AD55" s="55">
        <f t="shared" si="162"/>
        <v>2.2733333333333334</v>
      </c>
      <c r="AE55" s="55">
        <f t="shared" si="162"/>
        <v>5.58</v>
      </c>
      <c r="AF55" s="55">
        <f t="shared" si="162"/>
        <v>2.8266666666666667</v>
      </c>
      <c r="AG55" s="55">
        <f t="shared" si="162"/>
        <v>6.34</v>
      </c>
      <c r="AH55" s="55">
        <f t="shared" si="162"/>
        <v>3.3533333333333335</v>
      </c>
      <c r="AI55" s="55">
        <f t="shared" si="162"/>
        <v>6.9399999999999995</v>
      </c>
      <c r="AJ55" s="55">
        <f t="shared" si="162"/>
        <v>4.0733333333333341</v>
      </c>
      <c r="AK55" s="55">
        <f t="shared" si="162"/>
        <v>7.4466666666666672</v>
      </c>
      <c r="AL55" s="55">
        <f t="shared" si="162"/>
        <v>4.666666666666667</v>
      </c>
      <c r="AM55" s="55">
        <f t="shared" si="162"/>
        <v>7.4466666666666672</v>
      </c>
      <c r="AN55" s="55">
        <f t="shared" si="162"/>
        <v>7.8133333333333335</v>
      </c>
      <c r="AO55" s="55">
        <f t="shared" si="162"/>
        <v>5.3933333333333335</v>
      </c>
      <c r="AP55" s="55">
        <f t="shared" si="162"/>
        <v>4.8599999999999994</v>
      </c>
      <c r="AQ55" s="55">
        <f t="shared" si="162"/>
        <v>2.36</v>
      </c>
      <c r="AR55" s="55">
        <f t="shared" si="162"/>
        <v>5.78</v>
      </c>
      <c r="AS55" s="55">
        <f t="shared" si="162"/>
        <v>2.86</v>
      </c>
      <c r="AT55" s="55">
        <f t="shared" si="162"/>
        <v>6.56</v>
      </c>
      <c r="AU55" s="55">
        <f t="shared" si="162"/>
        <v>3.36</v>
      </c>
      <c r="AV55" s="55">
        <f t="shared" si="162"/>
        <v>7.16</v>
      </c>
      <c r="AW55" s="55">
        <f t="shared" si="162"/>
        <v>4.1400000000000006</v>
      </c>
      <c r="AX55" s="55">
        <f t="shared" si="162"/>
        <v>7.72</v>
      </c>
      <c r="AY55" s="55">
        <f t="shared" si="162"/>
        <v>4.74</v>
      </c>
      <c r="AZ55" s="55">
        <f t="shared" si="162"/>
        <v>7.72</v>
      </c>
      <c r="BA55" s="55">
        <f t="shared" si="162"/>
        <v>8.16</v>
      </c>
      <c r="BB55" s="55">
        <f t="shared" si="162"/>
        <v>5.4799999999999995</v>
      </c>
      <c r="BC55" s="55">
        <f t="shared" si="162"/>
        <v>5.0599999999999996</v>
      </c>
      <c r="BD55" s="55">
        <f t="shared" si="162"/>
        <v>2.36</v>
      </c>
      <c r="BE55" s="55">
        <f t="shared" si="162"/>
        <v>6.03</v>
      </c>
      <c r="BF55" s="55">
        <f t="shared" si="162"/>
        <v>2.86</v>
      </c>
      <c r="BG55" s="55">
        <f t="shared" si="162"/>
        <v>6.82</v>
      </c>
      <c r="BH55" s="55">
        <f t="shared" si="162"/>
        <v>3.44</v>
      </c>
      <c r="BI55" s="55">
        <f t="shared" si="162"/>
        <v>7.59</v>
      </c>
      <c r="BJ55" s="55">
        <f t="shared" si="162"/>
        <v>4.18</v>
      </c>
      <c r="BK55" s="55">
        <f t="shared" si="162"/>
        <v>8.07</v>
      </c>
      <c r="BL55" s="55">
        <f t="shared" si="162"/>
        <v>4.83</v>
      </c>
      <c r="BM55" s="55">
        <f t="shared" si="162"/>
        <v>8.07</v>
      </c>
      <c r="BN55" s="55">
        <f t="shared" si="162"/>
        <v>8.52</v>
      </c>
      <c r="BO55" s="55">
        <f t="shared" si="162"/>
        <v>5.5500000000000007</v>
      </c>
      <c r="BP55" s="55">
        <f t="shared" si="162"/>
        <v>5.26</v>
      </c>
      <c r="BQ55" s="55">
        <f t="shared" si="162"/>
        <v>2.36</v>
      </c>
      <c r="BR55" s="55">
        <f t="shared" si="162"/>
        <v>6.28</v>
      </c>
      <c r="BS55" s="55">
        <f t="shared" si="162"/>
        <v>2.86</v>
      </c>
      <c r="BT55" s="55">
        <f t="shared" si="162"/>
        <v>7.08</v>
      </c>
      <c r="BU55" s="55">
        <f t="shared" si="162"/>
        <v>3.52</v>
      </c>
      <c r="BV55" s="55">
        <f t="shared" si="162"/>
        <v>8.02</v>
      </c>
      <c r="BW55" s="55">
        <f t="shared" si="162"/>
        <v>4.22</v>
      </c>
      <c r="BX55" s="55">
        <f t="shared" si="162"/>
        <v>8.42</v>
      </c>
      <c r="BY55" s="55">
        <f t="shared" si="162"/>
        <v>4.92</v>
      </c>
      <c r="BZ55" s="55">
        <f t="shared" si="162"/>
        <v>8.42</v>
      </c>
      <c r="CA55" s="55">
        <f t="shared" si="162"/>
        <v>8.879999999999999</v>
      </c>
      <c r="CB55" s="55">
        <f t="shared" si="162"/>
        <v>5.62</v>
      </c>
      <c r="CC55" s="55">
        <f t="shared" si="162"/>
        <v>5.468</v>
      </c>
      <c r="CD55" s="55">
        <f t="shared" si="162"/>
        <v>2.3839999999999999</v>
      </c>
      <c r="CE55" s="55">
        <f t="shared" si="162"/>
        <v>6.524</v>
      </c>
      <c r="CF55" s="55">
        <f t="shared" si="162"/>
        <v>2.9</v>
      </c>
      <c r="CG55" s="55">
        <f t="shared" si="162"/>
        <v>7.3440000000000003</v>
      </c>
      <c r="CH55" s="55">
        <f t="shared" si="162"/>
        <v>3.5640000000000001</v>
      </c>
      <c r="CI55" s="55">
        <f t="shared" si="162"/>
        <v>8.32</v>
      </c>
      <c r="CJ55" s="55">
        <f t="shared" si="162"/>
        <v>4.2839999999999998</v>
      </c>
      <c r="CK55" s="55">
        <f t="shared" si="162"/>
        <v>8.7959999999999994</v>
      </c>
      <c r="CL55" s="55">
        <f t="shared" si="162"/>
        <v>5.016</v>
      </c>
      <c r="CM55" s="55">
        <f t="shared" si="162"/>
        <v>8.7959999999999994</v>
      </c>
      <c r="CN55" s="55">
        <f t="shared" si="162"/>
        <v>9.2560000000000002</v>
      </c>
      <c r="CO55" s="55">
        <f t="shared" si="162"/>
        <v>5.72</v>
      </c>
      <c r="CP55" s="55">
        <f t="shared" si="162"/>
        <v>5.6760000000000002</v>
      </c>
      <c r="CQ55" s="55">
        <f t="shared" si="162"/>
        <v>2.4079999999999999</v>
      </c>
      <c r="CR55" s="55">
        <f t="shared" si="162"/>
        <v>6.7680000000000007</v>
      </c>
      <c r="CS55" s="55">
        <f t="shared" si="162"/>
        <v>2.94</v>
      </c>
      <c r="CT55" s="55">
        <f t="shared" si="162"/>
        <v>7.6080000000000005</v>
      </c>
      <c r="CU55" s="55">
        <f t="shared" si="162"/>
        <v>3.6080000000000001</v>
      </c>
      <c r="CV55" s="55">
        <f t="shared" si="162"/>
        <v>8.6199999999999992</v>
      </c>
      <c r="CW55" s="55">
        <f t="shared" si="162"/>
        <v>4.3479999999999999</v>
      </c>
      <c r="CX55" s="55">
        <f t="shared" si="162"/>
        <v>9.1719999999999988</v>
      </c>
      <c r="CY55" s="55">
        <f t="shared" si="162"/>
        <v>5.1120000000000001</v>
      </c>
      <c r="CZ55" s="55">
        <f t="shared" si="162"/>
        <v>9.1719999999999988</v>
      </c>
      <c r="DA55" s="55">
        <f t="shared" si="162"/>
        <v>9.6319999999999997</v>
      </c>
      <c r="DB55" s="55">
        <f t="shared" si="162"/>
        <v>5.82</v>
      </c>
      <c r="DC55" s="55">
        <f t="shared" si="162"/>
        <v>5.8840000000000003</v>
      </c>
      <c r="DD55" s="55">
        <f t="shared" si="162"/>
        <v>2.4319999999999999</v>
      </c>
      <c r="DE55" s="55">
        <f t="shared" si="162"/>
        <v>7.0119999999999996</v>
      </c>
      <c r="DF55" s="55">
        <f t="shared" si="162"/>
        <v>2.98</v>
      </c>
      <c r="DG55" s="55">
        <f t="shared" si="162"/>
        <v>7.8719999999999999</v>
      </c>
      <c r="DH55" s="55">
        <f t="shared" si="162"/>
        <v>3.6519999999999997</v>
      </c>
      <c r="DI55" s="55">
        <f t="shared" si="162"/>
        <v>8.92</v>
      </c>
      <c r="DJ55" s="55">
        <f t="shared" si="162"/>
        <v>4.4119999999999999</v>
      </c>
      <c r="DK55" s="55">
        <f t="shared" si="162"/>
        <v>9.548</v>
      </c>
      <c r="DL55" s="55">
        <f t="shared" si="162"/>
        <v>5.2080000000000002</v>
      </c>
      <c r="DM55" s="55">
        <f t="shared" si="162"/>
        <v>9.548</v>
      </c>
      <c r="DN55" s="55">
        <f t="shared" si="162"/>
        <v>10.008000000000001</v>
      </c>
      <c r="DO55" s="55">
        <f t="shared" si="162"/>
        <v>5.92</v>
      </c>
      <c r="DP55" s="55">
        <f t="shared" si="162"/>
        <v>6.0919999999999996</v>
      </c>
      <c r="DQ55" s="55">
        <f t="shared" si="162"/>
        <v>2.456</v>
      </c>
      <c r="DR55" s="55">
        <f t="shared" si="162"/>
        <v>7.2560000000000002</v>
      </c>
      <c r="DS55" s="55">
        <f t="shared" si="162"/>
        <v>3.02</v>
      </c>
      <c r="DT55" s="55">
        <f t="shared" si="162"/>
        <v>8.136000000000001</v>
      </c>
      <c r="DU55" s="55">
        <f t="shared" si="162"/>
        <v>3.6959999999999997</v>
      </c>
      <c r="DV55" s="55">
        <f t="shared" si="162"/>
        <v>9.2199999999999989</v>
      </c>
      <c r="DW55" s="55">
        <f t="shared" si="162"/>
        <v>4.476</v>
      </c>
      <c r="DX55" s="55">
        <f t="shared" si="162"/>
        <v>9.9239999999999995</v>
      </c>
      <c r="DY55" s="55">
        <f t="shared" si="162"/>
        <v>5.3040000000000003</v>
      </c>
      <c r="DZ55" s="55">
        <f t="shared" si="162"/>
        <v>9.9239999999999995</v>
      </c>
      <c r="EA55" s="55">
        <f t="shared" si="162"/>
        <v>10.384</v>
      </c>
      <c r="EB55" s="55">
        <f t="shared" si="162"/>
        <v>6.0200000000000005</v>
      </c>
      <c r="EC55" s="55">
        <f t="shared" si="162"/>
        <v>6.3</v>
      </c>
      <c r="ED55" s="55">
        <f t="shared" si="162"/>
        <v>2.48</v>
      </c>
      <c r="EE55" s="55">
        <f t="shared" si="162"/>
        <v>7.5</v>
      </c>
      <c r="EF55" s="55">
        <f t="shared" si="162"/>
        <v>3.06</v>
      </c>
      <c r="EG55" s="55">
        <f t="shared" si="162"/>
        <v>8.4</v>
      </c>
      <c r="EH55" s="55">
        <f t="shared" si="162"/>
        <v>3.7399999999999998</v>
      </c>
      <c r="EI55" s="55">
        <f t="shared" si="162"/>
        <v>9.52</v>
      </c>
      <c r="EJ55" s="55">
        <f t="shared" si="162"/>
        <v>4.54</v>
      </c>
      <c r="EK55" s="55">
        <f t="shared" si="162"/>
        <v>10.299999999999999</v>
      </c>
      <c r="EL55" s="55">
        <f t="shared" si="162"/>
        <v>5.4</v>
      </c>
      <c r="EM55" s="55">
        <f t="shared" ref="EM55:FO55" si="163">(EM51-EM56)/5*1+EM56</f>
        <v>10.299999999999999</v>
      </c>
      <c r="EN55" s="55">
        <f t="shared" si="163"/>
        <v>10.76</v>
      </c>
      <c r="EO55" s="55">
        <f t="shared" si="163"/>
        <v>6.12</v>
      </c>
      <c r="EP55" s="55">
        <f t="shared" si="163"/>
        <v>3.98</v>
      </c>
      <c r="EQ55" s="55">
        <f t="shared" si="163"/>
        <v>1.98</v>
      </c>
      <c r="ER55" s="55">
        <f t="shared" si="163"/>
        <v>4.68</v>
      </c>
      <c r="ES55" s="55">
        <f t="shared" si="163"/>
        <v>2.66</v>
      </c>
      <c r="ET55" s="55">
        <f t="shared" si="163"/>
        <v>5.16</v>
      </c>
      <c r="EU55" s="55">
        <f t="shared" si="163"/>
        <v>3.32</v>
      </c>
      <c r="EV55" s="55">
        <f t="shared" si="163"/>
        <v>5.94</v>
      </c>
      <c r="EW55" s="55">
        <f t="shared" si="163"/>
        <v>3.7399999999999998</v>
      </c>
      <c r="EX55" s="55">
        <f t="shared" si="163"/>
        <v>6.18</v>
      </c>
      <c r="EY55" s="55">
        <f t="shared" si="163"/>
        <v>4.3000000000000007</v>
      </c>
      <c r="EZ55" s="55">
        <f t="shared" si="163"/>
        <v>6.18</v>
      </c>
      <c r="FA55" s="55">
        <f t="shared" si="163"/>
        <v>6.2600000000000007</v>
      </c>
      <c r="FB55" s="55">
        <f t="shared" si="163"/>
        <v>4.88</v>
      </c>
      <c r="FC55" s="55">
        <f t="shared" si="163"/>
        <v>4.18</v>
      </c>
      <c r="FD55" s="55">
        <f t="shared" si="163"/>
        <v>2.04</v>
      </c>
      <c r="FE55" s="55">
        <f t="shared" si="163"/>
        <v>4.93</v>
      </c>
      <c r="FF55" s="55">
        <f t="shared" si="163"/>
        <v>2.71</v>
      </c>
      <c r="FG55" s="55">
        <f t="shared" si="163"/>
        <v>5.53</v>
      </c>
      <c r="FH55" s="55">
        <f t="shared" si="163"/>
        <v>3.33</v>
      </c>
      <c r="FI55" s="55">
        <f t="shared" si="163"/>
        <v>6.2200000000000006</v>
      </c>
      <c r="FJ55" s="55">
        <f t="shared" si="163"/>
        <v>3.84</v>
      </c>
      <c r="FK55" s="55">
        <f t="shared" si="163"/>
        <v>6.54</v>
      </c>
      <c r="FL55" s="55">
        <f t="shared" si="163"/>
        <v>4.41</v>
      </c>
      <c r="FM55" s="55">
        <f t="shared" si="163"/>
        <v>6.54</v>
      </c>
      <c r="FN55" s="55">
        <f t="shared" si="163"/>
        <v>6.6899999999999995</v>
      </c>
      <c r="FO55" s="55">
        <f t="shared" si="163"/>
        <v>5.0500000000000007</v>
      </c>
    </row>
    <row r="56" spans="1:171" ht="9" customHeight="1" x14ac:dyDescent="0.15">
      <c r="A56" s="53" t="s">
        <v>176</v>
      </c>
      <c r="B56" s="54">
        <v>43</v>
      </c>
      <c r="C56" s="55">
        <v>4.3</v>
      </c>
      <c r="D56" s="55">
        <v>2.1</v>
      </c>
      <c r="E56" s="57">
        <v>5.0999999999999996</v>
      </c>
      <c r="F56" s="57">
        <v>2.8</v>
      </c>
      <c r="G56" s="55">
        <v>5.9</v>
      </c>
      <c r="H56" s="56">
        <v>3.4</v>
      </c>
      <c r="I56" s="55">
        <v>6.4</v>
      </c>
      <c r="J56" s="55">
        <v>4</v>
      </c>
      <c r="K56" s="55">
        <v>6.7</v>
      </c>
      <c r="L56" s="55">
        <v>4.5999999999999996</v>
      </c>
      <c r="M56" s="55">
        <f>IF(K56&gt;E73,K56,E73)</f>
        <v>6.7</v>
      </c>
      <c r="N56" s="55">
        <v>6.8</v>
      </c>
      <c r="O56" s="55">
        <v>5.3</v>
      </c>
      <c r="P56" s="55">
        <f t="shared" ref="P56:AB57" si="164">(AP56-C56)/3*1+C56</f>
        <v>4.4666666666666668</v>
      </c>
      <c r="Q56" s="55">
        <f t="shared" si="164"/>
        <v>2.2000000000000002</v>
      </c>
      <c r="R56" s="55">
        <f t="shared" si="164"/>
        <v>5.3</v>
      </c>
      <c r="S56" s="55">
        <f t="shared" si="164"/>
        <v>2.833333333333333</v>
      </c>
      <c r="T56" s="55">
        <f t="shared" si="164"/>
        <v>6.1000000000000005</v>
      </c>
      <c r="U56" s="55">
        <f t="shared" si="164"/>
        <v>3.4</v>
      </c>
      <c r="V56" s="55">
        <f t="shared" si="164"/>
        <v>6.6000000000000005</v>
      </c>
      <c r="W56" s="55">
        <f t="shared" si="164"/>
        <v>4.0666666666666664</v>
      </c>
      <c r="X56" s="55">
        <f t="shared" si="164"/>
        <v>6.9666666666666668</v>
      </c>
      <c r="Y56" s="55">
        <f t="shared" si="164"/>
        <v>4.6666666666666661</v>
      </c>
      <c r="Z56" s="55">
        <f t="shared" si="164"/>
        <v>6.9666666666666668</v>
      </c>
      <c r="AA56" s="55">
        <f t="shared" si="164"/>
        <v>7.166666666666667</v>
      </c>
      <c r="AB56" s="55">
        <f t="shared" si="164"/>
        <v>5.3999999999999995</v>
      </c>
      <c r="AC56" s="55">
        <f t="shared" ref="AC56:AO57" si="165">(AP56-C56)/3*2+C56</f>
        <v>4.6333333333333329</v>
      </c>
      <c r="AD56" s="55">
        <f t="shared" si="165"/>
        <v>2.2999999999999998</v>
      </c>
      <c r="AE56" s="55">
        <f t="shared" si="165"/>
        <v>5.5</v>
      </c>
      <c r="AF56" s="55">
        <f t="shared" si="165"/>
        <v>2.8666666666666667</v>
      </c>
      <c r="AG56" s="55">
        <f t="shared" si="165"/>
        <v>6.3</v>
      </c>
      <c r="AH56" s="55">
        <f t="shared" si="165"/>
        <v>3.4</v>
      </c>
      <c r="AI56" s="55">
        <f t="shared" si="165"/>
        <v>6.8</v>
      </c>
      <c r="AJ56" s="55">
        <f t="shared" si="165"/>
        <v>4.1333333333333337</v>
      </c>
      <c r="AK56" s="55">
        <f t="shared" si="165"/>
        <v>7.2333333333333334</v>
      </c>
      <c r="AL56" s="55">
        <f t="shared" si="165"/>
        <v>4.7333333333333334</v>
      </c>
      <c r="AM56" s="55">
        <f t="shared" si="165"/>
        <v>7.2333333333333334</v>
      </c>
      <c r="AN56" s="55">
        <f t="shared" si="165"/>
        <v>7.5333333333333332</v>
      </c>
      <c r="AO56" s="55">
        <f t="shared" si="165"/>
        <v>5.5</v>
      </c>
      <c r="AP56" s="55">
        <v>4.8</v>
      </c>
      <c r="AQ56" s="55">
        <v>2.4</v>
      </c>
      <c r="AR56" s="57">
        <v>5.7</v>
      </c>
      <c r="AS56" s="57">
        <v>2.9</v>
      </c>
      <c r="AT56" s="56">
        <v>6.5</v>
      </c>
      <c r="AU56" s="56">
        <v>3.4</v>
      </c>
      <c r="AV56" s="55">
        <v>7</v>
      </c>
      <c r="AW56" s="55">
        <v>4.2</v>
      </c>
      <c r="AX56" s="55">
        <v>7.5</v>
      </c>
      <c r="AY56" s="55">
        <v>4.8</v>
      </c>
      <c r="AZ56" s="55">
        <f>IF(AX56&gt;AR73,AX56,AR73)</f>
        <v>7.5</v>
      </c>
      <c r="BA56" s="55">
        <v>7.9</v>
      </c>
      <c r="BB56" s="55">
        <v>5.6</v>
      </c>
      <c r="BC56" s="55">
        <f t="shared" ref="BC56:BO57" si="166">(BP56-AP56)/2+AP56</f>
        <v>5</v>
      </c>
      <c r="BD56" s="55">
        <f t="shared" si="166"/>
        <v>2.4</v>
      </c>
      <c r="BE56" s="55">
        <f t="shared" si="166"/>
        <v>5.95</v>
      </c>
      <c r="BF56" s="55">
        <f t="shared" si="166"/>
        <v>2.9</v>
      </c>
      <c r="BG56" s="55">
        <f t="shared" si="166"/>
        <v>6.75</v>
      </c>
      <c r="BH56" s="55">
        <f t="shared" si="166"/>
        <v>3.5</v>
      </c>
      <c r="BI56" s="55">
        <f t="shared" si="166"/>
        <v>7.45</v>
      </c>
      <c r="BJ56" s="55">
        <f t="shared" si="166"/>
        <v>4.25</v>
      </c>
      <c r="BK56" s="55">
        <f t="shared" si="166"/>
        <v>7.85</v>
      </c>
      <c r="BL56" s="55">
        <f t="shared" si="166"/>
        <v>4.9000000000000004</v>
      </c>
      <c r="BM56" s="55">
        <f t="shared" si="166"/>
        <v>7.85</v>
      </c>
      <c r="BN56" s="55">
        <f t="shared" si="166"/>
        <v>8.25</v>
      </c>
      <c r="BO56" s="55">
        <f t="shared" si="166"/>
        <v>5.65</v>
      </c>
      <c r="BP56" s="55">
        <v>5.2</v>
      </c>
      <c r="BQ56" s="55">
        <v>2.4</v>
      </c>
      <c r="BR56" s="57">
        <v>6.2</v>
      </c>
      <c r="BS56" s="57">
        <v>2.9</v>
      </c>
      <c r="BT56" s="56">
        <v>7</v>
      </c>
      <c r="BU56" s="56">
        <v>3.6</v>
      </c>
      <c r="BV56" s="57">
        <v>7.9</v>
      </c>
      <c r="BW56" s="55">
        <v>4.3</v>
      </c>
      <c r="BX56" s="55">
        <v>8.1999999999999993</v>
      </c>
      <c r="BY56" s="55">
        <v>5</v>
      </c>
      <c r="BZ56" s="55">
        <f>IF(BX56&gt;BR73,BX56,BR73)</f>
        <v>8.1999999999999993</v>
      </c>
      <c r="CA56" s="55">
        <v>8.6</v>
      </c>
      <c r="CB56" s="55">
        <v>5.7</v>
      </c>
      <c r="CC56" s="55">
        <f t="shared" ref="CC56:CO57" si="167">(EC56-BP56)/5*1+BP56</f>
        <v>5.4</v>
      </c>
      <c r="CD56" s="55">
        <f t="shared" si="167"/>
        <v>2.42</v>
      </c>
      <c r="CE56" s="55">
        <f t="shared" si="167"/>
        <v>6.44</v>
      </c>
      <c r="CF56" s="55">
        <f t="shared" si="167"/>
        <v>2.94</v>
      </c>
      <c r="CG56" s="55">
        <f t="shared" si="167"/>
        <v>7.26</v>
      </c>
      <c r="CH56" s="55">
        <f t="shared" si="167"/>
        <v>3.64</v>
      </c>
      <c r="CI56" s="55">
        <f t="shared" si="167"/>
        <v>8.2000000000000011</v>
      </c>
      <c r="CJ56" s="55">
        <f t="shared" si="167"/>
        <v>4.3599999999999994</v>
      </c>
      <c r="CK56" s="55">
        <f t="shared" si="167"/>
        <v>8.58</v>
      </c>
      <c r="CL56" s="55">
        <f t="shared" si="167"/>
        <v>5.0999999999999996</v>
      </c>
      <c r="CM56" s="55">
        <f t="shared" si="167"/>
        <v>8.58</v>
      </c>
      <c r="CN56" s="55">
        <f t="shared" si="167"/>
        <v>8.98</v>
      </c>
      <c r="CO56" s="55">
        <f t="shared" si="167"/>
        <v>5.8</v>
      </c>
      <c r="CP56" s="55">
        <f t="shared" ref="CP56:DB57" si="168">(EC56-BP56)/5*2+BP56</f>
        <v>5.6000000000000005</v>
      </c>
      <c r="CQ56" s="55">
        <f t="shared" si="168"/>
        <v>2.44</v>
      </c>
      <c r="CR56" s="55">
        <f t="shared" si="168"/>
        <v>6.6800000000000006</v>
      </c>
      <c r="CS56" s="55">
        <f t="shared" si="168"/>
        <v>2.98</v>
      </c>
      <c r="CT56" s="55">
        <f t="shared" si="168"/>
        <v>7.5200000000000005</v>
      </c>
      <c r="CU56" s="55">
        <f t="shared" si="168"/>
        <v>3.68</v>
      </c>
      <c r="CV56" s="55">
        <f t="shared" si="168"/>
        <v>8.5</v>
      </c>
      <c r="CW56" s="55">
        <f t="shared" si="168"/>
        <v>4.42</v>
      </c>
      <c r="CX56" s="55">
        <f t="shared" si="168"/>
        <v>8.9599999999999991</v>
      </c>
      <c r="CY56" s="55">
        <f t="shared" si="168"/>
        <v>5.2</v>
      </c>
      <c r="CZ56" s="55">
        <f t="shared" si="168"/>
        <v>8.9599999999999991</v>
      </c>
      <c r="DA56" s="55">
        <f t="shared" si="168"/>
        <v>9.36</v>
      </c>
      <c r="DB56" s="55">
        <f t="shared" si="168"/>
        <v>5.9</v>
      </c>
      <c r="DC56" s="55">
        <f t="shared" ref="DC56:DO57" si="169">(EC56-BP56)/5*3+BP56</f>
        <v>5.8000000000000007</v>
      </c>
      <c r="DD56" s="55">
        <f t="shared" si="169"/>
        <v>2.46</v>
      </c>
      <c r="DE56" s="55">
        <f t="shared" si="169"/>
        <v>6.92</v>
      </c>
      <c r="DF56" s="55">
        <f t="shared" si="169"/>
        <v>3.02</v>
      </c>
      <c r="DG56" s="55">
        <f t="shared" si="169"/>
        <v>7.78</v>
      </c>
      <c r="DH56" s="55">
        <f t="shared" si="169"/>
        <v>3.7199999999999998</v>
      </c>
      <c r="DI56" s="55">
        <f t="shared" si="169"/>
        <v>8.8000000000000007</v>
      </c>
      <c r="DJ56" s="55">
        <f t="shared" si="169"/>
        <v>4.4799999999999995</v>
      </c>
      <c r="DK56" s="55">
        <f t="shared" si="169"/>
        <v>9.34</v>
      </c>
      <c r="DL56" s="55">
        <f t="shared" si="169"/>
        <v>5.3</v>
      </c>
      <c r="DM56" s="55">
        <f t="shared" si="169"/>
        <v>9.34</v>
      </c>
      <c r="DN56" s="55">
        <f t="shared" si="169"/>
        <v>9.74</v>
      </c>
      <c r="DO56" s="55">
        <f t="shared" si="169"/>
        <v>6</v>
      </c>
      <c r="DP56" s="55">
        <f t="shared" ref="DP56:EB57" si="170">(EC56-BP56)/5*4+BP56</f>
        <v>6</v>
      </c>
      <c r="DQ56" s="55">
        <f t="shared" si="170"/>
        <v>2.48</v>
      </c>
      <c r="DR56" s="55">
        <f t="shared" si="170"/>
        <v>7.16</v>
      </c>
      <c r="DS56" s="55">
        <f t="shared" si="170"/>
        <v>3.06</v>
      </c>
      <c r="DT56" s="55">
        <f t="shared" si="170"/>
        <v>8.0400000000000009</v>
      </c>
      <c r="DU56" s="55">
        <f t="shared" si="170"/>
        <v>3.76</v>
      </c>
      <c r="DV56" s="55">
        <f t="shared" si="170"/>
        <v>9.1</v>
      </c>
      <c r="DW56" s="55">
        <f t="shared" si="170"/>
        <v>4.54</v>
      </c>
      <c r="DX56" s="55">
        <f t="shared" si="170"/>
        <v>9.7199999999999989</v>
      </c>
      <c r="DY56" s="55">
        <f t="shared" si="170"/>
        <v>5.4</v>
      </c>
      <c r="DZ56" s="55">
        <f t="shared" si="170"/>
        <v>9.7199999999999989</v>
      </c>
      <c r="EA56" s="55">
        <f t="shared" si="170"/>
        <v>10.119999999999999</v>
      </c>
      <c r="EB56" s="55">
        <f t="shared" si="170"/>
        <v>6.1000000000000005</v>
      </c>
      <c r="EC56" s="55">
        <v>6.2</v>
      </c>
      <c r="ED56" s="55">
        <v>2.5</v>
      </c>
      <c r="EE56" s="57">
        <v>7.4</v>
      </c>
      <c r="EF56" s="57">
        <v>3.1</v>
      </c>
      <c r="EG56" s="56">
        <v>8.3000000000000007</v>
      </c>
      <c r="EH56" s="56">
        <v>3.8</v>
      </c>
      <c r="EI56" s="55">
        <v>9.4</v>
      </c>
      <c r="EJ56" s="55">
        <v>4.5999999999999996</v>
      </c>
      <c r="EK56" s="55">
        <v>10.1</v>
      </c>
      <c r="EL56" s="55">
        <v>5.5</v>
      </c>
      <c r="EM56" s="55">
        <f>IF(EK56&gt;EE73,EK56,EE73)</f>
        <v>10.1</v>
      </c>
      <c r="EN56" s="55">
        <v>10.5</v>
      </c>
      <c r="EO56" s="58">
        <v>6.2</v>
      </c>
      <c r="EP56" s="48">
        <v>3.9</v>
      </c>
      <c r="EQ56" s="48">
        <v>2</v>
      </c>
      <c r="ER56" s="48">
        <v>4.5999999999999996</v>
      </c>
      <c r="ES56" s="48">
        <v>2.7</v>
      </c>
      <c r="ET56" s="48">
        <v>5.0999999999999996</v>
      </c>
      <c r="EU56" s="48">
        <v>3.4</v>
      </c>
      <c r="EV56" s="48">
        <v>5.9</v>
      </c>
      <c r="EW56" s="48">
        <v>3.8</v>
      </c>
      <c r="EX56" s="48">
        <v>6</v>
      </c>
      <c r="EY56" s="48">
        <v>4.4000000000000004</v>
      </c>
      <c r="EZ56" s="60">
        <f>IF(EX56&gt;ER73,EX56,ER73)</f>
        <v>6</v>
      </c>
      <c r="FA56" s="48">
        <v>5.9</v>
      </c>
      <c r="FB56" s="48">
        <v>5</v>
      </c>
      <c r="FC56" s="48">
        <f>(EP56-C56)/2+C56</f>
        <v>4.0999999999999996</v>
      </c>
      <c r="FD56" s="48">
        <f t="shared" ref="FD56:FL57" si="171">(EQ56-D56)/2+D56</f>
        <v>2.0499999999999998</v>
      </c>
      <c r="FE56" s="48">
        <f t="shared" si="171"/>
        <v>4.8499999999999996</v>
      </c>
      <c r="FF56" s="48">
        <f t="shared" si="171"/>
        <v>2.75</v>
      </c>
      <c r="FG56" s="48">
        <f t="shared" si="171"/>
        <v>5.5</v>
      </c>
      <c r="FH56" s="48">
        <f t="shared" si="171"/>
        <v>3.4</v>
      </c>
      <c r="FI56" s="48">
        <f t="shared" si="171"/>
        <v>6.15</v>
      </c>
      <c r="FJ56" s="48">
        <f t="shared" si="171"/>
        <v>3.9</v>
      </c>
      <c r="FK56" s="48">
        <f t="shared" si="171"/>
        <v>6.35</v>
      </c>
      <c r="FL56" s="48">
        <f t="shared" si="171"/>
        <v>4.5</v>
      </c>
      <c r="FM56" s="60">
        <f>IF(FK56&gt;FE73,FK56,FE73)</f>
        <v>6.35</v>
      </c>
      <c r="FN56" s="48">
        <f t="shared" ref="FN56:FO57" si="172">(FA56-N56)/2+N56</f>
        <v>6.35</v>
      </c>
      <c r="FO56" s="48">
        <f t="shared" si="172"/>
        <v>5.15</v>
      </c>
    </row>
    <row r="57" spans="1:171" ht="9" customHeight="1" x14ac:dyDescent="0.15">
      <c r="A57" s="53" t="s">
        <v>177</v>
      </c>
      <c r="B57" s="59">
        <v>27</v>
      </c>
      <c r="C57" s="64">
        <v>6</v>
      </c>
      <c r="D57" s="64">
        <v>1.9</v>
      </c>
      <c r="E57" s="64">
        <v>7.2</v>
      </c>
      <c r="F57" s="64">
        <v>2.4</v>
      </c>
      <c r="G57" s="64">
        <v>8.4</v>
      </c>
      <c r="H57" s="64">
        <v>3</v>
      </c>
      <c r="I57" s="64">
        <v>9.5</v>
      </c>
      <c r="J57" s="64">
        <v>3.7</v>
      </c>
      <c r="K57" s="64">
        <v>10.8</v>
      </c>
      <c r="L57" s="64">
        <v>4.5999999999999996</v>
      </c>
      <c r="M57" s="60">
        <f>IF(K57&gt;E74,K57,E74)</f>
        <v>10.8</v>
      </c>
      <c r="N57" s="64">
        <v>12</v>
      </c>
      <c r="O57" s="64">
        <v>5.6</v>
      </c>
      <c r="P57" s="64">
        <f t="shared" si="164"/>
        <v>6.2333333333333334</v>
      </c>
      <c r="Q57" s="64">
        <f t="shared" si="164"/>
        <v>1.9333333333333333</v>
      </c>
      <c r="R57" s="64">
        <f t="shared" si="164"/>
        <v>7.4666666666666668</v>
      </c>
      <c r="S57" s="64">
        <f t="shared" si="164"/>
        <v>2.4333333333333331</v>
      </c>
      <c r="T57" s="64">
        <f t="shared" si="164"/>
        <v>8.7000000000000011</v>
      </c>
      <c r="U57" s="64">
        <f t="shared" si="164"/>
        <v>3.0333333333333332</v>
      </c>
      <c r="V57" s="64">
        <f t="shared" si="164"/>
        <v>9.8666666666666671</v>
      </c>
      <c r="W57" s="64">
        <f t="shared" si="164"/>
        <v>3.7666666666666666</v>
      </c>
      <c r="X57" s="64">
        <f t="shared" si="164"/>
        <v>11.166666666666668</v>
      </c>
      <c r="Y57" s="64">
        <f t="shared" si="164"/>
        <v>4.6666666666666661</v>
      </c>
      <c r="Z57" s="64">
        <f t="shared" si="164"/>
        <v>11.166666666666668</v>
      </c>
      <c r="AA57" s="64">
        <f t="shared" si="164"/>
        <v>12.433333333333334</v>
      </c>
      <c r="AB57" s="64">
        <f t="shared" si="164"/>
        <v>5.7</v>
      </c>
      <c r="AC57" s="64">
        <f t="shared" si="165"/>
        <v>6.4666666666666668</v>
      </c>
      <c r="AD57" s="64">
        <f t="shared" si="165"/>
        <v>1.9666666666666666</v>
      </c>
      <c r="AE57" s="64">
        <f t="shared" si="165"/>
        <v>7.7333333333333334</v>
      </c>
      <c r="AF57" s="64">
        <f t="shared" si="165"/>
        <v>2.4666666666666668</v>
      </c>
      <c r="AG57" s="64">
        <f t="shared" si="165"/>
        <v>9</v>
      </c>
      <c r="AH57" s="64">
        <f t="shared" si="165"/>
        <v>3.0666666666666669</v>
      </c>
      <c r="AI57" s="64">
        <f t="shared" si="165"/>
        <v>10.233333333333333</v>
      </c>
      <c r="AJ57" s="64">
        <f t="shared" si="165"/>
        <v>3.8333333333333335</v>
      </c>
      <c r="AK57" s="64">
        <f t="shared" si="165"/>
        <v>11.533333333333333</v>
      </c>
      <c r="AL57" s="64">
        <f t="shared" si="165"/>
        <v>4.7333333333333334</v>
      </c>
      <c r="AM57" s="64">
        <f t="shared" si="165"/>
        <v>11.533333333333333</v>
      </c>
      <c r="AN57" s="64">
        <f t="shared" si="165"/>
        <v>12.866666666666667</v>
      </c>
      <c r="AO57" s="64">
        <f t="shared" si="165"/>
        <v>5.8</v>
      </c>
      <c r="AP57" s="64">
        <v>6.7</v>
      </c>
      <c r="AQ57" s="64">
        <v>2</v>
      </c>
      <c r="AR57" s="64">
        <v>8</v>
      </c>
      <c r="AS57" s="64">
        <v>2.5</v>
      </c>
      <c r="AT57" s="64">
        <v>9.3000000000000007</v>
      </c>
      <c r="AU57" s="64">
        <v>3.1</v>
      </c>
      <c r="AV57" s="64">
        <v>10.6</v>
      </c>
      <c r="AW57" s="64">
        <v>3.9</v>
      </c>
      <c r="AX57" s="64">
        <v>11.9</v>
      </c>
      <c r="AY57" s="64">
        <v>4.8</v>
      </c>
      <c r="AZ57" s="60">
        <f>IF(AX57&gt;AR74,AX57,AR74)</f>
        <v>11.9</v>
      </c>
      <c r="BA57" s="64">
        <v>13.3</v>
      </c>
      <c r="BB57" s="64">
        <v>5.9</v>
      </c>
      <c r="BC57" s="64">
        <f t="shared" si="166"/>
        <v>6.95</v>
      </c>
      <c r="BD57" s="64">
        <f t="shared" si="166"/>
        <v>2</v>
      </c>
      <c r="BE57" s="64">
        <f t="shared" si="166"/>
        <v>8.3000000000000007</v>
      </c>
      <c r="BF57" s="64">
        <f t="shared" si="166"/>
        <v>2.5499999999999998</v>
      </c>
      <c r="BG57" s="64">
        <f t="shared" si="166"/>
        <v>9.65</v>
      </c>
      <c r="BH57" s="64">
        <f t="shared" si="166"/>
        <v>3.1500000000000004</v>
      </c>
      <c r="BI57" s="64">
        <f t="shared" si="166"/>
        <v>10.95</v>
      </c>
      <c r="BJ57" s="64">
        <f t="shared" si="166"/>
        <v>3.95</v>
      </c>
      <c r="BK57" s="64">
        <f t="shared" si="166"/>
        <v>12.3</v>
      </c>
      <c r="BL57" s="64">
        <f t="shared" si="166"/>
        <v>4.8499999999999996</v>
      </c>
      <c r="BM57" s="64">
        <f t="shared" si="166"/>
        <v>12.3</v>
      </c>
      <c r="BN57" s="64">
        <f t="shared" si="166"/>
        <v>13.75</v>
      </c>
      <c r="BO57" s="64">
        <f t="shared" si="166"/>
        <v>6</v>
      </c>
      <c r="BP57" s="64">
        <v>7.2</v>
      </c>
      <c r="BQ57" s="64">
        <v>2</v>
      </c>
      <c r="BR57" s="64">
        <v>8.6</v>
      </c>
      <c r="BS57" s="64">
        <v>2.6</v>
      </c>
      <c r="BT57" s="64">
        <v>10</v>
      </c>
      <c r="BU57" s="64">
        <v>3.2</v>
      </c>
      <c r="BV57" s="64">
        <v>11.3</v>
      </c>
      <c r="BW57" s="64">
        <v>4</v>
      </c>
      <c r="BX57" s="64">
        <v>12.7</v>
      </c>
      <c r="BY57" s="64">
        <v>4.9000000000000004</v>
      </c>
      <c r="BZ57" s="60">
        <f>IF(BX57&gt;BR74,BX57,BR74)</f>
        <v>12.7</v>
      </c>
      <c r="CA57" s="64">
        <v>14.2</v>
      </c>
      <c r="CB57" s="64">
        <v>6.1</v>
      </c>
      <c r="CC57" s="64">
        <f t="shared" si="167"/>
        <v>7.46</v>
      </c>
      <c r="CD57" s="64">
        <f t="shared" si="167"/>
        <v>2.02</v>
      </c>
      <c r="CE57" s="64">
        <f t="shared" si="167"/>
        <v>8.9</v>
      </c>
      <c r="CF57" s="64">
        <f t="shared" si="167"/>
        <v>2.62</v>
      </c>
      <c r="CG57" s="64">
        <f t="shared" si="167"/>
        <v>10.34</v>
      </c>
      <c r="CH57" s="64">
        <f t="shared" si="167"/>
        <v>3.24</v>
      </c>
      <c r="CI57" s="64">
        <f t="shared" si="167"/>
        <v>11.68</v>
      </c>
      <c r="CJ57" s="64">
        <f t="shared" si="167"/>
        <v>4.04</v>
      </c>
      <c r="CK57" s="64">
        <f t="shared" si="167"/>
        <v>13.12</v>
      </c>
      <c r="CL57" s="64">
        <f t="shared" si="167"/>
        <v>4.9800000000000004</v>
      </c>
      <c r="CM57" s="64">
        <f t="shared" si="167"/>
        <v>13.12</v>
      </c>
      <c r="CN57" s="64">
        <f t="shared" si="167"/>
        <v>14.639999999999999</v>
      </c>
      <c r="CO57" s="64">
        <f t="shared" si="167"/>
        <v>6.1999999999999993</v>
      </c>
      <c r="CP57" s="64">
        <f t="shared" si="168"/>
        <v>7.72</v>
      </c>
      <c r="CQ57" s="64">
        <f t="shared" si="168"/>
        <v>2.04</v>
      </c>
      <c r="CR57" s="64">
        <f t="shared" si="168"/>
        <v>9.1999999999999993</v>
      </c>
      <c r="CS57" s="64">
        <f t="shared" si="168"/>
        <v>2.64</v>
      </c>
      <c r="CT57" s="64">
        <f t="shared" si="168"/>
        <v>10.68</v>
      </c>
      <c r="CU57" s="64">
        <f t="shared" si="168"/>
        <v>3.2800000000000002</v>
      </c>
      <c r="CV57" s="64">
        <f t="shared" si="168"/>
        <v>12.06</v>
      </c>
      <c r="CW57" s="64">
        <f t="shared" si="168"/>
        <v>4.08</v>
      </c>
      <c r="CX57" s="64">
        <f t="shared" si="168"/>
        <v>13.54</v>
      </c>
      <c r="CY57" s="64">
        <f t="shared" si="168"/>
        <v>5.0600000000000005</v>
      </c>
      <c r="CZ57" s="64">
        <f t="shared" si="168"/>
        <v>13.54</v>
      </c>
      <c r="DA57" s="64">
        <f t="shared" si="168"/>
        <v>15.079999999999998</v>
      </c>
      <c r="DB57" s="64">
        <f t="shared" si="168"/>
        <v>6.3</v>
      </c>
      <c r="DC57" s="64">
        <f t="shared" si="169"/>
        <v>7.98</v>
      </c>
      <c r="DD57" s="64">
        <f t="shared" si="169"/>
        <v>2.06</v>
      </c>
      <c r="DE57" s="64">
        <f t="shared" si="169"/>
        <v>9.5</v>
      </c>
      <c r="DF57" s="64">
        <f t="shared" si="169"/>
        <v>2.66</v>
      </c>
      <c r="DG57" s="64">
        <f t="shared" si="169"/>
        <v>11.02</v>
      </c>
      <c r="DH57" s="64">
        <f t="shared" si="169"/>
        <v>3.32</v>
      </c>
      <c r="DI57" s="64">
        <f t="shared" si="169"/>
        <v>12.44</v>
      </c>
      <c r="DJ57" s="64">
        <f t="shared" si="169"/>
        <v>4.12</v>
      </c>
      <c r="DK57" s="64">
        <f t="shared" si="169"/>
        <v>13.96</v>
      </c>
      <c r="DL57" s="64">
        <f t="shared" si="169"/>
        <v>5.14</v>
      </c>
      <c r="DM57" s="64">
        <f t="shared" si="169"/>
        <v>13.96</v>
      </c>
      <c r="DN57" s="64">
        <f t="shared" si="169"/>
        <v>15.52</v>
      </c>
      <c r="DO57" s="64">
        <f t="shared" si="169"/>
        <v>6.3999999999999995</v>
      </c>
      <c r="DP57" s="64">
        <f t="shared" si="170"/>
        <v>8.24</v>
      </c>
      <c r="DQ57" s="64">
        <f t="shared" si="170"/>
        <v>2.08</v>
      </c>
      <c r="DR57" s="64">
        <f t="shared" si="170"/>
        <v>9.7999999999999989</v>
      </c>
      <c r="DS57" s="64">
        <f t="shared" si="170"/>
        <v>2.68</v>
      </c>
      <c r="DT57" s="64">
        <f t="shared" si="170"/>
        <v>11.36</v>
      </c>
      <c r="DU57" s="64">
        <f t="shared" si="170"/>
        <v>3.36</v>
      </c>
      <c r="DV57" s="64">
        <f t="shared" si="170"/>
        <v>12.82</v>
      </c>
      <c r="DW57" s="64">
        <f t="shared" si="170"/>
        <v>4.16</v>
      </c>
      <c r="DX57" s="64">
        <f t="shared" si="170"/>
        <v>14.38</v>
      </c>
      <c r="DY57" s="64">
        <f t="shared" si="170"/>
        <v>5.22</v>
      </c>
      <c r="DZ57" s="64">
        <f t="shared" si="170"/>
        <v>14.38</v>
      </c>
      <c r="EA57" s="64">
        <f t="shared" si="170"/>
        <v>15.959999999999999</v>
      </c>
      <c r="EB57" s="64">
        <f t="shared" si="170"/>
        <v>6.5</v>
      </c>
      <c r="EC57" s="64">
        <v>8.5</v>
      </c>
      <c r="ED57" s="64">
        <v>2.1</v>
      </c>
      <c r="EE57" s="64">
        <v>10.1</v>
      </c>
      <c r="EF57" s="64">
        <v>2.7</v>
      </c>
      <c r="EG57" s="64">
        <v>11.7</v>
      </c>
      <c r="EH57" s="64">
        <v>3.4</v>
      </c>
      <c r="EI57" s="64">
        <v>13.2</v>
      </c>
      <c r="EJ57" s="64">
        <v>4.2</v>
      </c>
      <c r="EK57" s="64">
        <v>14.8</v>
      </c>
      <c r="EL57" s="64">
        <v>5.3</v>
      </c>
      <c r="EM57" s="60">
        <f>IF(EK57&gt;EE74,EK57,EE74)</f>
        <v>14.8</v>
      </c>
      <c r="EN57" s="64">
        <v>16.399999999999999</v>
      </c>
      <c r="EO57" s="65">
        <v>6.6</v>
      </c>
      <c r="EP57" s="48">
        <v>5.5</v>
      </c>
      <c r="EQ57" s="48">
        <v>1.9</v>
      </c>
      <c r="ER57" s="48">
        <v>6.5</v>
      </c>
      <c r="ES57" s="48">
        <v>2.4</v>
      </c>
      <c r="ET57" s="48">
        <v>7.5</v>
      </c>
      <c r="EU57" s="48">
        <v>2.8</v>
      </c>
      <c r="EV57" s="48">
        <v>8.5</v>
      </c>
      <c r="EW57" s="48">
        <v>3.4</v>
      </c>
      <c r="EX57" s="48">
        <v>9.6999999999999993</v>
      </c>
      <c r="EY57" s="48">
        <v>4.4000000000000004</v>
      </c>
      <c r="EZ57" s="60">
        <f>IF(EX57&gt;ER74,EX57,ER74)</f>
        <v>9.6999999999999993</v>
      </c>
      <c r="FA57" s="48">
        <v>10.7</v>
      </c>
      <c r="FB57" s="48">
        <v>5.2</v>
      </c>
      <c r="FC57" s="48">
        <f>(EP57-C57)/2+C57</f>
        <v>5.75</v>
      </c>
      <c r="FD57" s="48">
        <f t="shared" si="171"/>
        <v>1.9</v>
      </c>
      <c r="FE57" s="48">
        <f t="shared" si="171"/>
        <v>6.85</v>
      </c>
      <c r="FF57" s="48">
        <f t="shared" si="171"/>
        <v>2.4</v>
      </c>
      <c r="FG57" s="48">
        <f t="shared" si="171"/>
        <v>7.95</v>
      </c>
      <c r="FH57" s="48">
        <f t="shared" si="171"/>
        <v>2.9</v>
      </c>
      <c r="FI57" s="48">
        <f t="shared" si="171"/>
        <v>9</v>
      </c>
      <c r="FJ57" s="48">
        <f t="shared" si="171"/>
        <v>3.55</v>
      </c>
      <c r="FK57" s="48">
        <f t="shared" si="171"/>
        <v>10.25</v>
      </c>
      <c r="FL57" s="48">
        <f t="shared" si="171"/>
        <v>4.5</v>
      </c>
      <c r="FM57" s="60">
        <f>IF(FK57&gt;FE74,FK57,FE74)</f>
        <v>10.25</v>
      </c>
      <c r="FN57" s="48">
        <f t="shared" si="172"/>
        <v>11.35</v>
      </c>
      <c r="FO57" s="48">
        <f t="shared" si="172"/>
        <v>5.4</v>
      </c>
    </row>
    <row r="58" spans="1:171" ht="9" customHeight="1" x14ac:dyDescent="0.15">
      <c r="A58" s="53" t="s">
        <v>177</v>
      </c>
      <c r="B58" s="59">
        <v>28</v>
      </c>
      <c r="C58" s="64">
        <f>(C57-C62)/5*4+C62</f>
        <v>5.9</v>
      </c>
      <c r="D58" s="64">
        <f t="shared" ref="D58:EL58" si="173">(D57-D62)/5*4+D62</f>
        <v>1.94</v>
      </c>
      <c r="E58" s="64">
        <f t="shared" si="173"/>
        <v>7.0600000000000005</v>
      </c>
      <c r="F58" s="64">
        <f t="shared" si="173"/>
        <v>2.46</v>
      </c>
      <c r="G58" s="64">
        <f t="shared" si="173"/>
        <v>8.24</v>
      </c>
      <c r="H58" s="64">
        <f t="shared" si="173"/>
        <v>3.06</v>
      </c>
      <c r="I58" s="64">
        <f t="shared" si="173"/>
        <v>9.34</v>
      </c>
      <c r="J58" s="64">
        <f t="shared" si="173"/>
        <v>3.7600000000000002</v>
      </c>
      <c r="K58" s="64">
        <f t="shared" si="173"/>
        <v>10.600000000000001</v>
      </c>
      <c r="L58" s="64">
        <f t="shared" si="173"/>
        <v>4.66</v>
      </c>
      <c r="M58" s="64">
        <f t="shared" si="173"/>
        <v>10.600000000000001</v>
      </c>
      <c r="N58" s="64">
        <f t="shared" si="173"/>
        <v>11.8</v>
      </c>
      <c r="O58" s="64">
        <f t="shared" si="173"/>
        <v>5.68</v>
      </c>
      <c r="P58" s="64">
        <f t="shared" si="173"/>
        <v>6.1266666666666669</v>
      </c>
      <c r="Q58" s="64">
        <f t="shared" si="173"/>
        <v>1.9733333333333334</v>
      </c>
      <c r="R58" s="64">
        <f t="shared" si="173"/>
        <v>7.3266666666666671</v>
      </c>
      <c r="S58" s="64">
        <f t="shared" si="173"/>
        <v>2.4866666666666664</v>
      </c>
      <c r="T58" s="64">
        <f t="shared" si="173"/>
        <v>8.5400000000000009</v>
      </c>
      <c r="U58" s="64">
        <f t="shared" si="173"/>
        <v>3.0933333333333333</v>
      </c>
      <c r="V58" s="64">
        <f t="shared" si="173"/>
        <v>9.7000000000000011</v>
      </c>
      <c r="W58" s="64">
        <f t="shared" si="173"/>
        <v>3.8266666666666667</v>
      </c>
      <c r="X58" s="64">
        <f t="shared" si="173"/>
        <v>10.966666666666669</v>
      </c>
      <c r="Y58" s="64">
        <f t="shared" si="173"/>
        <v>4.7266666666666666</v>
      </c>
      <c r="Z58" s="64">
        <f t="shared" si="173"/>
        <v>10.966666666666669</v>
      </c>
      <c r="AA58" s="64">
        <f t="shared" si="173"/>
        <v>12.226666666666667</v>
      </c>
      <c r="AB58" s="64">
        <f t="shared" si="173"/>
        <v>5.78</v>
      </c>
      <c r="AC58" s="64">
        <f t="shared" si="173"/>
        <v>6.3533333333333335</v>
      </c>
      <c r="AD58" s="64">
        <f t="shared" si="173"/>
        <v>2.0066666666666668</v>
      </c>
      <c r="AE58" s="64">
        <f t="shared" si="173"/>
        <v>7.5933333333333337</v>
      </c>
      <c r="AF58" s="64">
        <f t="shared" si="173"/>
        <v>2.5133333333333336</v>
      </c>
      <c r="AG58" s="64">
        <f t="shared" si="173"/>
        <v>8.84</v>
      </c>
      <c r="AH58" s="64">
        <f t="shared" si="173"/>
        <v>3.1266666666666669</v>
      </c>
      <c r="AI58" s="64">
        <f t="shared" si="173"/>
        <v>10.059999999999999</v>
      </c>
      <c r="AJ58" s="64">
        <f t="shared" si="173"/>
        <v>3.8933333333333335</v>
      </c>
      <c r="AK58" s="64">
        <f t="shared" si="173"/>
        <v>11.333333333333334</v>
      </c>
      <c r="AL58" s="64">
        <f t="shared" si="173"/>
        <v>4.793333333333333</v>
      </c>
      <c r="AM58" s="64">
        <f t="shared" si="173"/>
        <v>11.333333333333334</v>
      </c>
      <c r="AN58" s="64">
        <f t="shared" si="173"/>
        <v>12.653333333333334</v>
      </c>
      <c r="AO58" s="64">
        <f t="shared" si="173"/>
        <v>5.88</v>
      </c>
      <c r="AP58" s="64">
        <f t="shared" si="173"/>
        <v>6.58</v>
      </c>
      <c r="AQ58" s="64">
        <f t="shared" si="173"/>
        <v>2.04</v>
      </c>
      <c r="AR58" s="64">
        <f t="shared" si="173"/>
        <v>7.86</v>
      </c>
      <c r="AS58" s="64">
        <f t="shared" si="173"/>
        <v>2.54</v>
      </c>
      <c r="AT58" s="64">
        <f t="shared" si="173"/>
        <v>9.14</v>
      </c>
      <c r="AU58" s="64">
        <f t="shared" si="173"/>
        <v>3.16</v>
      </c>
      <c r="AV58" s="64">
        <f t="shared" si="173"/>
        <v>10.42</v>
      </c>
      <c r="AW58" s="64">
        <f t="shared" si="173"/>
        <v>3.96</v>
      </c>
      <c r="AX58" s="64">
        <f t="shared" si="173"/>
        <v>11.700000000000001</v>
      </c>
      <c r="AY58" s="64">
        <f t="shared" si="173"/>
        <v>4.8599999999999994</v>
      </c>
      <c r="AZ58" s="64">
        <f t="shared" si="173"/>
        <v>11.700000000000001</v>
      </c>
      <c r="BA58" s="64">
        <f t="shared" si="173"/>
        <v>13.08</v>
      </c>
      <c r="BB58" s="64">
        <f t="shared" si="173"/>
        <v>5.98</v>
      </c>
      <c r="BC58" s="64">
        <f t="shared" si="173"/>
        <v>6.83</v>
      </c>
      <c r="BD58" s="64">
        <f t="shared" si="173"/>
        <v>2.04</v>
      </c>
      <c r="BE58" s="64">
        <f t="shared" si="173"/>
        <v>8.15</v>
      </c>
      <c r="BF58" s="64">
        <f t="shared" si="173"/>
        <v>2.59</v>
      </c>
      <c r="BG58" s="64">
        <f t="shared" si="173"/>
        <v>9.48</v>
      </c>
      <c r="BH58" s="64">
        <f t="shared" si="173"/>
        <v>3.2100000000000004</v>
      </c>
      <c r="BI58" s="64">
        <f t="shared" si="173"/>
        <v>10.77</v>
      </c>
      <c r="BJ58" s="64">
        <f t="shared" si="173"/>
        <v>4.01</v>
      </c>
      <c r="BK58" s="64">
        <f t="shared" si="173"/>
        <v>12.09</v>
      </c>
      <c r="BL58" s="64">
        <f t="shared" si="173"/>
        <v>4.92</v>
      </c>
      <c r="BM58" s="64">
        <f t="shared" si="173"/>
        <v>12.09</v>
      </c>
      <c r="BN58" s="64">
        <f t="shared" si="173"/>
        <v>13.52</v>
      </c>
      <c r="BO58" s="64">
        <f t="shared" si="173"/>
        <v>6.08</v>
      </c>
      <c r="BP58" s="64">
        <f t="shared" si="173"/>
        <v>7.08</v>
      </c>
      <c r="BQ58" s="64">
        <f t="shared" si="173"/>
        <v>2.04</v>
      </c>
      <c r="BR58" s="64">
        <f t="shared" si="173"/>
        <v>8.44</v>
      </c>
      <c r="BS58" s="64">
        <f t="shared" si="173"/>
        <v>2.64</v>
      </c>
      <c r="BT58" s="64">
        <f t="shared" si="173"/>
        <v>9.82</v>
      </c>
      <c r="BU58" s="64">
        <f t="shared" si="173"/>
        <v>3.2600000000000002</v>
      </c>
      <c r="BV58" s="64">
        <f t="shared" si="173"/>
        <v>11.120000000000001</v>
      </c>
      <c r="BW58" s="64">
        <f t="shared" si="173"/>
        <v>4.0599999999999996</v>
      </c>
      <c r="BX58" s="64">
        <f t="shared" si="173"/>
        <v>12.479999999999999</v>
      </c>
      <c r="BY58" s="64">
        <f t="shared" si="173"/>
        <v>4.9800000000000004</v>
      </c>
      <c r="BZ58" s="64">
        <f t="shared" si="173"/>
        <v>12.479999999999999</v>
      </c>
      <c r="CA58" s="64">
        <f t="shared" si="173"/>
        <v>13.959999999999999</v>
      </c>
      <c r="CB58" s="64">
        <f t="shared" si="173"/>
        <v>6.18</v>
      </c>
      <c r="CC58" s="64">
        <f t="shared" si="173"/>
        <v>7.3319999999999999</v>
      </c>
      <c r="CD58" s="64">
        <f t="shared" si="173"/>
        <v>2.06</v>
      </c>
      <c r="CE58" s="64">
        <f t="shared" si="173"/>
        <v>8.7360000000000007</v>
      </c>
      <c r="CF58" s="64">
        <f t="shared" si="173"/>
        <v>2.66</v>
      </c>
      <c r="CG58" s="64">
        <f t="shared" si="173"/>
        <v>10.156000000000001</v>
      </c>
      <c r="CH58" s="64">
        <f t="shared" si="173"/>
        <v>3.3000000000000003</v>
      </c>
      <c r="CI58" s="64">
        <f t="shared" si="173"/>
        <v>11.491999999999999</v>
      </c>
      <c r="CJ58" s="64">
        <f t="shared" si="173"/>
        <v>4.1040000000000001</v>
      </c>
      <c r="CK58" s="64">
        <f t="shared" si="173"/>
        <v>12.891999999999999</v>
      </c>
      <c r="CL58" s="64">
        <f t="shared" si="173"/>
        <v>5.0600000000000005</v>
      </c>
      <c r="CM58" s="64">
        <f t="shared" si="173"/>
        <v>12.891999999999999</v>
      </c>
      <c r="CN58" s="64">
        <f t="shared" si="173"/>
        <v>14.391999999999999</v>
      </c>
      <c r="CO58" s="64">
        <f t="shared" si="173"/>
        <v>6.2799999999999994</v>
      </c>
      <c r="CP58" s="64">
        <f t="shared" si="173"/>
        <v>7.5839999999999996</v>
      </c>
      <c r="CQ58" s="64">
        <f t="shared" si="173"/>
        <v>2.08</v>
      </c>
      <c r="CR58" s="64">
        <f t="shared" si="173"/>
        <v>9.032</v>
      </c>
      <c r="CS58" s="64">
        <f t="shared" si="173"/>
        <v>2.68</v>
      </c>
      <c r="CT58" s="64">
        <f t="shared" si="173"/>
        <v>10.491999999999999</v>
      </c>
      <c r="CU58" s="64">
        <f t="shared" si="173"/>
        <v>3.3400000000000003</v>
      </c>
      <c r="CV58" s="64">
        <f t="shared" si="173"/>
        <v>11.864000000000001</v>
      </c>
      <c r="CW58" s="64">
        <f t="shared" si="173"/>
        <v>4.1479999999999997</v>
      </c>
      <c r="CX58" s="64">
        <f t="shared" si="173"/>
        <v>13.303999999999998</v>
      </c>
      <c r="CY58" s="64">
        <f t="shared" si="173"/>
        <v>5.1400000000000006</v>
      </c>
      <c r="CZ58" s="64">
        <f t="shared" si="173"/>
        <v>13.303999999999998</v>
      </c>
      <c r="DA58" s="64">
        <f t="shared" si="173"/>
        <v>14.823999999999998</v>
      </c>
      <c r="DB58" s="64">
        <f t="shared" si="173"/>
        <v>6.38</v>
      </c>
      <c r="DC58" s="64">
        <f t="shared" si="173"/>
        <v>7.8360000000000003</v>
      </c>
      <c r="DD58" s="64">
        <f t="shared" si="173"/>
        <v>2.1</v>
      </c>
      <c r="DE58" s="64">
        <f t="shared" si="173"/>
        <v>9.3279999999999994</v>
      </c>
      <c r="DF58" s="64">
        <f t="shared" si="173"/>
        <v>2.7</v>
      </c>
      <c r="DG58" s="64">
        <f t="shared" si="173"/>
        <v>10.827999999999999</v>
      </c>
      <c r="DH58" s="64">
        <f t="shared" si="173"/>
        <v>3.38</v>
      </c>
      <c r="DI58" s="64">
        <f t="shared" si="173"/>
        <v>12.235999999999999</v>
      </c>
      <c r="DJ58" s="64">
        <f t="shared" si="173"/>
        <v>4.1920000000000002</v>
      </c>
      <c r="DK58" s="64">
        <f t="shared" si="173"/>
        <v>13.716000000000001</v>
      </c>
      <c r="DL58" s="64">
        <f t="shared" si="173"/>
        <v>5.22</v>
      </c>
      <c r="DM58" s="64">
        <f t="shared" si="173"/>
        <v>13.716000000000001</v>
      </c>
      <c r="DN58" s="64">
        <f t="shared" si="173"/>
        <v>15.256</v>
      </c>
      <c r="DO58" s="64">
        <f t="shared" si="173"/>
        <v>6.4799999999999995</v>
      </c>
      <c r="DP58" s="64">
        <f t="shared" si="173"/>
        <v>8.088000000000001</v>
      </c>
      <c r="DQ58" s="64">
        <f t="shared" si="173"/>
        <v>2.12</v>
      </c>
      <c r="DR58" s="64">
        <f t="shared" si="173"/>
        <v>9.6239999999999988</v>
      </c>
      <c r="DS58" s="64">
        <f t="shared" si="173"/>
        <v>2.72</v>
      </c>
      <c r="DT58" s="64">
        <f t="shared" si="173"/>
        <v>11.164</v>
      </c>
      <c r="DU58" s="64">
        <f t="shared" si="173"/>
        <v>3.42</v>
      </c>
      <c r="DV58" s="64">
        <f t="shared" si="173"/>
        <v>12.608000000000001</v>
      </c>
      <c r="DW58" s="64">
        <f t="shared" si="173"/>
        <v>4.2359999999999998</v>
      </c>
      <c r="DX58" s="64">
        <f t="shared" si="173"/>
        <v>14.128</v>
      </c>
      <c r="DY58" s="64">
        <f t="shared" si="173"/>
        <v>5.3</v>
      </c>
      <c r="DZ58" s="64">
        <f t="shared" si="173"/>
        <v>14.128</v>
      </c>
      <c r="EA58" s="64">
        <f t="shared" si="173"/>
        <v>15.687999999999999</v>
      </c>
      <c r="EB58" s="64">
        <f t="shared" si="173"/>
        <v>6.58</v>
      </c>
      <c r="EC58" s="64">
        <f t="shared" si="173"/>
        <v>8.34</v>
      </c>
      <c r="ED58" s="64">
        <f t="shared" si="173"/>
        <v>2.14</v>
      </c>
      <c r="EE58" s="64">
        <f t="shared" si="173"/>
        <v>9.92</v>
      </c>
      <c r="EF58" s="64">
        <f t="shared" si="173"/>
        <v>2.74</v>
      </c>
      <c r="EG58" s="64">
        <f t="shared" si="173"/>
        <v>11.5</v>
      </c>
      <c r="EH58" s="64">
        <f t="shared" si="173"/>
        <v>3.46</v>
      </c>
      <c r="EI58" s="64">
        <f t="shared" si="173"/>
        <v>12.979999999999999</v>
      </c>
      <c r="EJ58" s="64">
        <f t="shared" si="173"/>
        <v>4.28</v>
      </c>
      <c r="EK58" s="64">
        <f t="shared" si="173"/>
        <v>14.540000000000001</v>
      </c>
      <c r="EL58" s="64">
        <f t="shared" si="173"/>
        <v>5.38</v>
      </c>
      <c r="EM58" s="64">
        <f t="shared" ref="EM58:FO58" si="174">(EM57-EM62)/5*4+EM62</f>
        <v>14.540000000000001</v>
      </c>
      <c r="EN58" s="64">
        <f t="shared" si="174"/>
        <v>16.119999999999997</v>
      </c>
      <c r="EO58" s="64">
        <f t="shared" si="174"/>
        <v>6.68</v>
      </c>
      <c r="EP58" s="64">
        <f t="shared" si="174"/>
        <v>5.4</v>
      </c>
      <c r="EQ58" s="64">
        <f t="shared" si="174"/>
        <v>1.92</v>
      </c>
      <c r="ER58" s="64">
        <f t="shared" si="174"/>
        <v>6.36</v>
      </c>
      <c r="ES58" s="64">
        <f t="shared" si="174"/>
        <v>2.44</v>
      </c>
      <c r="ET58" s="64">
        <f t="shared" si="174"/>
        <v>7.34</v>
      </c>
      <c r="EU58" s="64">
        <f t="shared" si="174"/>
        <v>2.88</v>
      </c>
      <c r="EV58" s="64">
        <f t="shared" si="174"/>
        <v>8.36</v>
      </c>
      <c r="EW58" s="64">
        <f t="shared" si="174"/>
        <v>3.48</v>
      </c>
      <c r="EX58" s="64">
        <f t="shared" si="174"/>
        <v>9.5</v>
      </c>
      <c r="EY58" s="64">
        <f t="shared" si="174"/>
        <v>4.4400000000000004</v>
      </c>
      <c r="EZ58" s="64">
        <f t="shared" si="174"/>
        <v>9.5</v>
      </c>
      <c r="FA58" s="64">
        <f t="shared" si="174"/>
        <v>10.479999999999999</v>
      </c>
      <c r="FB58" s="64">
        <f t="shared" si="174"/>
        <v>5.26</v>
      </c>
      <c r="FC58" s="64">
        <f t="shared" si="174"/>
        <v>5.65</v>
      </c>
      <c r="FD58" s="64">
        <f t="shared" si="174"/>
        <v>1.93</v>
      </c>
      <c r="FE58" s="64">
        <f t="shared" si="174"/>
        <v>6.71</v>
      </c>
      <c r="FF58" s="64">
        <f t="shared" si="174"/>
        <v>2.4500000000000002</v>
      </c>
      <c r="FG58" s="64">
        <f t="shared" si="174"/>
        <v>7.79</v>
      </c>
      <c r="FH58" s="64">
        <f t="shared" si="174"/>
        <v>2.9699999999999998</v>
      </c>
      <c r="FI58" s="64">
        <f t="shared" si="174"/>
        <v>8.85</v>
      </c>
      <c r="FJ58" s="64">
        <f t="shared" si="174"/>
        <v>3.6199999999999997</v>
      </c>
      <c r="FK58" s="64">
        <f t="shared" si="174"/>
        <v>10.050000000000001</v>
      </c>
      <c r="FL58" s="64">
        <f t="shared" si="174"/>
        <v>4.55</v>
      </c>
      <c r="FM58" s="64">
        <f t="shared" si="174"/>
        <v>10.050000000000001</v>
      </c>
      <c r="FN58" s="64">
        <f t="shared" si="174"/>
        <v>11.14</v>
      </c>
      <c r="FO58" s="64">
        <f t="shared" si="174"/>
        <v>5.4700000000000006</v>
      </c>
    </row>
    <row r="59" spans="1:171" ht="9" customHeight="1" x14ac:dyDescent="0.15">
      <c r="A59" s="53" t="s">
        <v>177</v>
      </c>
      <c r="B59" s="59">
        <v>29</v>
      </c>
      <c r="C59" s="64">
        <f>(C57-C62)/5*3+C62</f>
        <v>5.8</v>
      </c>
      <c r="D59" s="64">
        <f t="shared" ref="D59:EL59" si="175">(D57-D62)/5*3+D62</f>
        <v>1.98</v>
      </c>
      <c r="E59" s="64">
        <f t="shared" si="175"/>
        <v>6.92</v>
      </c>
      <c r="F59" s="64">
        <f t="shared" si="175"/>
        <v>2.52</v>
      </c>
      <c r="G59" s="64">
        <f t="shared" si="175"/>
        <v>8.08</v>
      </c>
      <c r="H59" s="64">
        <f t="shared" si="175"/>
        <v>3.12</v>
      </c>
      <c r="I59" s="64">
        <f t="shared" si="175"/>
        <v>9.18</v>
      </c>
      <c r="J59" s="64">
        <f t="shared" si="175"/>
        <v>3.8200000000000003</v>
      </c>
      <c r="K59" s="64">
        <f t="shared" si="175"/>
        <v>10.4</v>
      </c>
      <c r="L59" s="64">
        <f t="shared" si="175"/>
        <v>4.72</v>
      </c>
      <c r="M59" s="64">
        <f t="shared" si="175"/>
        <v>10.4</v>
      </c>
      <c r="N59" s="64">
        <f t="shared" si="175"/>
        <v>11.6</v>
      </c>
      <c r="O59" s="64">
        <f t="shared" si="175"/>
        <v>5.76</v>
      </c>
      <c r="P59" s="64">
        <f t="shared" si="175"/>
        <v>6.0200000000000005</v>
      </c>
      <c r="Q59" s="64">
        <f t="shared" si="175"/>
        <v>2.0133333333333332</v>
      </c>
      <c r="R59" s="64">
        <f t="shared" si="175"/>
        <v>7.1866666666666665</v>
      </c>
      <c r="S59" s="64">
        <f t="shared" si="175"/>
        <v>2.54</v>
      </c>
      <c r="T59" s="64">
        <f t="shared" si="175"/>
        <v>8.3800000000000008</v>
      </c>
      <c r="U59" s="64">
        <f t="shared" si="175"/>
        <v>3.1533333333333333</v>
      </c>
      <c r="V59" s="64">
        <f t="shared" si="175"/>
        <v>9.5333333333333332</v>
      </c>
      <c r="W59" s="64">
        <f t="shared" si="175"/>
        <v>3.8866666666666667</v>
      </c>
      <c r="X59" s="64">
        <f t="shared" si="175"/>
        <v>10.766666666666667</v>
      </c>
      <c r="Y59" s="64">
        <f t="shared" si="175"/>
        <v>4.7866666666666662</v>
      </c>
      <c r="Z59" s="64">
        <f t="shared" si="175"/>
        <v>10.766666666666667</v>
      </c>
      <c r="AA59" s="64">
        <f t="shared" si="175"/>
        <v>12.02</v>
      </c>
      <c r="AB59" s="64">
        <f t="shared" si="175"/>
        <v>5.86</v>
      </c>
      <c r="AC59" s="64">
        <f t="shared" si="175"/>
        <v>6.24</v>
      </c>
      <c r="AD59" s="64">
        <f t="shared" si="175"/>
        <v>2.0466666666666669</v>
      </c>
      <c r="AE59" s="64">
        <f t="shared" si="175"/>
        <v>7.4533333333333331</v>
      </c>
      <c r="AF59" s="64">
        <f t="shared" si="175"/>
        <v>2.56</v>
      </c>
      <c r="AG59" s="64">
        <f t="shared" si="175"/>
        <v>8.68</v>
      </c>
      <c r="AH59" s="64">
        <f t="shared" si="175"/>
        <v>3.186666666666667</v>
      </c>
      <c r="AI59" s="64">
        <f t="shared" si="175"/>
        <v>9.8866666666666649</v>
      </c>
      <c r="AJ59" s="64">
        <f t="shared" si="175"/>
        <v>3.9533333333333336</v>
      </c>
      <c r="AK59" s="64">
        <f t="shared" si="175"/>
        <v>11.133333333333333</v>
      </c>
      <c r="AL59" s="64">
        <f t="shared" si="175"/>
        <v>4.8533333333333335</v>
      </c>
      <c r="AM59" s="64">
        <f t="shared" si="175"/>
        <v>11.133333333333333</v>
      </c>
      <c r="AN59" s="64">
        <f t="shared" si="175"/>
        <v>12.44</v>
      </c>
      <c r="AO59" s="64">
        <f t="shared" si="175"/>
        <v>5.96</v>
      </c>
      <c r="AP59" s="64">
        <f t="shared" si="175"/>
        <v>6.46</v>
      </c>
      <c r="AQ59" s="64">
        <f t="shared" si="175"/>
        <v>2.08</v>
      </c>
      <c r="AR59" s="64">
        <f t="shared" si="175"/>
        <v>7.72</v>
      </c>
      <c r="AS59" s="64">
        <f t="shared" si="175"/>
        <v>2.58</v>
      </c>
      <c r="AT59" s="64">
        <f t="shared" si="175"/>
        <v>8.98</v>
      </c>
      <c r="AU59" s="64">
        <f t="shared" si="175"/>
        <v>3.22</v>
      </c>
      <c r="AV59" s="64">
        <f t="shared" si="175"/>
        <v>10.24</v>
      </c>
      <c r="AW59" s="64">
        <f t="shared" si="175"/>
        <v>4.0199999999999996</v>
      </c>
      <c r="AX59" s="64">
        <f t="shared" si="175"/>
        <v>11.5</v>
      </c>
      <c r="AY59" s="64">
        <f t="shared" si="175"/>
        <v>4.92</v>
      </c>
      <c r="AZ59" s="64">
        <f t="shared" si="175"/>
        <v>11.5</v>
      </c>
      <c r="BA59" s="64">
        <f t="shared" si="175"/>
        <v>12.86</v>
      </c>
      <c r="BB59" s="64">
        <f t="shared" si="175"/>
        <v>6.0600000000000005</v>
      </c>
      <c r="BC59" s="64">
        <f t="shared" si="175"/>
        <v>6.71</v>
      </c>
      <c r="BD59" s="64">
        <f t="shared" si="175"/>
        <v>2.08</v>
      </c>
      <c r="BE59" s="64">
        <f t="shared" si="175"/>
        <v>8</v>
      </c>
      <c r="BF59" s="64">
        <f t="shared" si="175"/>
        <v>2.63</v>
      </c>
      <c r="BG59" s="64">
        <f t="shared" si="175"/>
        <v>9.31</v>
      </c>
      <c r="BH59" s="64">
        <f t="shared" si="175"/>
        <v>3.2700000000000005</v>
      </c>
      <c r="BI59" s="64">
        <f t="shared" si="175"/>
        <v>10.59</v>
      </c>
      <c r="BJ59" s="64">
        <f t="shared" si="175"/>
        <v>4.07</v>
      </c>
      <c r="BK59" s="64">
        <f t="shared" si="175"/>
        <v>11.88</v>
      </c>
      <c r="BL59" s="64">
        <f t="shared" si="175"/>
        <v>4.9899999999999993</v>
      </c>
      <c r="BM59" s="64">
        <f t="shared" si="175"/>
        <v>11.88</v>
      </c>
      <c r="BN59" s="64">
        <f t="shared" si="175"/>
        <v>13.29</v>
      </c>
      <c r="BO59" s="64">
        <f t="shared" si="175"/>
        <v>6.16</v>
      </c>
      <c r="BP59" s="64">
        <f t="shared" si="175"/>
        <v>6.96</v>
      </c>
      <c r="BQ59" s="64">
        <f t="shared" si="175"/>
        <v>2.08</v>
      </c>
      <c r="BR59" s="64">
        <f t="shared" si="175"/>
        <v>8.2799999999999994</v>
      </c>
      <c r="BS59" s="64">
        <f t="shared" si="175"/>
        <v>2.68</v>
      </c>
      <c r="BT59" s="64">
        <f t="shared" si="175"/>
        <v>9.64</v>
      </c>
      <c r="BU59" s="64">
        <f t="shared" si="175"/>
        <v>3.3200000000000003</v>
      </c>
      <c r="BV59" s="64">
        <f t="shared" si="175"/>
        <v>10.940000000000001</v>
      </c>
      <c r="BW59" s="64">
        <f t="shared" si="175"/>
        <v>4.12</v>
      </c>
      <c r="BX59" s="64">
        <f t="shared" si="175"/>
        <v>12.26</v>
      </c>
      <c r="BY59" s="64">
        <f t="shared" si="175"/>
        <v>5.0600000000000005</v>
      </c>
      <c r="BZ59" s="64">
        <f t="shared" si="175"/>
        <v>12.26</v>
      </c>
      <c r="CA59" s="64">
        <f t="shared" si="175"/>
        <v>13.719999999999999</v>
      </c>
      <c r="CB59" s="64">
        <f t="shared" si="175"/>
        <v>6.26</v>
      </c>
      <c r="CC59" s="64">
        <f t="shared" si="175"/>
        <v>7.2039999999999997</v>
      </c>
      <c r="CD59" s="64">
        <f t="shared" si="175"/>
        <v>2.1</v>
      </c>
      <c r="CE59" s="64">
        <f t="shared" si="175"/>
        <v>8.572000000000001</v>
      </c>
      <c r="CF59" s="64">
        <f t="shared" si="175"/>
        <v>2.7</v>
      </c>
      <c r="CG59" s="64">
        <f t="shared" si="175"/>
        <v>9.9719999999999995</v>
      </c>
      <c r="CH59" s="64">
        <f t="shared" si="175"/>
        <v>3.3600000000000003</v>
      </c>
      <c r="CI59" s="64">
        <f t="shared" si="175"/>
        <v>11.304</v>
      </c>
      <c r="CJ59" s="64">
        <f t="shared" si="175"/>
        <v>4.1680000000000001</v>
      </c>
      <c r="CK59" s="64">
        <f t="shared" si="175"/>
        <v>12.664</v>
      </c>
      <c r="CL59" s="64">
        <f t="shared" si="175"/>
        <v>5.1400000000000006</v>
      </c>
      <c r="CM59" s="64">
        <f t="shared" si="175"/>
        <v>12.664</v>
      </c>
      <c r="CN59" s="64">
        <f t="shared" si="175"/>
        <v>14.144</v>
      </c>
      <c r="CO59" s="64">
        <f t="shared" si="175"/>
        <v>6.3599999999999994</v>
      </c>
      <c r="CP59" s="64">
        <f t="shared" si="175"/>
        <v>7.4479999999999995</v>
      </c>
      <c r="CQ59" s="64">
        <f t="shared" si="175"/>
        <v>2.12</v>
      </c>
      <c r="CR59" s="64">
        <f t="shared" si="175"/>
        <v>8.863999999999999</v>
      </c>
      <c r="CS59" s="64">
        <f t="shared" si="175"/>
        <v>2.72</v>
      </c>
      <c r="CT59" s="64">
        <f t="shared" si="175"/>
        <v>10.304</v>
      </c>
      <c r="CU59" s="64">
        <f t="shared" si="175"/>
        <v>3.4000000000000004</v>
      </c>
      <c r="CV59" s="64">
        <f t="shared" si="175"/>
        <v>11.668000000000001</v>
      </c>
      <c r="CW59" s="64">
        <f t="shared" si="175"/>
        <v>4.2160000000000002</v>
      </c>
      <c r="CX59" s="64">
        <f t="shared" si="175"/>
        <v>13.068</v>
      </c>
      <c r="CY59" s="64">
        <f t="shared" si="175"/>
        <v>5.2200000000000006</v>
      </c>
      <c r="CZ59" s="64">
        <f t="shared" si="175"/>
        <v>13.068</v>
      </c>
      <c r="DA59" s="64">
        <f t="shared" si="175"/>
        <v>14.568</v>
      </c>
      <c r="DB59" s="64">
        <f t="shared" si="175"/>
        <v>6.46</v>
      </c>
      <c r="DC59" s="64">
        <f t="shared" si="175"/>
        <v>7.6920000000000002</v>
      </c>
      <c r="DD59" s="64">
        <f t="shared" si="175"/>
        <v>2.14</v>
      </c>
      <c r="DE59" s="64">
        <f t="shared" si="175"/>
        <v>9.1559999999999988</v>
      </c>
      <c r="DF59" s="64">
        <f t="shared" si="175"/>
        <v>2.74</v>
      </c>
      <c r="DG59" s="64">
        <f t="shared" si="175"/>
        <v>10.635999999999999</v>
      </c>
      <c r="DH59" s="64">
        <f t="shared" si="175"/>
        <v>3.44</v>
      </c>
      <c r="DI59" s="64">
        <f t="shared" si="175"/>
        <v>12.032</v>
      </c>
      <c r="DJ59" s="64">
        <f t="shared" si="175"/>
        <v>4.2640000000000002</v>
      </c>
      <c r="DK59" s="64">
        <f t="shared" si="175"/>
        <v>13.472000000000001</v>
      </c>
      <c r="DL59" s="64">
        <f t="shared" si="175"/>
        <v>5.3</v>
      </c>
      <c r="DM59" s="64">
        <f t="shared" si="175"/>
        <v>13.472000000000001</v>
      </c>
      <c r="DN59" s="64">
        <f t="shared" si="175"/>
        <v>14.991999999999999</v>
      </c>
      <c r="DO59" s="64">
        <f t="shared" si="175"/>
        <v>6.56</v>
      </c>
      <c r="DP59" s="64">
        <f t="shared" si="175"/>
        <v>7.9359999999999999</v>
      </c>
      <c r="DQ59" s="64">
        <f t="shared" si="175"/>
        <v>2.16</v>
      </c>
      <c r="DR59" s="64">
        <f t="shared" si="175"/>
        <v>9.4479999999999986</v>
      </c>
      <c r="DS59" s="64">
        <f t="shared" si="175"/>
        <v>2.7600000000000002</v>
      </c>
      <c r="DT59" s="64">
        <f t="shared" si="175"/>
        <v>10.968</v>
      </c>
      <c r="DU59" s="64">
        <f t="shared" si="175"/>
        <v>3.48</v>
      </c>
      <c r="DV59" s="64">
        <f t="shared" si="175"/>
        <v>12.396000000000001</v>
      </c>
      <c r="DW59" s="64">
        <f t="shared" si="175"/>
        <v>4.3120000000000003</v>
      </c>
      <c r="DX59" s="64">
        <f t="shared" si="175"/>
        <v>13.875999999999999</v>
      </c>
      <c r="DY59" s="64">
        <f t="shared" si="175"/>
        <v>5.38</v>
      </c>
      <c r="DZ59" s="64">
        <f t="shared" si="175"/>
        <v>13.875999999999999</v>
      </c>
      <c r="EA59" s="64">
        <f t="shared" si="175"/>
        <v>15.415999999999999</v>
      </c>
      <c r="EB59" s="64">
        <f t="shared" si="175"/>
        <v>6.66</v>
      </c>
      <c r="EC59" s="64">
        <f t="shared" si="175"/>
        <v>8.18</v>
      </c>
      <c r="ED59" s="64">
        <f t="shared" si="175"/>
        <v>2.1800000000000002</v>
      </c>
      <c r="EE59" s="64">
        <f t="shared" si="175"/>
        <v>9.74</v>
      </c>
      <c r="EF59" s="64">
        <f t="shared" si="175"/>
        <v>2.7800000000000002</v>
      </c>
      <c r="EG59" s="64">
        <f t="shared" si="175"/>
        <v>11.299999999999999</v>
      </c>
      <c r="EH59" s="64">
        <f t="shared" si="175"/>
        <v>3.52</v>
      </c>
      <c r="EI59" s="64">
        <f t="shared" si="175"/>
        <v>12.76</v>
      </c>
      <c r="EJ59" s="64">
        <f t="shared" si="175"/>
        <v>4.3600000000000003</v>
      </c>
      <c r="EK59" s="64">
        <f t="shared" si="175"/>
        <v>14.280000000000001</v>
      </c>
      <c r="EL59" s="64">
        <f t="shared" si="175"/>
        <v>5.46</v>
      </c>
      <c r="EM59" s="64">
        <f t="shared" ref="EM59:FO59" si="176">(EM57-EM62)/5*3+EM62</f>
        <v>14.280000000000001</v>
      </c>
      <c r="EN59" s="64">
        <f t="shared" si="176"/>
        <v>15.84</v>
      </c>
      <c r="EO59" s="64">
        <f t="shared" si="176"/>
        <v>6.76</v>
      </c>
      <c r="EP59" s="64">
        <f t="shared" si="176"/>
        <v>5.3</v>
      </c>
      <c r="EQ59" s="64">
        <f t="shared" si="176"/>
        <v>1.94</v>
      </c>
      <c r="ER59" s="64">
        <f t="shared" si="176"/>
        <v>6.22</v>
      </c>
      <c r="ES59" s="64">
        <f t="shared" si="176"/>
        <v>2.48</v>
      </c>
      <c r="ET59" s="64">
        <f t="shared" si="176"/>
        <v>7.18</v>
      </c>
      <c r="EU59" s="64">
        <f t="shared" si="176"/>
        <v>2.96</v>
      </c>
      <c r="EV59" s="64">
        <f t="shared" si="176"/>
        <v>8.2200000000000006</v>
      </c>
      <c r="EW59" s="64">
        <f t="shared" si="176"/>
        <v>3.56</v>
      </c>
      <c r="EX59" s="64">
        <f t="shared" si="176"/>
        <v>9.2999999999999989</v>
      </c>
      <c r="EY59" s="64">
        <f t="shared" si="176"/>
        <v>4.4800000000000004</v>
      </c>
      <c r="EZ59" s="64">
        <f t="shared" si="176"/>
        <v>9.2999999999999989</v>
      </c>
      <c r="FA59" s="64">
        <f t="shared" si="176"/>
        <v>10.26</v>
      </c>
      <c r="FB59" s="64">
        <f t="shared" si="176"/>
        <v>5.32</v>
      </c>
      <c r="FC59" s="64">
        <f t="shared" si="176"/>
        <v>5.55</v>
      </c>
      <c r="FD59" s="64">
        <f t="shared" si="176"/>
        <v>1.96</v>
      </c>
      <c r="FE59" s="64">
        <f t="shared" si="176"/>
        <v>6.57</v>
      </c>
      <c r="FF59" s="64">
        <f t="shared" si="176"/>
        <v>2.5</v>
      </c>
      <c r="FG59" s="64">
        <f t="shared" si="176"/>
        <v>7.63</v>
      </c>
      <c r="FH59" s="64">
        <f t="shared" si="176"/>
        <v>3.04</v>
      </c>
      <c r="FI59" s="64">
        <f t="shared" si="176"/>
        <v>8.6999999999999993</v>
      </c>
      <c r="FJ59" s="64">
        <f t="shared" si="176"/>
        <v>3.69</v>
      </c>
      <c r="FK59" s="64">
        <f t="shared" si="176"/>
        <v>9.85</v>
      </c>
      <c r="FL59" s="64">
        <f t="shared" si="176"/>
        <v>4.5999999999999996</v>
      </c>
      <c r="FM59" s="64">
        <f t="shared" si="176"/>
        <v>9.85</v>
      </c>
      <c r="FN59" s="64">
        <f t="shared" si="176"/>
        <v>10.93</v>
      </c>
      <c r="FO59" s="64">
        <f t="shared" si="176"/>
        <v>5.54</v>
      </c>
    </row>
    <row r="60" spans="1:171" ht="9" customHeight="1" x14ac:dyDescent="0.15">
      <c r="A60" s="53" t="s">
        <v>177</v>
      </c>
      <c r="B60" s="59">
        <v>30</v>
      </c>
      <c r="C60" s="64">
        <f>(C57-C62)/5*2+C62</f>
        <v>5.7</v>
      </c>
      <c r="D60" s="64">
        <f t="shared" ref="D60:EL60" si="177">(D57-D62)/5*2+D62</f>
        <v>2.02</v>
      </c>
      <c r="E60" s="64">
        <f t="shared" si="177"/>
        <v>6.78</v>
      </c>
      <c r="F60" s="64">
        <f t="shared" si="177"/>
        <v>2.58</v>
      </c>
      <c r="G60" s="64">
        <f t="shared" si="177"/>
        <v>7.92</v>
      </c>
      <c r="H60" s="64">
        <f t="shared" si="177"/>
        <v>3.1799999999999997</v>
      </c>
      <c r="I60" s="64">
        <f t="shared" si="177"/>
        <v>9.02</v>
      </c>
      <c r="J60" s="64">
        <f t="shared" si="177"/>
        <v>3.88</v>
      </c>
      <c r="K60" s="64">
        <f t="shared" si="177"/>
        <v>10.200000000000001</v>
      </c>
      <c r="L60" s="64">
        <f t="shared" si="177"/>
        <v>4.78</v>
      </c>
      <c r="M60" s="64">
        <f t="shared" si="177"/>
        <v>10.200000000000001</v>
      </c>
      <c r="N60" s="64">
        <f t="shared" si="177"/>
        <v>11.4</v>
      </c>
      <c r="O60" s="64">
        <f t="shared" si="177"/>
        <v>5.84</v>
      </c>
      <c r="P60" s="64">
        <f t="shared" si="177"/>
        <v>5.9133333333333331</v>
      </c>
      <c r="Q60" s="64">
        <f t="shared" si="177"/>
        <v>2.0533333333333332</v>
      </c>
      <c r="R60" s="64">
        <f t="shared" si="177"/>
        <v>7.0466666666666669</v>
      </c>
      <c r="S60" s="64">
        <f t="shared" si="177"/>
        <v>2.5933333333333333</v>
      </c>
      <c r="T60" s="64">
        <f t="shared" si="177"/>
        <v>8.2200000000000006</v>
      </c>
      <c r="U60" s="64">
        <f t="shared" si="177"/>
        <v>3.2133333333333329</v>
      </c>
      <c r="V60" s="64">
        <f t="shared" si="177"/>
        <v>9.3666666666666671</v>
      </c>
      <c r="W60" s="64">
        <f t="shared" si="177"/>
        <v>3.9466666666666663</v>
      </c>
      <c r="X60" s="64">
        <f t="shared" si="177"/>
        <v>10.566666666666668</v>
      </c>
      <c r="Y60" s="64">
        <f t="shared" si="177"/>
        <v>4.8466666666666667</v>
      </c>
      <c r="Z60" s="64">
        <f t="shared" si="177"/>
        <v>10.566666666666668</v>
      </c>
      <c r="AA60" s="64">
        <f t="shared" si="177"/>
        <v>11.813333333333334</v>
      </c>
      <c r="AB60" s="64">
        <f t="shared" si="177"/>
        <v>5.9399999999999995</v>
      </c>
      <c r="AC60" s="64">
        <f t="shared" si="177"/>
        <v>6.126666666666666</v>
      </c>
      <c r="AD60" s="64">
        <f t="shared" si="177"/>
        <v>2.0866666666666669</v>
      </c>
      <c r="AE60" s="64">
        <f t="shared" si="177"/>
        <v>7.3133333333333335</v>
      </c>
      <c r="AF60" s="64">
        <f t="shared" si="177"/>
        <v>2.6066666666666669</v>
      </c>
      <c r="AG60" s="64">
        <f t="shared" si="177"/>
        <v>8.52</v>
      </c>
      <c r="AH60" s="64">
        <f t="shared" si="177"/>
        <v>3.2466666666666666</v>
      </c>
      <c r="AI60" s="64">
        <f t="shared" si="177"/>
        <v>9.7133333333333329</v>
      </c>
      <c r="AJ60" s="64">
        <f t="shared" si="177"/>
        <v>4.0133333333333336</v>
      </c>
      <c r="AK60" s="64">
        <f t="shared" si="177"/>
        <v>10.933333333333334</v>
      </c>
      <c r="AL60" s="64">
        <f t="shared" si="177"/>
        <v>4.9133333333333331</v>
      </c>
      <c r="AM60" s="64">
        <f t="shared" si="177"/>
        <v>10.933333333333334</v>
      </c>
      <c r="AN60" s="64">
        <f t="shared" si="177"/>
        <v>12.226666666666667</v>
      </c>
      <c r="AO60" s="64">
        <f t="shared" si="177"/>
        <v>6.04</v>
      </c>
      <c r="AP60" s="64">
        <f t="shared" si="177"/>
        <v>6.34</v>
      </c>
      <c r="AQ60" s="64">
        <f t="shared" si="177"/>
        <v>2.12</v>
      </c>
      <c r="AR60" s="64">
        <f t="shared" si="177"/>
        <v>7.58</v>
      </c>
      <c r="AS60" s="64">
        <f t="shared" si="177"/>
        <v>2.62</v>
      </c>
      <c r="AT60" s="64">
        <f t="shared" si="177"/>
        <v>8.82</v>
      </c>
      <c r="AU60" s="64">
        <f t="shared" si="177"/>
        <v>3.28</v>
      </c>
      <c r="AV60" s="64">
        <f t="shared" si="177"/>
        <v>10.059999999999999</v>
      </c>
      <c r="AW60" s="64">
        <f t="shared" si="177"/>
        <v>4.08</v>
      </c>
      <c r="AX60" s="64">
        <f t="shared" si="177"/>
        <v>11.3</v>
      </c>
      <c r="AY60" s="64">
        <f t="shared" si="177"/>
        <v>4.9799999999999995</v>
      </c>
      <c r="AZ60" s="64">
        <f t="shared" si="177"/>
        <v>11.3</v>
      </c>
      <c r="BA60" s="64">
        <f t="shared" si="177"/>
        <v>12.64</v>
      </c>
      <c r="BB60" s="64">
        <f t="shared" si="177"/>
        <v>6.14</v>
      </c>
      <c r="BC60" s="64">
        <f t="shared" si="177"/>
        <v>6.59</v>
      </c>
      <c r="BD60" s="64">
        <f t="shared" si="177"/>
        <v>2.12</v>
      </c>
      <c r="BE60" s="64">
        <f t="shared" si="177"/>
        <v>7.8500000000000005</v>
      </c>
      <c r="BF60" s="64">
        <f t="shared" si="177"/>
        <v>2.67</v>
      </c>
      <c r="BG60" s="64">
        <f t="shared" si="177"/>
        <v>9.14</v>
      </c>
      <c r="BH60" s="64">
        <f t="shared" si="177"/>
        <v>3.33</v>
      </c>
      <c r="BI60" s="64">
        <f t="shared" si="177"/>
        <v>10.41</v>
      </c>
      <c r="BJ60" s="64">
        <f t="shared" si="177"/>
        <v>4.13</v>
      </c>
      <c r="BK60" s="64">
        <f t="shared" si="177"/>
        <v>11.67</v>
      </c>
      <c r="BL60" s="64">
        <f t="shared" si="177"/>
        <v>5.0599999999999996</v>
      </c>
      <c r="BM60" s="64">
        <f t="shared" si="177"/>
        <v>11.67</v>
      </c>
      <c r="BN60" s="64">
        <f t="shared" si="177"/>
        <v>13.06</v>
      </c>
      <c r="BO60" s="64">
        <f t="shared" si="177"/>
        <v>6.24</v>
      </c>
      <c r="BP60" s="64">
        <f t="shared" si="177"/>
        <v>6.84</v>
      </c>
      <c r="BQ60" s="64">
        <f t="shared" si="177"/>
        <v>2.12</v>
      </c>
      <c r="BR60" s="64">
        <f t="shared" si="177"/>
        <v>8.1199999999999992</v>
      </c>
      <c r="BS60" s="64">
        <f t="shared" si="177"/>
        <v>2.7199999999999998</v>
      </c>
      <c r="BT60" s="64">
        <f t="shared" si="177"/>
        <v>9.4599999999999991</v>
      </c>
      <c r="BU60" s="64">
        <f t="shared" si="177"/>
        <v>3.38</v>
      </c>
      <c r="BV60" s="64">
        <f t="shared" si="177"/>
        <v>10.76</v>
      </c>
      <c r="BW60" s="64">
        <f t="shared" si="177"/>
        <v>4.18</v>
      </c>
      <c r="BX60" s="64">
        <f t="shared" si="177"/>
        <v>12.04</v>
      </c>
      <c r="BY60" s="64">
        <f t="shared" si="177"/>
        <v>5.14</v>
      </c>
      <c r="BZ60" s="64">
        <f t="shared" si="177"/>
        <v>12.04</v>
      </c>
      <c r="CA60" s="64">
        <f t="shared" si="177"/>
        <v>13.48</v>
      </c>
      <c r="CB60" s="64">
        <f t="shared" si="177"/>
        <v>6.34</v>
      </c>
      <c r="CC60" s="64">
        <f t="shared" si="177"/>
        <v>7.0759999999999996</v>
      </c>
      <c r="CD60" s="64">
        <f t="shared" si="177"/>
        <v>2.14</v>
      </c>
      <c r="CE60" s="64">
        <f t="shared" si="177"/>
        <v>8.4079999999999995</v>
      </c>
      <c r="CF60" s="64">
        <f t="shared" si="177"/>
        <v>2.7399999999999998</v>
      </c>
      <c r="CG60" s="64">
        <f t="shared" si="177"/>
        <v>9.7880000000000003</v>
      </c>
      <c r="CH60" s="64">
        <f t="shared" si="177"/>
        <v>3.42</v>
      </c>
      <c r="CI60" s="64">
        <f t="shared" si="177"/>
        <v>11.116</v>
      </c>
      <c r="CJ60" s="64">
        <f t="shared" si="177"/>
        <v>4.2319999999999993</v>
      </c>
      <c r="CK60" s="64">
        <f t="shared" si="177"/>
        <v>12.436</v>
      </c>
      <c r="CL60" s="64">
        <f t="shared" si="177"/>
        <v>5.22</v>
      </c>
      <c r="CM60" s="64">
        <f t="shared" si="177"/>
        <v>12.436</v>
      </c>
      <c r="CN60" s="64">
        <f t="shared" si="177"/>
        <v>13.895999999999999</v>
      </c>
      <c r="CO60" s="64">
        <f t="shared" si="177"/>
        <v>6.4399999999999995</v>
      </c>
      <c r="CP60" s="64">
        <f t="shared" si="177"/>
        <v>7.3120000000000003</v>
      </c>
      <c r="CQ60" s="64">
        <f t="shared" si="177"/>
        <v>2.16</v>
      </c>
      <c r="CR60" s="64">
        <f t="shared" si="177"/>
        <v>8.6959999999999997</v>
      </c>
      <c r="CS60" s="64">
        <f t="shared" si="177"/>
        <v>2.76</v>
      </c>
      <c r="CT60" s="64">
        <f t="shared" si="177"/>
        <v>10.116</v>
      </c>
      <c r="CU60" s="64">
        <f t="shared" si="177"/>
        <v>3.46</v>
      </c>
      <c r="CV60" s="64">
        <f t="shared" si="177"/>
        <v>11.472</v>
      </c>
      <c r="CW60" s="64">
        <f t="shared" si="177"/>
        <v>4.2839999999999998</v>
      </c>
      <c r="CX60" s="64">
        <f t="shared" si="177"/>
        <v>12.831999999999999</v>
      </c>
      <c r="CY60" s="64">
        <f t="shared" si="177"/>
        <v>5.3</v>
      </c>
      <c r="CZ60" s="64">
        <f t="shared" si="177"/>
        <v>12.831999999999999</v>
      </c>
      <c r="DA60" s="64">
        <f t="shared" si="177"/>
        <v>14.311999999999999</v>
      </c>
      <c r="DB60" s="64">
        <f t="shared" si="177"/>
        <v>6.54</v>
      </c>
      <c r="DC60" s="64">
        <f t="shared" si="177"/>
        <v>7.548</v>
      </c>
      <c r="DD60" s="64">
        <f t="shared" si="177"/>
        <v>2.1799999999999997</v>
      </c>
      <c r="DE60" s="64">
        <f t="shared" si="177"/>
        <v>8.984</v>
      </c>
      <c r="DF60" s="64">
        <f t="shared" si="177"/>
        <v>2.78</v>
      </c>
      <c r="DG60" s="64">
        <f t="shared" si="177"/>
        <v>10.443999999999999</v>
      </c>
      <c r="DH60" s="64">
        <f t="shared" si="177"/>
        <v>3.5</v>
      </c>
      <c r="DI60" s="64">
        <f t="shared" si="177"/>
        <v>11.827999999999999</v>
      </c>
      <c r="DJ60" s="64">
        <f t="shared" si="177"/>
        <v>4.3359999999999994</v>
      </c>
      <c r="DK60" s="64">
        <f t="shared" si="177"/>
        <v>13.228</v>
      </c>
      <c r="DL60" s="64">
        <f t="shared" si="177"/>
        <v>5.38</v>
      </c>
      <c r="DM60" s="64">
        <f t="shared" si="177"/>
        <v>13.228</v>
      </c>
      <c r="DN60" s="64">
        <f t="shared" si="177"/>
        <v>14.728</v>
      </c>
      <c r="DO60" s="64">
        <f t="shared" si="177"/>
        <v>6.64</v>
      </c>
      <c r="DP60" s="64">
        <f t="shared" si="177"/>
        <v>7.7840000000000007</v>
      </c>
      <c r="DQ60" s="64">
        <f t="shared" si="177"/>
        <v>2.1999999999999997</v>
      </c>
      <c r="DR60" s="64">
        <f t="shared" si="177"/>
        <v>9.2720000000000002</v>
      </c>
      <c r="DS60" s="64">
        <f t="shared" si="177"/>
        <v>2.8</v>
      </c>
      <c r="DT60" s="64">
        <f t="shared" si="177"/>
        <v>10.771999999999998</v>
      </c>
      <c r="DU60" s="64">
        <f t="shared" si="177"/>
        <v>3.54</v>
      </c>
      <c r="DV60" s="64">
        <f t="shared" si="177"/>
        <v>12.183999999999999</v>
      </c>
      <c r="DW60" s="64">
        <f t="shared" si="177"/>
        <v>4.3879999999999999</v>
      </c>
      <c r="DX60" s="64">
        <f t="shared" si="177"/>
        <v>13.624000000000001</v>
      </c>
      <c r="DY60" s="64">
        <f t="shared" si="177"/>
        <v>5.46</v>
      </c>
      <c r="DZ60" s="64">
        <f t="shared" si="177"/>
        <v>13.624000000000001</v>
      </c>
      <c r="EA60" s="64">
        <f t="shared" si="177"/>
        <v>15.144</v>
      </c>
      <c r="EB60" s="64">
        <f t="shared" si="177"/>
        <v>6.74</v>
      </c>
      <c r="EC60" s="64">
        <f t="shared" si="177"/>
        <v>8.02</v>
      </c>
      <c r="ED60" s="64">
        <f t="shared" si="177"/>
        <v>2.2199999999999998</v>
      </c>
      <c r="EE60" s="64">
        <f t="shared" si="177"/>
        <v>9.5599999999999987</v>
      </c>
      <c r="EF60" s="64">
        <f t="shared" si="177"/>
        <v>2.82</v>
      </c>
      <c r="EG60" s="64">
        <f t="shared" si="177"/>
        <v>11.1</v>
      </c>
      <c r="EH60" s="64">
        <f t="shared" si="177"/>
        <v>3.58</v>
      </c>
      <c r="EI60" s="64">
        <f t="shared" si="177"/>
        <v>12.54</v>
      </c>
      <c r="EJ60" s="64">
        <f t="shared" si="177"/>
        <v>4.4399999999999995</v>
      </c>
      <c r="EK60" s="64">
        <f t="shared" si="177"/>
        <v>14.02</v>
      </c>
      <c r="EL60" s="64">
        <f t="shared" si="177"/>
        <v>5.54</v>
      </c>
      <c r="EM60" s="64">
        <f t="shared" ref="EM60:FO60" si="178">(EM57-EM62)/5*2+EM62</f>
        <v>14.02</v>
      </c>
      <c r="EN60" s="64">
        <f t="shared" si="178"/>
        <v>15.559999999999999</v>
      </c>
      <c r="EO60" s="64">
        <f t="shared" si="178"/>
        <v>6.84</v>
      </c>
      <c r="EP60" s="64">
        <f t="shared" si="178"/>
        <v>5.2</v>
      </c>
      <c r="EQ60" s="64">
        <f t="shared" si="178"/>
        <v>1.96</v>
      </c>
      <c r="ER60" s="64">
        <f t="shared" si="178"/>
        <v>6.08</v>
      </c>
      <c r="ES60" s="64">
        <f t="shared" si="178"/>
        <v>2.52</v>
      </c>
      <c r="ET60" s="64">
        <f t="shared" si="178"/>
        <v>7.0200000000000005</v>
      </c>
      <c r="EU60" s="64">
        <f t="shared" si="178"/>
        <v>3.04</v>
      </c>
      <c r="EV60" s="64">
        <f t="shared" si="178"/>
        <v>8.08</v>
      </c>
      <c r="EW60" s="64">
        <f t="shared" si="178"/>
        <v>3.6399999999999997</v>
      </c>
      <c r="EX60" s="64">
        <f t="shared" si="178"/>
        <v>9.1</v>
      </c>
      <c r="EY60" s="64">
        <f t="shared" si="178"/>
        <v>4.5199999999999996</v>
      </c>
      <c r="EZ60" s="64">
        <f t="shared" si="178"/>
        <v>9.1</v>
      </c>
      <c r="FA60" s="64">
        <f t="shared" si="178"/>
        <v>10.039999999999999</v>
      </c>
      <c r="FB60" s="64">
        <f t="shared" si="178"/>
        <v>5.38</v>
      </c>
      <c r="FC60" s="64">
        <f t="shared" si="178"/>
        <v>5.45</v>
      </c>
      <c r="FD60" s="64">
        <f t="shared" si="178"/>
        <v>1.9899999999999998</v>
      </c>
      <c r="FE60" s="64">
        <f t="shared" si="178"/>
        <v>6.43</v>
      </c>
      <c r="FF60" s="64">
        <f t="shared" si="178"/>
        <v>2.5500000000000003</v>
      </c>
      <c r="FG60" s="64">
        <f t="shared" si="178"/>
        <v>7.4700000000000006</v>
      </c>
      <c r="FH60" s="64">
        <f t="shared" si="178"/>
        <v>3.11</v>
      </c>
      <c r="FI60" s="64">
        <f t="shared" si="178"/>
        <v>8.5500000000000007</v>
      </c>
      <c r="FJ60" s="64">
        <f t="shared" si="178"/>
        <v>3.76</v>
      </c>
      <c r="FK60" s="64">
        <f t="shared" si="178"/>
        <v>9.65</v>
      </c>
      <c r="FL60" s="64">
        <f t="shared" si="178"/>
        <v>4.6500000000000004</v>
      </c>
      <c r="FM60" s="64">
        <f t="shared" si="178"/>
        <v>9.65</v>
      </c>
      <c r="FN60" s="64">
        <f t="shared" si="178"/>
        <v>10.72</v>
      </c>
      <c r="FO60" s="64">
        <f t="shared" si="178"/>
        <v>5.61</v>
      </c>
    </row>
    <row r="61" spans="1:171" ht="9" customHeight="1" x14ac:dyDescent="0.15">
      <c r="A61" s="53" t="s">
        <v>177</v>
      </c>
      <c r="B61" s="59">
        <v>31</v>
      </c>
      <c r="C61" s="64">
        <f>(C57-C62)/5*1+C62</f>
        <v>5.6</v>
      </c>
      <c r="D61" s="64">
        <f t="shared" ref="D61:EL61" si="179">(D57-D62)/5*1+D62</f>
        <v>2.06</v>
      </c>
      <c r="E61" s="64">
        <f t="shared" si="179"/>
        <v>6.64</v>
      </c>
      <c r="F61" s="64">
        <f t="shared" si="179"/>
        <v>2.64</v>
      </c>
      <c r="G61" s="64">
        <f t="shared" si="179"/>
        <v>7.76</v>
      </c>
      <c r="H61" s="64">
        <f t="shared" si="179"/>
        <v>3.2399999999999998</v>
      </c>
      <c r="I61" s="64">
        <f t="shared" si="179"/>
        <v>8.86</v>
      </c>
      <c r="J61" s="64">
        <f t="shared" si="179"/>
        <v>3.94</v>
      </c>
      <c r="K61" s="64">
        <f t="shared" si="179"/>
        <v>10</v>
      </c>
      <c r="L61" s="64">
        <f t="shared" si="179"/>
        <v>4.84</v>
      </c>
      <c r="M61" s="64">
        <f t="shared" si="179"/>
        <v>10</v>
      </c>
      <c r="N61" s="64">
        <f t="shared" si="179"/>
        <v>11.2</v>
      </c>
      <c r="O61" s="64">
        <f t="shared" si="179"/>
        <v>5.92</v>
      </c>
      <c r="P61" s="64">
        <f t="shared" si="179"/>
        <v>5.8066666666666666</v>
      </c>
      <c r="Q61" s="64">
        <f t="shared" si="179"/>
        <v>2.0933333333333333</v>
      </c>
      <c r="R61" s="64">
        <f t="shared" si="179"/>
        <v>6.9066666666666663</v>
      </c>
      <c r="S61" s="64">
        <f t="shared" si="179"/>
        <v>2.6466666666666669</v>
      </c>
      <c r="T61" s="64">
        <f t="shared" si="179"/>
        <v>8.06</v>
      </c>
      <c r="U61" s="64">
        <f t="shared" si="179"/>
        <v>3.273333333333333</v>
      </c>
      <c r="V61" s="64">
        <f t="shared" si="179"/>
        <v>9.1999999999999993</v>
      </c>
      <c r="W61" s="64">
        <f t="shared" si="179"/>
        <v>4.0066666666666668</v>
      </c>
      <c r="X61" s="64">
        <f t="shared" si="179"/>
        <v>10.366666666666667</v>
      </c>
      <c r="Y61" s="64">
        <f t="shared" si="179"/>
        <v>4.9066666666666663</v>
      </c>
      <c r="Z61" s="64">
        <f t="shared" si="179"/>
        <v>10.366666666666667</v>
      </c>
      <c r="AA61" s="64">
        <f t="shared" si="179"/>
        <v>11.606666666666667</v>
      </c>
      <c r="AB61" s="64">
        <f t="shared" si="179"/>
        <v>6.02</v>
      </c>
      <c r="AC61" s="64">
        <f t="shared" si="179"/>
        <v>6.0133333333333328</v>
      </c>
      <c r="AD61" s="64">
        <f t="shared" si="179"/>
        <v>2.1266666666666669</v>
      </c>
      <c r="AE61" s="64">
        <f t="shared" si="179"/>
        <v>7.1733333333333329</v>
      </c>
      <c r="AF61" s="64">
        <f t="shared" si="179"/>
        <v>2.6533333333333333</v>
      </c>
      <c r="AG61" s="64">
        <f t="shared" si="179"/>
        <v>8.36</v>
      </c>
      <c r="AH61" s="64">
        <f t="shared" si="179"/>
        <v>3.3066666666666666</v>
      </c>
      <c r="AI61" s="64">
        <f t="shared" si="179"/>
        <v>9.5399999999999991</v>
      </c>
      <c r="AJ61" s="64">
        <f t="shared" si="179"/>
        <v>4.0733333333333341</v>
      </c>
      <c r="AK61" s="64">
        <f t="shared" si="179"/>
        <v>10.733333333333333</v>
      </c>
      <c r="AL61" s="64">
        <f t="shared" si="179"/>
        <v>4.9733333333333336</v>
      </c>
      <c r="AM61" s="64">
        <f t="shared" si="179"/>
        <v>10.733333333333333</v>
      </c>
      <c r="AN61" s="64">
        <f t="shared" si="179"/>
        <v>12.013333333333332</v>
      </c>
      <c r="AO61" s="64">
        <f t="shared" si="179"/>
        <v>6.12</v>
      </c>
      <c r="AP61" s="64">
        <f t="shared" si="179"/>
        <v>6.22</v>
      </c>
      <c r="AQ61" s="64">
        <f t="shared" si="179"/>
        <v>2.16</v>
      </c>
      <c r="AR61" s="64">
        <f t="shared" si="179"/>
        <v>7.4399999999999995</v>
      </c>
      <c r="AS61" s="64">
        <f t="shared" si="179"/>
        <v>2.66</v>
      </c>
      <c r="AT61" s="64">
        <f t="shared" si="179"/>
        <v>8.66</v>
      </c>
      <c r="AU61" s="64">
        <f t="shared" si="179"/>
        <v>3.34</v>
      </c>
      <c r="AV61" s="64">
        <f t="shared" si="179"/>
        <v>9.879999999999999</v>
      </c>
      <c r="AW61" s="64">
        <f t="shared" si="179"/>
        <v>4.1400000000000006</v>
      </c>
      <c r="AX61" s="64">
        <f t="shared" si="179"/>
        <v>11.1</v>
      </c>
      <c r="AY61" s="64">
        <f t="shared" si="179"/>
        <v>5.04</v>
      </c>
      <c r="AZ61" s="64">
        <f t="shared" si="179"/>
        <v>11.1</v>
      </c>
      <c r="BA61" s="64">
        <f t="shared" si="179"/>
        <v>12.42</v>
      </c>
      <c r="BB61" s="64">
        <f t="shared" si="179"/>
        <v>6.22</v>
      </c>
      <c r="BC61" s="64">
        <f t="shared" si="179"/>
        <v>6.47</v>
      </c>
      <c r="BD61" s="64">
        <f t="shared" si="179"/>
        <v>2.16</v>
      </c>
      <c r="BE61" s="64">
        <f t="shared" si="179"/>
        <v>7.7</v>
      </c>
      <c r="BF61" s="64">
        <f t="shared" si="179"/>
        <v>2.71</v>
      </c>
      <c r="BG61" s="64">
        <f t="shared" si="179"/>
        <v>8.9700000000000006</v>
      </c>
      <c r="BH61" s="64">
        <f t="shared" si="179"/>
        <v>3.39</v>
      </c>
      <c r="BI61" s="64">
        <f t="shared" si="179"/>
        <v>10.23</v>
      </c>
      <c r="BJ61" s="64">
        <f t="shared" si="179"/>
        <v>4.1900000000000004</v>
      </c>
      <c r="BK61" s="64">
        <f t="shared" si="179"/>
        <v>11.46</v>
      </c>
      <c r="BL61" s="64">
        <f t="shared" si="179"/>
        <v>5.129999999999999</v>
      </c>
      <c r="BM61" s="64">
        <f t="shared" si="179"/>
        <v>11.46</v>
      </c>
      <c r="BN61" s="64">
        <f t="shared" si="179"/>
        <v>12.83</v>
      </c>
      <c r="BO61" s="64">
        <f t="shared" si="179"/>
        <v>6.32</v>
      </c>
      <c r="BP61" s="64">
        <f t="shared" si="179"/>
        <v>6.72</v>
      </c>
      <c r="BQ61" s="64">
        <f t="shared" si="179"/>
        <v>2.16</v>
      </c>
      <c r="BR61" s="64">
        <f t="shared" si="179"/>
        <v>7.96</v>
      </c>
      <c r="BS61" s="64">
        <f t="shared" si="179"/>
        <v>2.76</v>
      </c>
      <c r="BT61" s="64">
        <f t="shared" si="179"/>
        <v>9.2799999999999994</v>
      </c>
      <c r="BU61" s="64">
        <f t="shared" si="179"/>
        <v>3.44</v>
      </c>
      <c r="BV61" s="64">
        <f t="shared" si="179"/>
        <v>10.58</v>
      </c>
      <c r="BW61" s="64">
        <f t="shared" si="179"/>
        <v>4.24</v>
      </c>
      <c r="BX61" s="64">
        <f t="shared" si="179"/>
        <v>11.82</v>
      </c>
      <c r="BY61" s="64">
        <f t="shared" si="179"/>
        <v>5.22</v>
      </c>
      <c r="BZ61" s="64">
        <f t="shared" si="179"/>
        <v>11.82</v>
      </c>
      <c r="CA61" s="64">
        <f t="shared" si="179"/>
        <v>13.24</v>
      </c>
      <c r="CB61" s="64">
        <f t="shared" si="179"/>
        <v>6.42</v>
      </c>
      <c r="CC61" s="64">
        <f t="shared" si="179"/>
        <v>6.9479999999999995</v>
      </c>
      <c r="CD61" s="64">
        <f t="shared" si="179"/>
        <v>2.1800000000000002</v>
      </c>
      <c r="CE61" s="64">
        <f t="shared" si="179"/>
        <v>8.2439999999999998</v>
      </c>
      <c r="CF61" s="64">
        <f t="shared" si="179"/>
        <v>2.78</v>
      </c>
      <c r="CG61" s="64">
        <f t="shared" si="179"/>
        <v>9.6039999999999992</v>
      </c>
      <c r="CH61" s="64">
        <f t="shared" si="179"/>
        <v>3.48</v>
      </c>
      <c r="CI61" s="64">
        <f t="shared" si="179"/>
        <v>10.928000000000001</v>
      </c>
      <c r="CJ61" s="64">
        <f t="shared" si="179"/>
        <v>4.2959999999999994</v>
      </c>
      <c r="CK61" s="64">
        <f t="shared" si="179"/>
        <v>12.208</v>
      </c>
      <c r="CL61" s="64">
        <f t="shared" si="179"/>
        <v>5.3</v>
      </c>
      <c r="CM61" s="64">
        <f t="shared" si="179"/>
        <v>12.208</v>
      </c>
      <c r="CN61" s="64">
        <f t="shared" si="179"/>
        <v>13.648</v>
      </c>
      <c r="CO61" s="64">
        <f t="shared" si="179"/>
        <v>6.52</v>
      </c>
      <c r="CP61" s="64">
        <f t="shared" si="179"/>
        <v>7.1760000000000002</v>
      </c>
      <c r="CQ61" s="64">
        <f t="shared" si="179"/>
        <v>2.2000000000000002</v>
      </c>
      <c r="CR61" s="64">
        <f t="shared" si="179"/>
        <v>8.5279999999999987</v>
      </c>
      <c r="CS61" s="64">
        <f t="shared" si="179"/>
        <v>2.8</v>
      </c>
      <c r="CT61" s="64">
        <f t="shared" si="179"/>
        <v>9.9280000000000008</v>
      </c>
      <c r="CU61" s="64">
        <f t="shared" si="179"/>
        <v>3.52</v>
      </c>
      <c r="CV61" s="64">
        <f t="shared" si="179"/>
        <v>11.276</v>
      </c>
      <c r="CW61" s="64">
        <f t="shared" si="179"/>
        <v>4.3520000000000003</v>
      </c>
      <c r="CX61" s="64">
        <f t="shared" si="179"/>
        <v>12.596</v>
      </c>
      <c r="CY61" s="64">
        <f t="shared" si="179"/>
        <v>5.38</v>
      </c>
      <c r="CZ61" s="64">
        <f t="shared" si="179"/>
        <v>12.596</v>
      </c>
      <c r="DA61" s="64">
        <f t="shared" si="179"/>
        <v>14.056000000000001</v>
      </c>
      <c r="DB61" s="64">
        <f t="shared" si="179"/>
        <v>6.62</v>
      </c>
      <c r="DC61" s="64">
        <f t="shared" si="179"/>
        <v>7.4039999999999999</v>
      </c>
      <c r="DD61" s="64">
        <f t="shared" si="179"/>
        <v>2.2199999999999998</v>
      </c>
      <c r="DE61" s="64">
        <f t="shared" si="179"/>
        <v>8.8119999999999994</v>
      </c>
      <c r="DF61" s="64">
        <f t="shared" si="179"/>
        <v>2.82</v>
      </c>
      <c r="DG61" s="64">
        <f t="shared" si="179"/>
        <v>10.251999999999999</v>
      </c>
      <c r="DH61" s="64">
        <f t="shared" si="179"/>
        <v>3.56</v>
      </c>
      <c r="DI61" s="64">
        <f t="shared" si="179"/>
        <v>11.624000000000001</v>
      </c>
      <c r="DJ61" s="64">
        <f t="shared" si="179"/>
        <v>4.4079999999999995</v>
      </c>
      <c r="DK61" s="64">
        <f t="shared" si="179"/>
        <v>12.984</v>
      </c>
      <c r="DL61" s="64">
        <f t="shared" si="179"/>
        <v>5.46</v>
      </c>
      <c r="DM61" s="64">
        <f t="shared" si="179"/>
        <v>12.984</v>
      </c>
      <c r="DN61" s="64">
        <f t="shared" si="179"/>
        <v>14.463999999999999</v>
      </c>
      <c r="DO61" s="64">
        <f t="shared" si="179"/>
        <v>6.72</v>
      </c>
      <c r="DP61" s="64">
        <f t="shared" si="179"/>
        <v>7.6320000000000006</v>
      </c>
      <c r="DQ61" s="64">
        <f t="shared" si="179"/>
        <v>2.2399999999999998</v>
      </c>
      <c r="DR61" s="64">
        <f t="shared" si="179"/>
        <v>9.0960000000000001</v>
      </c>
      <c r="DS61" s="64">
        <f t="shared" si="179"/>
        <v>2.84</v>
      </c>
      <c r="DT61" s="64">
        <f t="shared" si="179"/>
        <v>10.575999999999999</v>
      </c>
      <c r="DU61" s="64">
        <f t="shared" si="179"/>
        <v>3.6</v>
      </c>
      <c r="DV61" s="64">
        <f t="shared" si="179"/>
        <v>11.972</v>
      </c>
      <c r="DW61" s="64">
        <f t="shared" si="179"/>
        <v>4.4640000000000004</v>
      </c>
      <c r="DX61" s="64">
        <f t="shared" si="179"/>
        <v>13.372</v>
      </c>
      <c r="DY61" s="64">
        <f t="shared" si="179"/>
        <v>5.54</v>
      </c>
      <c r="DZ61" s="64">
        <f t="shared" si="179"/>
        <v>13.372</v>
      </c>
      <c r="EA61" s="64">
        <f t="shared" si="179"/>
        <v>14.872</v>
      </c>
      <c r="EB61" s="64">
        <f t="shared" si="179"/>
        <v>6.82</v>
      </c>
      <c r="EC61" s="64">
        <f t="shared" si="179"/>
        <v>7.86</v>
      </c>
      <c r="ED61" s="64">
        <f t="shared" si="179"/>
        <v>2.2599999999999998</v>
      </c>
      <c r="EE61" s="64">
        <f t="shared" si="179"/>
        <v>9.379999999999999</v>
      </c>
      <c r="EF61" s="64">
        <f t="shared" si="179"/>
        <v>2.86</v>
      </c>
      <c r="EG61" s="64">
        <f t="shared" si="179"/>
        <v>10.899999999999999</v>
      </c>
      <c r="EH61" s="64">
        <f t="shared" si="179"/>
        <v>3.64</v>
      </c>
      <c r="EI61" s="64">
        <f t="shared" si="179"/>
        <v>12.32</v>
      </c>
      <c r="EJ61" s="64">
        <f t="shared" si="179"/>
        <v>4.5199999999999996</v>
      </c>
      <c r="EK61" s="64">
        <f t="shared" si="179"/>
        <v>13.76</v>
      </c>
      <c r="EL61" s="64">
        <f t="shared" si="179"/>
        <v>5.62</v>
      </c>
      <c r="EM61" s="64">
        <f t="shared" ref="EM61:FO61" si="180">(EM57-EM62)/5*1+EM62</f>
        <v>13.76</v>
      </c>
      <c r="EN61" s="64">
        <f t="shared" si="180"/>
        <v>15.28</v>
      </c>
      <c r="EO61" s="64">
        <f t="shared" si="180"/>
        <v>6.92</v>
      </c>
      <c r="EP61" s="64">
        <f t="shared" si="180"/>
        <v>5.0999999999999996</v>
      </c>
      <c r="EQ61" s="64">
        <f t="shared" si="180"/>
        <v>1.98</v>
      </c>
      <c r="ER61" s="64">
        <f t="shared" si="180"/>
        <v>5.9399999999999995</v>
      </c>
      <c r="ES61" s="64">
        <f t="shared" si="180"/>
        <v>2.56</v>
      </c>
      <c r="ET61" s="64">
        <f t="shared" si="180"/>
        <v>6.86</v>
      </c>
      <c r="EU61" s="64">
        <f t="shared" si="180"/>
        <v>3.12</v>
      </c>
      <c r="EV61" s="64">
        <f t="shared" si="180"/>
        <v>7.9399999999999995</v>
      </c>
      <c r="EW61" s="64">
        <f t="shared" si="180"/>
        <v>3.7199999999999998</v>
      </c>
      <c r="EX61" s="64">
        <f t="shared" si="180"/>
        <v>8.8999999999999986</v>
      </c>
      <c r="EY61" s="64">
        <f t="shared" si="180"/>
        <v>4.5599999999999996</v>
      </c>
      <c r="EZ61" s="64">
        <f t="shared" si="180"/>
        <v>8.8999999999999986</v>
      </c>
      <c r="FA61" s="64">
        <f t="shared" si="180"/>
        <v>9.82</v>
      </c>
      <c r="FB61" s="64">
        <f t="shared" si="180"/>
        <v>5.44</v>
      </c>
      <c r="FC61" s="64">
        <f t="shared" si="180"/>
        <v>5.35</v>
      </c>
      <c r="FD61" s="64">
        <f t="shared" si="180"/>
        <v>2.02</v>
      </c>
      <c r="FE61" s="64">
        <f t="shared" si="180"/>
        <v>6.29</v>
      </c>
      <c r="FF61" s="64">
        <f t="shared" si="180"/>
        <v>2.6</v>
      </c>
      <c r="FG61" s="64">
        <f t="shared" si="180"/>
        <v>7.3100000000000005</v>
      </c>
      <c r="FH61" s="64">
        <f t="shared" si="180"/>
        <v>3.18</v>
      </c>
      <c r="FI61" s="64">
        <f t="shared" si="180"/>
        <v>8.4</v>
      </c>
      <c r="FJ61" s="64">
        <f t="shared" si="180"/>
        <v>3.83</v>
      </c>
      <c r="FK61" s="64">
        <f t="shared" si="180"/>
        <v>9.4499999999999993</v>
      </c>
      <c r="FL61" s="64">
        <f t="shared" si="180"/>
        <v>4.7</v>
      </c>
      <c r="FM61" s="64">
        <f t="shared" si="180"/>
        <v>9.4499999999999993</v>
      </c>
      <c r="FN61" s="64">
        <f t="shared" si="180"/>
        <v>10.51</v>
      </c>
      <c r="FO61" s="64">
        <f t="shared" si="180"/>
        <v>5.68</v>
      </c>
    </row>
    <row r="62" spans="1:171" ht="9" customHeight="1" x14ac:dyDescent="0.15">
      <c r="A62" s="53" t="s">
        <v>177</v>
      </c>
      <c r="B62" s="59">
        <v>32</v>
      </c>
      <c r="C62" s="64">
        <v>5.5</v>
      </c>
      <c r="D62" s="64">
        <v>2.1</v>
      </c>
      <c r="E62" s="64">
        <v>6.5</v>
      </c>
      <c r="F62" s="64">
        <v>2.7</v>
      </c>
      <c r="G62" s="64">
        <v>7.6</v>
      </c>
      <c r="H62" s="64">
        <v>3.3</v>
      </c>
      <c r="I62" s="64">
        <v>8.6999999999999993</v>
      </c>
      <c r="J62" s="64">
        <v>4</v>
      </c>
      <c r="K62" s="64">
        <v>9.8000000000000007</v>
      </c>
      <c r="L62" s="64">
        <v>4.9000000000000004</v>
      </c>
      <c r="M62" s="60">
        <f>IF(K62&gt;E79,K62,E79)</f>
        <v>9.8000000000000007</v>
      </c>
      <c r="N62" s="64">
        <v>11</v>
      </c>
      <c r="O62" s="64">
        <v>6</v>
      </c>
      <c r="P62" s="64">
        <f t="shared" ref="P62:AB62" si="181">(AP62-C62)/3*1+C62</f>
        <v>5.7</v>
      </c>
      <c r="Q62" s="64">
        <f t="shared" si="181"/>
        <v>2.1333333333333333</v>
      </c>
      <c r="R62" s="64">
        <f t="shared" si="181"/>
        <v>6.7666666666666666</v>
      </c>
      <c r="S62" s="64">
        <f t="shared" si="181"/>
        <v>2.7</v>
      </c>
      <c r="T62" s="64">
        <f t="shared" si="181"/>
        <v>7.8999999999999995</v>
      </c>
      <c r="U62" s="64">
        <f t="shared" si="181"/>
        <v>3.333333333333333</v>
      </c>
      <c r="V62" s="64">
        <f t="shared" si="181"/>
        <v>9.0333333333333332</v>
      </c>
      <c r="W62" s="64">
        <f t="shared" si="181"/>
        <v>4.0666666666666664</v>
      </c>
      <c r="X62" s="64">
        <f t="shared" si="181"/>
        <v>10.166666666666668</v>
      </c>
      <c r="Y62" s="64">
        <f t="shared" si="181"/>
        <v>4.9666666666666668</v>
      </c>
      <c r="Z62" s="64">
        <f t="shared" si="181"/>
        <v>10.166666666666668</v>
      </c>
      <c r="AA62" s="64">
        <f t="shared" si="181"/>
        <v>11.4</v>
      </c>
      <c r="AB62" s="64">
        <f t="shared" si="181"/>
        <v>6.1</v>
      </c>
      <c r="AC62" s="64">
        <f t="shared" ref="AC62:AO62" si="182">(AP62-C62)/3*2+C62</f>
        <v>5.8999999999999995</v>
      </c>
      <c r="AD62" s="64">
        <f t="shared" si="182"/>
        <v>2.166666666666667</v>
      </c>
      <c r="AE62" s="64">
        <f t="shared" si="182"/>
        <v>7.0333333333333332</v>
      </c>
      <c r="AF62" s="64">
        <f t="shared" si="182"/>
        <v>2.7</v>
      </c>
      <c r="AG62" s="64">
        <f t="shared" si="182"/>
        <v>8.1999999999999993</v>
      </c>
      <c r="AH62" s="64">
        <f t="shared" si="182"/>
        <v>3.3666666666666667</v>
      </c>
      <c r="AI62" s="64">
        <f t="shared" si="182"/>
        <v>9.3666666666666654</v>
      </c>
      <c r="AJ62" s="64">
        <f t="shared" si="182"/>
        <v>4.1333333333333337</v>
      </c>
      <c r="AK62" s="64">
        <f t="shared" si="182"/>
        <v>10.533333333333333</v>
      </c>
      <c r="AL62" s="64">
        <f t="shared" si="182"/>
        <v>5.0333333333333332</v>
      </c>
      <c r="AM62" s="64">
        <f t="shared" si="182"/>
        <v>10.533333333333333</v>
      </c>
      <c r="AN62" s="64">
        <f t="shared" si="182"/>
        <v>11.799999999999999</v>
      </c>
      <c r="AO62" s="64">
        <f t="shared" si="182"/>
        <v>6.2</v>
      </c>
      <c r="AP62" s="64">
        <v>6.1</v>
      </c>
      <c r="AQ62" s="64">
        <v>2.2000000000000002</v>
      </c>
      <c r="AR62" s="64">
        <v>7.3</v>
      </c>
      <c r="AS62" s="64">
        <v>2.7</v>
      </c>
      <c r="AT62" s="64">
        <v>8.5</v>
      </c>
      <c r="AU62" s="64">
        <v>3.4</v>
      </c>
      <c r="AV62" s="64">
        <v>9.6999999999999993</v>
      </c>
      <c r="AW62" s="64">
        <v>4.2</v>
      </c>
      <c r="AX62" s="64">
        <v>10.9</v>
      </c>
      <c r="AY62" s="64">
        <v>5.0999999999999996</v>
      </c>
      <c r="AZ62" s="60">
        <f>IF(AX62&gt;AR79,AX62,AR79)</f>
        <v>10.9</v>
      </c>
      <c r="BA62" s="64">
        <v>12.2</v>
      </c>
      <c r="BB62" s="64">
        <v>6.3</v>
      </c>
      <c r="BC62" s="64">
        <f t="shared" ref="BC62:BO62" si="183">(BP62-AP62)/2+AP62</f>
        <v>6.35</v>
      </c>
      <c r="BD62" s="64">
        <f t="shared" si="183"/>
        <v>2.2000000000000002</v>
      </c>
      <c r="BE62" s="64">
        <f t="shared" si="183"/>
        <v>7.55</v>
      </c>
      <c r="BF62" s="64">
        <f t="shared" si="183"/>
        <v>2.75</v>
      </c>
      <c r="BG62" s="64">
        <f t="shared" si="183"/>
        <v>8.8000000000000007</v>
      </c>
      <c r="BH62" s="64">
        <f t="shared" si="183"/>
        <v>3.45</v>
      </c>
      <c r="BI62" s="64">
        <f t="shared" si="183"/>
        <v>10.050000000000001</v>
      </c>
      <c r="BJ62" s="64">
        <f t="shared" si="183"/>
        <v>4.25</v>
      </c>
      <c r="BK62" s="64">
        <f t="shared" si="183"/>
        <v>11.25</v>
      </c>
      <c r="BL62" s="64">
        <f t="shared" si="183"/>
        <v>5.1999999999999993</v>
      </c>
      <c r="BM62" s="64">
        <f t="shared" si="183"/>
        <v>11.25</v>
      </c>
      <c r="BN62" s="64">
        <f t="shared" si="183"/>
        <v>12.6</v>
      </c>
      <c r="BO62" s="64">
        <f t="shared" si="183"/>
        <v>6.4</v>
      </c>
      <c r="BP62" s="64">
        <v>6.6</v>
      </c>
      <c r="BQ62" s="64">
        <v>2.2000000000000002</v>
      </c>
      <c r="BR62" s="64">
        <v>7.8</v>
      </c>
      <c r="BS62" s="64">
        <v>2.8</v>
      </c>
      <c r="BT62" s="64">
        <v>9.1</v>
      </c>
      <c r="BU62" s="64">
        <v>3.5</v>
      </c>
      <c r="BV62" s="64">
        <v>10.4</v>
      </c>
      <c r="BW62" s="64">
        <v>4.3</v>
      </c>
      <c r="BX62" s="64">
        <v>11.6</v>
      </c>
      <c r="BY62" s="64">
        <v>5.3</v>
      </c>
      <c r="BZ62" s="60">
        <f>IF(BX62&gt;BR79,BX62,BR79)</f>
        <v>11.6</v>
      </c>
      <c r="CA62" s="64">
        <v>13</v>
      </c>
      <c r="CB62" s="64">
        <v>6.5</v>
      </c>
      <c r="CC62" s="64">
        <f t="shared" ref="CC62:CO62" si="184">(EC62-BP62)/5*1+BP62</f>
        <v>6.8199999999999994</v>
      </c>
      <c r="CD62" s="64">
        <f t="shared" si="184"/>
        <v>2.2200000000000002</v>
      </c>
      <c r="CE62" s="64">
        <f t="shared" si="184"/>
        <v>8.08</v>
      </c>
      <c r="CF62" s="64">
        <f t="shared" si="184"/>
        <v>2.82</v>
      </c>
      <c r="CG62" s="64">
        <f t="shared" si="184"/>
        <v>9.42</v>
      </c>
      <c r="CH62" s="64">
        <f t="shared" si="184"/>
        <v>3.54</v>
      </c>
      <c r="CI62" s="64">
        <f t="shared" si="184"/>
        <v>10.74</v>
      </c>
      <c r="CJ62" s="64">
        <f t="shared" si="184"/>
        <v>4.3599999999999994</v>
      </c>
      <c r="CK62" s="64">
        <f t="shared" si="184"/>
        <v>11.98</v>
      </c>
      <c r="CL62" s="64">
        <f t="shared" si="184"/>
        <v>5.38</v>
      </c>
      <c r="CM62" s="64">
        <f t="shared" si="184"/>
        <v>11.98</v>
      </c>
      <c r="CN62" s="64">
        <f t="shared" si="184"/>
        <v>13.4</v>
      </c>
      <c r="CO62" s="64">
        <f t="shared" si="184"/>
        <v>6.6</v>
      </c>
      <c r="CP62" s="64">
        <f t="shared" ref="CP62:DB62" si="185">(EC62-BP62)/5*2+BP62</f>
        <v>7.04</v>
      </c>
      <c r="CQ62" s="64">
        <f t="shared" si="185"/>
        <v>2.2400000000000002</v>
      </c>
      <c r="CR62" s="64">
        <f t="shared" si="185"/>
        <v>8.36</v>
      </c>
      <c r="CS62" s="64">
        <f t="shared" si="185"/>
        <v>2.84</v>
      </c>
      <c r="CT62" s="64">
        <f t="shared" si="185"/>
        <v>9.74</v>
      </c>
      <c r="CU62" s="64">
        <f t="shared" si="185"/>
        <v>3.58</v>
      </c>
      <c r="CV62" s="64">
        <f t="shared" si="185"/>
        <v>11.08</v>
      </c>
      <c r="CW62" s="64">
        <f t="shared" si="185"/>
        <v>4.42</v>
      </c>
      <c r="CX62" s="64">
        <f t="shared" si="185"/>
        <v>12.36</v>
      </c>
      <c r="CY62" s="64">
        <f t="shared" si="185"/>
        <v>5.46</v>
      </c>
      <c r="CZ62" s="64">
        <f t="shared" si="185"/>
        <v>12.36</v>
      </c>
      <c r="DA62" s="64">
        <f t="shared" si="185"/>
        <v>13.8</v>
      </c>
      <c r="DB62" s="64">
        <f t="shared" si="185"/>
        <v>6.7</v>
      </c>
      <c r="DC62" s="64">
        <f t="shared" ref="DC62:DO62" si="186">(EC62-BP62)/5*3+BP62</f>
        <v>7.26</v>
      </c>
      <c r="DD62" s="64">
        <f t="shared" si="186"/>
        <v>2.2599999999999998</v>
      </c>
      <c r="DE62" s="64">
        <f t="shared" si="186"/>
        <v>8.6399999999999988</v>
      </c>
      <c r="DF62" s="64">
        <f t="shared" si="186"/>
        <v>2.86</v>
      </c>
      <c r="DG62" s="64">
        <f t="shared" si="186"/>
        <v>10.059999999999999</v>
      </c>
      <c r="DH62" s="64">
        <f t="shared" si="186"/>
        <v>3.62</v>
      </c>
      <c r="DI62" s="64">
        <f t="shared" si="186"/>
        <v>11.42</v>
      </c>
      <c r="DJ62" s="64">
        <f t="shared" si="186"/>
        <v>4.4799999999999995</v>
      </c>
      <c r="DK62" s="64">
        <f t="shared" si="186"/>
        <v>12.74</v>
      </c>
      <c r="DL62" s="64">
        <f t="shared" si="186"/>
        <v>5.54</v>
      </c>
      <c r="DM62" s="64">
        <f t="shared" si="186"/>
        <v>12.74</v>
      </c>
      <c r="DN62" s="64">
        <f t="shared" si="186"/>
        <v>14.2</v>
      </c>
      <c r="DO62" s="64">
        <f t="shared" si="186"/>
        <v>6.8</v>
      </c>
      <c r="DP62" s="64">
        <f t="shared" ref="DP62:EB62" si="187">(EC62-BP62)/5*4+BP62</f>
        <v>7.48</v>
      </c>
      <c r="DQ62" s="64">
        <f t="shared" si="187"/>
        <v>2.2799999999999998</v>
      </c>
      <c r="DR62" s="64">
        <f t="shared" si="187"/>
        <v>8.92</v>
      </c>
      <c r="DS62" s="64">
        <f t="shared" si="187"/>
        <v>2.88</v>
      </c>
      <c r="DT62" s="64">
        <f t="shared" si="187"/>
        <v>10.379999999999999</v>
      </c>
      <c r="DU62" s="64">
        <f t="shared" si="187"/>
        <v>3.66</v>
      </c>
      <c r="DV62" s="64">
        <f t="shared" si="187"/>
        <v>11.76</v>
      </c>
      <c r="DW62" s="64">
        <f t="shared" si="187"/>
        <v>4.54</v>
      </c>
      <c r="DX62" s="64">
        <f t="shared" si="187"/>
        <v>13.12</v>
      </c>
      <c r="DY62" s="64">
        <f t="shared" si="187"/>
        <v>5.62</v>
      </c>
      <c r="DZ62" s="64">
        <f t="shared" si="187"/>
        <v>13.12</v>
      </c>
      <c r="EA62" s="64">
        <f t="shared" si="187"/>
        <v>14.6</v>
      </c>
      <c r="EB62" s="64">
        <f t="shared" si="187"/>
        <v>6.9</v>
      </c>
      <c r="EC62" s="64">
        <v>7.7</v>
      </c>
      <c r="ED62" s="64">
        <v>2.2999999999999998</v>
      </c>
      <c r="EE62" s="64">
        <v>9.1999999999999993</v>
      </c>
      <c r="EF62" s="64">
        <v>2.9</v>
      </c>
      <c r="EG62" s="64">
        <v>10.7</v>
      </c>
      <c r="EH62" s="64">
        <v>3.7</v>
      </c>
      <c r="EI62" s="64">
        <v>12.1</v>
      </c>
      <c r="EJ62" s="64">
        <v>4.5999999999999996</v>
      </c>
      <c r="EK62" s="64">
        <v>13.5</v>
      </c>
      <c r="EL62" s="64">
        <v>5.7</v>
      </c>
      <c r="EM62" s="60">
        <f>IF(EK62&gt;EE79,EK62,EE79)</f>
        <v>13.5</v>
      </c>
      <c r="EN62" s="64">
        <v>15</v>
      </c>
      <c r="EO62" s="65">
        <v>7</v>
      </c>
      <c r="EP62" s="48">
        <v>5</v>
      </c>
      <c r="EQ62" s="48">
        <v>2</v>
      </c>
      <c r="ER62" s="48">
        <v>5.8</v>
      </c>
      <c r="ES62" s="48">
        <v>2.6</v>
      </c>
      <c r="ET62" s="48">
        <v>6.7</v>
      </c>
      <c r="EU62" s="48">
        <v>3.2</v>
      </c>
      <c r="EV62" s="48">
        <v>7.8</v>
      </c>
      <c r="EW62" s="48">
        <v>3.8</v>
      </c>
      <c r="EX62" s="48">
        <v>8.6999999999999993</v>
      </c>
      <c r="EY62" s="48">
        <v>4.5999999999999996</v>
      </c>
      <c r="EZ62" s="60">
        <f>IF(EX62&gt;ER79,EX62,ER79)</f>
        <v>8.6999999999999993</v>
      </c>
      <c r="FA62" s="48">
        <v>9.6</v>
      </c>
      <c r="FB62" s="48">
        <v>5.5</v>
      </c>
      <c r="FC62" s="48">
        <f>(EP62-C62)/2+C62</f>
        <v>5.25</v>
      </c>
      <c r="FD62" s="48">
        <f t="shared" ref="FD62:FL62" si="188">(EQ62-D62)/2+D62</f>
        <v>2.0499999999999998</v>
      </c>
      <c r="FE62" s="48">
        <f t="shared" si="188"/>
        <v>6.15</v>
      </c>
      <c r="FF62" s="48">
        <f t="shared" si="188"/>
        <v>2.6500000000000004</v>
      </c>
      <c r="FG62" s="48">
        <f t="shared" si="188"/>
        <v>7.15</v>
      </c>
      <c r="FH62" s="48">
        <f t="shared" si="188"/>
        <v>3.25</v>
      </c>
      <c r="FI62" s="48">
        <f t="shared" si="188"/>
        <v>8.25</v>
      </c>
      <c r="FJ62" s="48">
        <f t="shared" si="188"/>
        <v>3.9</v>
      </c>
      <c r="FK62" s="48">
        <f t="shared" si="188"/>
        <v>9.25</v>
      </c>
      <c r="FL62" s="48">
        <f t="shared" si="188"/>
        <v>4.75</v>
      </c>
      <c r="FM62" s="60">
        <f>IF(FK62&gt;FE79,FK62,FE79)</f>
        <v>9.25</v>
      </c>
      <c r="FN62" s="48">
        <f t="shared" ref="FN62:FO62" si="189">(FA62-N62)/2+N62</f>
        <v>10.3</v>
      </c>
      <c r="FO62" s="48">
        <f t="shared" si="189"/>
        <v>5.75</v>
      </c>
    </row>
    <row r="63" spans="1:171" ht="9" customHeight="1" x14ac:dyDescent="0.15">
      <c r="A63" s="53" t="s">
        <v>177</v>
      </c>
      <c r="B63" s="59">
        <v>33</v>
      </c>
      <c r="C63" s="64">
        <f>(C62-C68)/6*5+C68</f>
        <v>5.3833333333333329</v>
      </c>
      <c r="D63" s="64">
        <f t="shared" ref="D63:EL63" si="190">(D62-D68)/6*5+D68</f>
        <v>2.1333333333333333</v>
      </c>
      <c r="E63" s="64">
        <f t="shared" si="190"/>
        <v>6.3833333333333329</v>
      </c>
      <c r="F63" s="64">
        <f t="shared" si="190"/>
        <v>2.7333333333333334</v>
      </c>
      <c r="G63" s="64">
        <f t="shared" si="190"/>
        <v>7.4499999999999993</v>
      </c>
      <c r="H63" s="64">
        <f t="shared" si="190"/>
        <v>3.3499999999999996</v>
      </c>
      <c r="I63" s="64">
        <f t="shared" si="190"/>
        <v>8.5333333333333332</v>
      </c>
      <c r="J63" s="64">
        <f t="shared" si="190"/>
        <v>4.0666666666666664</v>
      </c>
      <c r="K63" s="64">
        <f t="shared" si="190"/>
        <v>9.6166666666666671</v>
      </c>
      <c r="L63" s="64">
        <f t="shared" si="190"/>
        <v>5</v>
      </c>
      <c r="M63" s="64">
        <f t="shared" si="190"/>
        <v>9.6166666666666671</v>
      </c>
      <c r="N63" s="64">
        <f t="shared" si="190"/>
        <v>10.766666666666666</v>
      </c>
      <c r="O63" s="64">
        <f t="shared" si="190"/>
        <v>6.083333333333333</v>
      </c>
      <c r="P63" s="64">
        <f t="shared" si="190"/>
        <v>5.5833333333333339</v>
      </c>
      <c r="Q63" s="64">
        <f t="shared" si="190"/>
        <v>2.1666666666666665</v>
      </c>
      <c r="R63" s="64">
        <f t="shared" si="190"/>
        <v>6.6388888888888893</v>
      </c>
      <c r="S63" s="64">
        <f t="shared" si="190"/>
        <v>2.7388888888888889</v>
      </c>
      <c r="T63" s="64">
        <f t="shared" si="190"/>
        <v>7.7444444444444436</v>
      </c>
      <c r="U63" s="64">
        <f t="shared" si="190"/>
        <v>3.3833333333333329</v>
      </c>
      <c r="V63" s="64">
        <f t="shared" si="190"/>
        <v>8.8611111111111107</v>
      </c>
      <c r="W63" s="64">
        <f t="shared" si="190"/>
        <v>4.1277777777777773</v>
      </c>
      <c r="X63" s="64">
        <f t="shared" si="190"/>
        <v>9.9722222222222232</v>
      </c>
      <c r="Y63" s="64">
        <f t="shared" si="190"/>
        <v>5.0611111111111109</v>
      </c>
      <c r="Z63" s="64">
        <f t="shared" si="190"/>
        <v>9.9722222222222232</v>
      </c>
      <c r="AA63" s="64">
        <f t="shared" si="190"/>
        <v>11.161111111111111</v>
      </c>
      <c r="AB63" s="64">
        <f t="shared" si="190"/>
        <v>6.1777777777777771</v>
      </c>
      <c r="AC63" s="64">
        <f t="shared" si="190"/>
        <v>5.7833333333333332</v>
      </c>
      <c r="AD63" s="64">
        <f t="shared" si="190"/>
        <v>2.2000000000000002</v>
      </c>
      <c r="AE63" s="64">
        <f t="shared" si="190"/>
        <v>6.8944444444444439</v>
      </c>
      <c r="AF63" s="64">
        <f t="shared" si="190"/>
        <v>2.7444444444444445</v>
      </c>
      <c r="AG63" s="64">
        <f t="shared" si="190"/>
        <v>8.0388888888888879</v>
      </c>
      <c r="AH63" s="64">
        <f t="shared" si="190"/>
        <v>3.416666666666667</v>
      </c>
      <c r="AI63" s="64">
        <f t="shared" si="190"/>
        <v>9.1888888888888882</v>
      </c>
      <c r="AJ63" s="64">
        <f t="shared" si="190"/>
        <v>4.1888888888888891</v>
      </c>
      <c r="AK63" s="64">
        <f t="shared" si="190"/>
        <v>10.327777777777778</v>
      </c>
      <c r="AL63" s="64">
        <f t="shared" si="190"/>
        <v>5.1222222222222218</v>
      </c>
      <c r="AM63" s="64">
        <f t="shared" si="190"/>
        <v>10.327777777777778</v>
      </c>
      <c r="AN63" s="64">
        <f t="shared" si="190"/>
        <v>11.555555555555554</v>
      </c>
      <c r="AO63" s="64">
        <f t="shared" si="190"/>
        <v>6.2722222222222221</v>
      </c>
      <c r="AP63" s="64">
        <f t="shared" si="190"/>
        <v>5.9833333333333334</v>
      </c>
      <c r="AQ63" s="64">
        <f t="shared" si="190"/>
        <v>2.2333333333333334</v>
      </c>
      <c r="AR63" s="64">
        <f t="shared" si="190"/>
        <v>7.15</v>
      </c>
      <c r="AS63" s="64">
        <f t="shared" si="190"/>
        <v>2.75</v>
      </c>
      <c r="AT63" s="64">
        <f t="shared" si="190"/>
        <v>8.3333333333333339</v>
      </c>
      <c r="AU63" s="64">
        <f t="shared" si="190"/>
        <v>3.45</v>
      </c>
      <c r="AV63" s="64">
        <f t="shared" si="190"/>
        <v>9.5166666666666657</v>
      </c>
      <c r="AW63" s="64">
        <f t="shared" si="190"/>
        <v>4.25</v>
      </c>
      <c r="AX63" s="64">
        <f t="shared" si="190"/>
        <v>10.683333333333334</v>
      </c>
      <c r="AY63" s="64">
        <f t="shared" si="190"/>
        <v>5.1833333333333327</v>
      </c>
      <c r="AZ63" s="64">
        <f t="shared" si="190"/>
        <v>10.683333333333334</v>
      </c>
      <c r="BA63" s="64">
        <f t="shared" si="190"/>
        <v>11.95</v>
      </c>
      <c r="BB63" s="64">
        <f t="shared" si="190"/>
        <v>6.3666666666666663</v>
      </c>
      <c r="BC63" s="64">
        <f t="shared" si="190"/>
        <v>6.2249999999999996</v>
      </c>
      <c r="BD63" s="64">
        <f t="shared" si="190"/>
        <v>2.2416666666666667</v>
      </c>
      <c r="BE63" s="64">
        <f t="shared" si="190"/>
        <v>7.4</v>
      </c>
      <c r="BF63" s="64">
        <f t="shared" si="190"/>
        <v>2.8</v>
      </c>
      <c r="BG63" s="64">
        <f t="shared" si="190"/>
        <v>8.625</v>
      </c>
      <c r="BH63" s="64">
        <f t="shared" si="190"/>
        <v>3.5</v>
      </c>
      <c r="BI63" s="64">
        <f t="shared" si="190"/>
        <v>9.8583333333333343</v>
      </c>
      <c r="BJ63" s="64">
        <f t="shared" si="190"/>
        <v>4.3083333333333336</v>
      </c>
      <c r="BK63" s="64">
        <f t="shared" si="190"/>
        <v>11.033333333333333</v>
      </c>
      <c r="BL63" s="64">
        <f t="shared" si="190"/>
        <v>5.2749999999999995</v>
      </c>
      <c r="BM63" s="64">
        <f t="shared" si="190"/>
        <v>11.033333333333333</v>
      </c>
      <c r="BN63" s="64">
        <f t="shared" si="190"/>
        <v>12.341666666666667</v>
      </c>
      <c r="BO63" s="64">
        <f t="shared" si="190"/>
        <v>6.4666666666666668</v>
      </c>
      <c r="BP63" s="64">
        <f t="shared" si="190"/>
        <v>6.4666666666666668</v>
      </c>
      <c r="BQ63" s="64">
        <f t="shared" si="190"/>
        <v>2.25</v>
      </c>
      <c r="BR63" s="64">
        <f t="shared" si="190"/>
        <v>7.65</v>
      </c>
      <c r="BS63" s="64">
        <f t="shared" si="190"/>
        <v>2.8499999999999996</v>
      </c>
      <c r="BT63" s="64">
        <f t="shared" si="190"/>
        <v>8.9166666666666661</v>
      </c>
      <c r="BU63" s="64">
        <f t="shared" si="190"/>
        <v>3.55</v>
      </c>
      <c r="BV63" s="64">
        <f t="shared" si="190"/>
        <v>10.199999999999999</v>
      </c>
      <c r="BW63" s="64">
        <f t="shared" si="190"/>
        <v>4.3666666666666663</v>
      </c>
      <c r="BX63" s="64">
        <f t="shared" si="190"/>
        <v>11.383333333333333</v>
      </c>
      <c r="BY63" s="64">
        <f t="shared" si="190"/>
        <v>5.3666666666666663</v>
      </c>
      <c r="BZ63" s="64">
        <f t="shared" si="190"/>
        <v>11.383333333333333</v>
      </c>
      <c r="CA63" s="64">
        <f t="shared" si="190"/>
        <v>12.733333333333334</v>
      </c>
      <c r="CB63" s="64">
        <f t="shared" si="190"/>
        <v>6.5666666666666664</v>
      </c>
      <c r="CC63" s="64">
        <f t="shared" si="190"/>
        <v>6.6833333333333327</v>
      </c>
      <c r="CD63" s="64">
        <f t="shared" si="190"/>
        <v>2.27</v>
      </c>
      <c r="CE63" s="64">
        <f t="shared" si="190"/>
        <v>7.9233333333333338</v>
      </c>
      <c r="CF63" s="64">
        <f t="shared" si="190"/>
        <v>2.87</v>
      </c>
      <c r="CG63" s="64">
        <f t="shared" si="190"/>
        <v>9.23</v>
      </c>
      <c r="CH63" s="64">
        <f t="shared" si="190"/>
        <v>3.59</v>
      </c>
      <c r="CI63" s="64">
        <f t="shared" si="190"/>
        <v>10.533333333333333</v>
      </c>
      <c r="CJ63" s="64">
        <f t="shared" si="190"/>
        <v>4.4266666666666659</v>
      </c>
      <c r="CK63" s="64">
        <f t="shared" si="190"/>
        <v>11.756666666666668</v>
      </c>
      <c r="CL63" s="64">
        <f t="shared" si="190"/>
        <v>5.4466666666666663</v>
      </c>
      <c r="CM63" s="64">
        <f t="shared" si="190"/>
        <v>11.756666666666668</v>
      </c>
      <c r="CN63" s="64">
        <f t="shared" si="190"/>
        <v>13.13</v>
      </c>
      <c r="CO63" s="64">
        <f t="shared" si="190"/>
        <v>6.67</v>
      </c>
      <c r="CP63" s="64">
        <f t="shared" si="190"/>
        <v>6.9</v>
      </c>
      <c r="CQ63" s="64">
        <f t="shared" si="190"/>
        <v>2.29</v>
      </c>
      <c r="CR63" s="64">
        <f t="shared" si="190"/>
        <v>8.1966666666666654</v>
      </c>
      <c r="CS63" s="64">
        <f t="shared" si="190"/>
        <v>2.8899999999999997</v>
      </c>
      <c r="CT63" s="64">
        <f t="shared" si="190"/>
        <v>9.543333333333333</v>
      </c>
      <c r="CU63" s="64">
        <f t="shared" si="190"/>
        <v>3.63</v>
      </c>
      <c r="CV63" s="64">
        <f t="shared" si="190"/>
        <v>10.866666666666667</v>
      </c>
      <c r="CW63" s="64">
        <f t="shared" si="190"/>
        <v>4.4866666666666664</v>
      </c>
      <c r="CX63" s="64">
        <f t="shared" si="190"/>
        <v>12.129999999999999</v>
      </c>
      <c r="CY63" s="64">
        <f t="shared" si="190"/>
        <v>5.5266666666666664</v>
      </c>
      <c r="CZ63" s="64">
        <f t="shared" si="190"/>
        <v>12.129999999999999</v>
      </c>
      <c r="DA63" s="64">
        <f t="shared" si="190"/>
        <v>13.526666666666667</v>
      </c>
      <c r="DB63" s="64">
        <f t="shared" si="190"/>
        <v>6.7733333333333334</v>
      </c>
      <c r="DC63" s="64">
        <f t="shared" si="190"/>
        <v>7.1166666666666663</v>
      </c>
      <c r="DD63" s="64">
        <f t="shared" si="190"/>
        <v>2.3099999999999996</v>
      </c>
      <c r="DE63" s="64">
        <f t="shared" si="190"/>
        <v>8.4699999999999989</v>
      </c>
      <c r="DF63" s="64">
        <f t="shared" si="190"/>
        <v>2.91</v>
      </c>
      <c r="DG63" s="64">
        <f t="shared" si="190"/>
        <v>9.8566666666666656</v>
      </c>
      <c r="DH63" s="64">
        <f t="shared" si="190"/>
        <v>3.67</v>
      </c>
      <c r="DI63" s="64">
        <f t="shared" si="190"/>
        <v>11.2</v>
      </c>
      <c r="DJ63" s="64">
        <f t="shared" si="190"/>
        <v>4.546666666666666</v>
      </c>
      <c r="DK63" s="64">
        <f t="shared" si="190"/>
        <v>12.503333333333334</v>
      </c>
      <c r="DL63" s="64">
        <f t="shared" si="190"/>
        <v>5.6066666666666665</v>
      </c>
      <c r="DM63" s="64">
        <f t="shared" si="190"/>
        <v>12.503333333333334</v>
      </c>
      <c r="DN63" s="64">
        <f t="shared" si="190"/>
        <v>13.923333333333332</v>
      </c>
      <c r="DO63" s="64">
        <f t="shared" si="190"/>
        <v>6.8766666666666669</v>
      </c>
      <c r="DP63" s="64">
        <f t="shared" si="190"/>
        <v>7.3333333333333339</v>
      </c>
      <c r="DQ63" s="64">
        <f t="shared" si="190"/>
        <v>2.33</v>
      </c>
      <c r="DR63" s="64">
        <f t="shared" si="190"/>
        <v>8.7433333333333323</v>
      </c>
      <c r="DS63" s="64">
        <f t="shared" si="190"/>
        <v>2.9299999999999997</v>
      </c>
      <c r="DT63" s="64">
        <f t="shared" si="190"/>
        <v>10.17</v>
      </c>
      <c r="DU63" s="64">
        <f t="shared" si="190"/>
        <v>3.71</v>
      </c>
      <c r="DV63" s="64">
        <f t="shared" si="190"/>
        <v>11.533333333333333</v>
      </c>
      <c r="DW63" s="64">
        <f t="shared" si="190"/>
        <v>4.6066666666666665</v>
      </c>
      <c r="DX63" s="64">
        <f t="shared" si="190"/>
        <v>12.876666666666665</v>
      </c>
      <c r="DY63" s="64">
        <f t="shared" si="190"/>
        <v>5.6866666666666665</v>
      </c>
      <c r="DZ63" s="64">
        <f t="shared" si="190"/>
        <v>12.876666666666665</v>
      </c>
      <c r="EA63" s="64">
        <f t="shared" si="190"/>
        <v>14.32</v>
      </c>
      <c r="EB63" s="64">
        <f t="shared" si="190"/>
        <v>6.98</v>
      </c>
      <c r="EC63" s="64">
        <f t="shared" si="190"/>
        <v>7.55</v>
      </c>
      <c r="ED63" s="64">
        <f t="shared" si="190"/>
        <v>2.3499999999999996</v>
      </c>
      <c r="EE63" s="64">
        <f t="shared" si="190"/>
        <v>9.0166666666666657</v>
      </c>
      <c r="EF63" s="64">
        <f t="shared" si="190"/>
        <v>2.95</v>
      </c>
      <c r="EG63" s="64">
        <f t="shared" si="190"/>
        <v>10.483333333333333</v>
      </c>
      <c r="EH63" s="64">
        <f t="shared" si="190"/>
        <v>3.75</v>
      </c>
      <c r="EI63" s="64">
        <f t="shared" si="190"/>
        <v>11.866666666666667</v>
      </c>
      <c r="EJ63" s="64">
        <f t="shared" si="190"/>
        <v>4.6666666666666661</v>
      </c>
      <c r="EK63" s="64">
        <f t="shared" si="190"/>
        <v>13.25</v>
      </c>
      <c r="EL63" s="64">
        <f t="shared" si="190"/>
        <v>5.7666666666666666</v>
      </c>
      <c r="EM63" s="64">
        <f t="shared" ref="EM63:FO63" si="191">(EM62-EM68)/6*5+EM68</f>
        <v>13.25</v>
      </c>
      <c r="EN63" s="64">
        <f t="shared" si="191"/>
        <v>14.716666666666667</v>
      </c>
      <c r="EO63" s="64">
        <f t="shared" si="191"/>
        <v>7.083333333333333</v>
      </c>
      <c r="EP63" s="64">
        <f t="shared" si="191"/>
        <v>4.9000000000000004</v>
      </c>
      <c r="EQ63" s="64">
        <f t="shared" si="191"/>
        <v>2.0166666666666666</v>
      </c>
      <c r="ER63" s="64">
        <f t="shared" si="191"/>
        <v>5.7</v>
      </c>
      <c r="ES63" s="64">
        <f t="shared" si="191"/>
        <v>2.6333333333333333</v>
      </c>
      <c r="ET63" s="64">
        <f t="shared" si="191"/>
        <v>6.6</v>
      </c>
      <c r="EU63" s="64">
        <f t="shared" si="191"/>
        <v>3.25</v>
      </c>
      <c r="EV63" s="64">
        <f t="shared" si="191"/>
        <v>7.6333333333333329</v>
      </c>
      <c r="EW63" s="64">
        <f t="shared" si="191"/>
        <v>3.8666666666666667</v>
      </c>
      <c r="EX63" s="64">
        <f t="shared" si="191"/>
        <v>8.5499999999999989</v>
      </c>
      <c r="EY63" s="64">
        <f t="shared" si="191"/>
        <v>4.6833333333333327</v>
      </c>
      <c r="EZ63" s="64">
        <f t="shared" si="191"/>
        <v>8.5499999999999989</v>
      </c>
      <c r="FA63" s="64">
        <f t="shared" si="191"/>
        <v>9.4666666666666668</v>
      </c>
      <c r="FB63" s="64">
        <f t="shared" si="191"/>
        <v>5.55</v>
      </c>
      <c r="FC63" s="64">
        <f t="shared" si="191"/>
        <v>5.1416666666666666</v>
      </c>
      <c r="FD63" s="64">
        <f t="shared" si="191"/>
        <v>2.0749999999999997</v>
      </c>
      <c r="FE63" s="64">
        <f t="shared" si="191"/>
        <v>6.041666666666667</v>
      </c>
      <c r="FF63" s="64">
        <f t="shared" si="191"/>
        <v>2.6833333333333336</v>
      </c>
      <c r="FG63" s="64">
        <f t="shared" si="191"/>
        <v>7.0250000000000004</v>
      </c>
      <c r="FH63" s="64">
        <f t="shared" si="191"/>
        <v>3.3</v>
      </c>
      <c r="FI63" s="64">
        <f t="shared" si="191"/>
        <v>8.0833333333333339</v>
      </c>
      <c r="FJ63" s="64">
        <f t="shared" si="191"/>
        <v>3.9666666666666668</v>
      </c>
      <c r="FK63" s="64">
        <f t="shared" si="191"/>
        <v>9.0833333333333339</v>
      </c>
      <c r="FL63" s="64">
        <f t="shared" si="191"/>
        <v>4.8416666666666668</v>
      </c>
      <c r="FM63" s="64">
        <f t="shared" si="191"/>
        <v>9.0833333333333339</v>
      </c>
      <c r="FN63" s="64">
        <f t="shared" si="191"/>
        <v>10.116666666666667</v>
      </c>
      <c r="FO63" s="64">
        <f t="shared" si="191"/>
        <v>5.8166666666666664</v>
      </c>
    </row>
    <row r="64" spans="1:171" ht="9" customHeight="1" x14ac:dyDescent="0.15">
      <c r="A64" s="53" t="s">
        <v>177</v>
      </c>
      <c r="B64" s="59">
        <v>34</v>
      </c>
      <c r="C64" s="64">
        <f>(C62-C68)/6*4+C68</f>
        <v>5.2666666666666666</v>
      </c>
      <c r="D64" s="64">
        <f t="shared" ref="D64:EL64" si="192">(D62-D68)/6*4+D68</f>
        <v>2.1666666666666665</v>
      </c>
      <c r="E64" s="64">
        <f t="shared" si="192"/>
        <v>6.2666666666666666</v>
      </c>
      <c r="F64" s="64">
        <f t="shared" si="192"/>
        <v>2.7666666666666666</v>
      </c>
      <c r="G64" s="64">
        <f t="shared" si="192"/>
        <v>7.3</v>
      </c>
      <c r="H64" s="64">
        <f t="shared" si="192"/>
        <v>3.4</v>
      </c>
      <c r="I64" s="64">
        <f t="shared" si="192"/>
        <v>8.3666666666666671</v>
      </c>
      <c r="J64" s="64">
        <f t="shared" si="192"/>
        <v>4.1333333333333337</v>
      </c>
      <c r="K64" s="64">
        <f t="shared" si="192"/>
        <v>9.4333333333333336</v>
      </c>
      <c r="L64" s="64">
        <f t="shared" si="192"/>
        <v>5.1000000000000005</v>
      </c>
      <c r="M64" s="64">
        <f t="shared" si="192"/>
        <v>9.4333333333333336</v>
      </c>
      <c r="N64" s="64">
        <f t="shared" si="192"/>
        <v>10.533333333333333</v>
      </c>
      <c r="O64" s="64">
        <f t="shared" si="192"/>
        <v>6.166666666666667</v>
      </c>
      <c r="P64" s="64">
        <f t="shared" si="192"/>
        <v>5.4666666666666668</v>
      </c>
      <c r="Q64" s="64">
        <f t="shared" si="192"/>
        <v>2.1999999999999997</v>
      </c>
      <c r="R64" s="64">
        <f t="shared" si="192"/>
        <v>6.5111111111111111</v>
      </c>
      <c r="S64" s="64">
        <f t="shared" si="192"/>
        <v>2.7777777777777777</v>
      </c>
      <c r="T64" s="64">
        <f t="shared" si="192"/>
        <v>7.5888888888888886</v>
      </c>
      <c r="U64" s="64">
        <f t="shared" si="192"/>
        <v>3.4333333333333331</v>
      </c>
      <c r="V64" s="64">
        <f t="shared" si="192"/>
        <v>8.6888888888888882</v>
      </c>
      <c r="W64" s="64">
        <f t="shared" si="192"/>
        <v>4.1888888888888891</v>
      </c>
      <c r="X64" s="64">
        <f t="shared" si="192"/>
        <v>9.7777777777777786</v>
      </c>
      <c r="Y64" s="64">
        <f t="shared" si="192"/>
        <v>5.1555555555555559</v>
      </c>
      <c r="Z64" s="64">
        <f t="shared" si="192"/>
        <v>9.7777777777777786</v>
      </c>
      <c r="AA64" s="64">
        <f t="shared" si="192"/>
        <v>10.922222222222222</v>
      </c>
      <c r="AB64" s="64">
        <f t="shared" si="192"/>
        <v>6.2555555555555555</v>
      </c>
      <c r="AC64" s="64">
        <f t="shared" si="192"/>
        <v>5.6666666666666661</v>
      </c>
      <c r="AD64" s="64">
        <f t="shared" si="192"/>
        <v>2.2333333333333334</v>
      </c>
      <c r="AE64" s="64">
        <f t="shared" si="192"/>
        <v>6.7555555555555555</v>
      </c>
      <c r="AF64" s="64">
        <f t="shared" si="192"/>
        <v>2.7888888888888892</v>
      </c>
      <c r="AG64" s="64">
        <f t="shared" si="192"/>
        <v>7.8777777777777773</v>
      </c>
      <c r="AH64" s="64">
        <f t="shared" si="192"/>
        <v>3.4666666666666668</v>
      </c>
      <c r="AI64" s="64">
        <f t="shared" si="192"/>
        <v>9.0111111111111111</v>
      </c>
      <c r="AJ64" s="64">
        <f t="shared" si="192"/>
        <v>4.2444444444444445</v>
      </c>
      <c r="AK64" s="64">
        <f t="shared" si="192"/>
        <v>10.122222222222222</v>
      </c>
      <c r="AL64" s="64">
        <f t="shared" si="192"/>
        <v>5.2111111111111112</v>
      </c>
      <c r="AM64" s="64">
        <f t="shared" si="192"/>
        <v>10.122222222222222</v>
      </c>
      <c r="AN64" s="64">
        <f t="shared" si="192"/>
        <v>11.31111111111111</v>
      </c>
      <c r="AO64" s="64">
        <f t="shared" si="192"/>
        <v>6.344444444444445</v>
      </c>
      <c r="AP64" s="64">
        <f t="shared" si="192"/>
        <v>5.8666666666666663</v>
      </c>
      <c r="AQ64" s="64">
        <f t="shared" si="192"/>
        <v>2.2666666666666666</v>
      </c>
      <c r="AR64" s="64">
        <f t="shared" si="192"/>
        <v>7</v>
      </c>
      <c r="AS64" s="64">
        <f t="shared" si="192"/>
        <v>2.8000000000000003</v>
      </c>
      <c r="AT64" s="64">
        <f t="shared" si="192"/>
        <v>8.1666666666666661</v>
      </c>
      <c r="AU64" s="64">
        <f t="shared" si="192"/>
        <v>3.5</v>
      </c>
      <c r="AV64" s="64">
        <f t="shared" si="192"/>
        <v>9.3333333333333321</v>
      </c>
      <c r="AW64" s="64">
        <f t="shared" si="192"/>
        <v>4.3</v>
      </c>
      <c r="AX64" s="64">
        <f t="shared" si="192"/>
        <v>10.466666666666667</v>
      </c>
      <c r="AY64" s="64">
        <f t="shared" si="192"/>
        <v>5.2666666666666666</v>
      </c>
      <c r="AZ64" s="64">
        <f t="shared" si="192"/>
        <v>10.466666666666667</v>
      </c>
      <c r="BA64" s="64">
        <f t="shared" si="192"/>
        <v>11.7</v>
      </c>
      <c r="BB64" s="64">
        <f t="shared" si="192"/>
        <v>6.4333333333333336</v>
      </c>
      <c r="BC64" s="64">
        <f t="shared" si="192"/>
        <v>6.1</v>
      </c>
      <c r="BD64" s="64">
        <f t="shared" si="192"/>
        <v>2.2833333333333337</v>
      </c>
      <c r="BE64" s="64">
        <f t="shared" si="192"/>
        <v>7.25</v>
      </c>
      <c r="BF64" s="64">
        <f t="shared" si="192"/>
        <v>2.85</v>
      </c>
      <c r="BG64" s="64">
        <f t="shared" si="192"/>
        <v>8.4500000000000011</v>
      </c>
      <c r="BH64" s="64">
        <f t="shared" si="192"/>
        <v>3.5500000000000003</v>
      </c>
      <c r="BI64" s="64">
        <f t="shared" si="192"/>
        <v>9.6666666666666661</v>
      </c>
      <c r="BJ64" s="64">
        <f t="shared" si="192"/>
        <v>4.3666666666666663</v>
      </c>
      <c r="BK64" s="64">
        <f t="shared" si="192"/>
        <v>10.816666666666666</v>
      </c>
      <c r="BL64" s="64">
        <f t="shared" si="192"/>
        <v>5.35</v>
      </c>
      <c r="BM64" s="64">
        <f t="shared" si="192"/>
        <v>10.816666666666666</v>
      </c>
      <c r="BN64" s="64">
        <f t="shared" si="192"/>
        <v>12.083333333333334</v>
      </c>
      <c r="BO64" s="64">
        <f t="shared" si="192"/>
        <v>6.5333333333333341</v>
      </c>
      <c r="BP64" s="64">
        <f t="shared" si="192"/>
        <v>6.333333333333333</v>
      </c>
      <c r="BQ64" s="64">
        <f t="shared" si="192"/>
        <v>2.3000000000000003</v>
      </c>
      <c r="BR64" s="64">
        <f t="shared" si="192"/>
        <v>7.5</v>
      </c>
      <c r="BS64" s="64">
        <f t="shared" si="192"/>
        <v>2.9</v>
      </c>
      <c r="BT64" s="64">
        <f t="shared" si="192"/>
        <v>8.7333333333333325</v>
      </c>
      <c r="BU64" s="64">
        <f t="shared" si="192"/>
        <v>3.6</v>
      </c>
      <c r="BV64" s="64">
        <f t="shared" si="192"/>
        <v>10</v>
      </c>
      <c r="BW64" s="64">
        <f t="shared" si="192"/>
        <v>4.4333333333333336</v>
      </c>
      <c r="BX64" s="64">
        <f t="shared" si="192"/>
        <v>11.166666666666666</v>
      </c>
      <c r="BY64" s="64">
        <f t="shared" si="192"/>
        <v>5.4333333333333336</v>
      </c>
      <c r="BZ64" s="64">
        <f t="shared" si="192"/>
        <v>11.166666666666666</v>
      </c>
      <c r="CA64" s="64">
        <f t="shared" si="192"/>
        <v>12.466666666666667</v>
      </c>
      <c r="CB64" s="64">
        <f t="shared" si="192"/>
        <v>6.6333333333333337</v>
      </c>
      <c r="CC64" s="64">
        <f t="shared" si="192"/>
        <v>6.546666666666666</v>
      </c>
      <c r="CD64" s="64">
        <f t="shared" si="192"/>
        <v>2.3200000000000003</v>
      </c>
      <c r="CE64" s="64">
        <f t="shared" si="192"/>
        <v>7.7666666666666666</v>
      </c>
      <c r="CF64" s="64">
        <f t="shared" si="192"/>
        <v>2.92</v>
      </c>
      <c r="CG64" s="64">
        <f t="shared" si="192"/>
        <v>9.0399999999999991</v>
      </c>
      <c r="CH64" s="64">
        <f t="shared" si="192"/>
        <v>3.64</v>
      </c>
      <c r="CI64" s="64">
        <f t="shared" si="192"/>
        <v>10.326666666666666</v>
      </c>
      <c r="CJ64" s="64">
        <f t="shared" si="192"/>
        <v>4.4933333333333332</v>
      </c>
      <c r="CK64" s="64">
        <f t="shared" si="192"/>
        <v>11.533333333333333</v>
      </c>
      <c r="CL64" s="64">
        <f t="shared" si="192"/>
        <v>5.5133333333333336</v>
      </c>
      <c r="CM64" s="64">
        <f t="shared" si="192"/>
        <v>11.533333333333333</v>
      </c>
      <c r="CN64" s="64">
        <f t="shared" si="192"/>
        <v>12.860000000000001</v>
      </c>
      <c r="CO64" s="64">
        <f t="shared" si="192"/>
        <v>6.74</v>
      </c>
      <c r="CP64" s="64">
        <f t="shared" si="192"/>
        <v>6.76</v>
      </c>
      <c r="CQ64" s="64">
        <f t="shared" si="192"/>
        <v>2.3400000000000003</v>
      </c>
      <c r="CR64" s="64">
        <f t="shared" si="192"/>
        <v>8.0333333333333332</v>
      </c>
      <c r="CS64" s="64">
        <f t="shared" si="192"/>
        <v>2.94</v>
      </c>
      <c r="CT64" s="64">
        <f t="shared" si="192"/>
        <v>9.3466666666666676</v>
      </c>
      <c r="CU64" s="64">
        <f t="shared" si="192"/>
        <v>3.68</v>
      </c>
      <c r="CV64" s="64">
        <f t="shared" si="192"/>
        <v>10.653333333333332</v>
      </c>
      <c r="CW64" s="64">
        <f t="shared" si="192"/>
        <v>4.5533333333333337</v>
      </c>
      <c r="CX64" s="64">
        <f t="shared" si="192"/>
        <v>11.9</v>
      </c>
      <c r="CY64" s="64">
        <f t="shared" si="192"/>
        <v>5.5933333333333337</v>
      </c>
      <c r="CZ64" s="64">
        <f t="shared" si="192"/>
        <v>11.9</v>
      </c>
      <c r="DA64" s="64">
        <f t="shared" si="192"/>
        <v>13.253333333333334</v>
      </c>
      <c r="DB64" s="64">
        <f t="shared" si="192"/>
        <v>6.8466666666666667</v>
      </c>
      <c r="DC64" s="64">
        <f t="shared" si="192"/>
        <v>6.9733333333333336</v>
      </c>
      <c r="DD64" s="64">
        <f t="shared" si="192"/>
        <v>2.36</v>
      </c>
      <c r="DE64" s="64">
        <f t="shared" si="192"/>
        <v>8.2999999999999989</v>
      </c>
      <c r="DF64" s="64">
        <f t="shared" si="192"/>
        <v>2.96</v>
      </c>
      <c r="DG64" s="64">
        <f t="shared" si="192"/>
        <v>9.6533333333333324</v>
      </c>
      <c r="DH64" s="64">
        <f t="shared" si="192"/>
        <v>3.72</v>
      </c>
      <c r="DI64" s="64">
        <f t="shared" si="192"/>
        <v>10.98</v>
      </c>
      <c r="DJ64" s="64">
        <f t="shared" si="192"/>
        <v>4.6133333333333333</v>
      </c>
      <c r="DK64" s="64">
        <f t="shared" si="192"/>
        <v>12.266666666666667</v>
      </c>
      <c r="DL64" s="64">
        <f t="shared" si="192"/>
        <v>5.6733333333333329</v>
      </c>
      <c r="DM64" s="64">
        <f t="shared" si="192"/>
        <v>12.266666666666667</v>
      </c>
      <c r="DN64" s="64">
        <f t="shared" si="192"/>
        <v>13.646666666666667</v>
      </c>
      <c r="DO64" s="64">
        <f t="shared" si="192"/>
        <v>6.9533333333333331</v>
      </c>
      <c r="DP64" s="64">
        <f t="shared" si="192"/>
        <v>7.1866666666666665</v>
      </c>
      <c r="DQ64" s="64">
        <f t="shared" si="192"/>
        <v>2.38</v>
      </c>
      <c r="DR64" s="64">
        <f t="shared" si="192"/>
        <v>8.5666666666666664</v>
      </c>
      <c r="DS64" s="64">
        <f t="shared" si="192"/>
        <v>2.98</v>
      </c>
      <c r="DT64" s="64">
        <f t="shared" si="192"/>
        <v>9.9599999999999991</v>
      </c>
      <c r="DU64" s="64">
        <f t="shared" si="192"/>
        <v>3.7600000000000002</v>
      </c>
      <c r="DV64" s="64">
        <f t="shared" si="192"/>
        <v>11.306666666666667</v>
      </c>
      <c r="DW64" s="64">
        <f t="shared" si="192"/>
        <v>4.6733333333333338</v>
      </c>
      <c r="DX64" s="64">
        <f t="shared" si="192"/>
        <v>12.633333333333333</v>
      </c>
      <c r="DY64" s="64">
        <f t="shared" si="192"/>
        <v>5.753333333333333</v>
      </c>
      <c r="DZ64" s="64">
        <f t="shared" si="192"/>
        <v>12.633333333333333</v>
      </c>
      <c r="EA64" s="64">
        <f t="shared" si="192"/>
        <v>14.04</v>
      </c>
      <c r="EB64" s="64">
        <f t="shared" si="192"/>
        <v>7.0600000000000005</v>
      </c>
      <c r="EC64" s="64">
        <f t="shared" si="192"/>
        <v>7.4</v>
      </c>
      <c r="ED64" s="64">
        <f t="shared" si="192"/>
        <v>2.4</v>
      </c>
      <c r="EE64" s="64">
        <f t="shared" si="192"/>
        <v>8.8333333333333321</v>
      </c>
      <c r="EF64" s="64">
        <f t="shared" si="192"/>
        <v>3</v>
      </c>
      <c r="EG64" s="64">
        <f t="shared" si="192"/>
        <v>10.266666666666666</v>
      </c>
      <c r="EH64" s="64">
        <f t="shared" si="192"/>
        <v>3.8000000000000003</v>
      </c>
      <c r="EI64" s="64">
        <f t="shared" si="192"/>
        <v>11.633333333333333</v>
      </c>
      <c r="EJ64" s="64">
        <f t="shared" si="192"/>
        <v>4.7333333333333334</v>
      </c>
      <c r="EK64" s="64">
        <f t="shared" si="192"/>
        <v>13</v>
      </c>
      <c r="EL64" s="64">
        <f t="shared" si="192"/>
        <v>5.833333333333333</v>
      </c>
      <c r="EM64" s="64">
        <f t="shared" ref="EM64:FO64" si="193">(EM62-EM68)/6*4+EM68</f>
        <v>13</v>
      </c>
      <c r="EN64" s="64">
        <f t="shared" si="193"/>
        <v>14.433333333333334</v>
      </c>
      <c r="EO64" s="64">
        <f t="shared" si="193"/>
        <v>7.166666666666667</v>
      </c>
      <c r="EP64" s="64">
        <f t="shared" si="193"/>
        <v>4.8</v>
      </c>
      <c r="EQ64" s="64">
        <f t="shared" si="193"/>
        <v>2.0333333333333332</v>
      </c>
      <c r="ER64" s="64">
        <f t="shared" si="193"/>
        <v>5.6</v>
      </c>
      <c r="ES64" s="64">
        <f t="shared" si="193"/>
        <v>2.6666666666666665</v>
      </c>
      <c r="ET64" s="64">
        <f t="shared" si="193"/>
        <v>6.5</v>
      </c>
      <c r="EU64" s="64">
        <f t="shared" si="193"/>
        <v>3.3000000000000003</v>
      </c>
      <c r="EV64" s="64">
        <f t="shared" si="193"/>
        <v>7.4666666666666668</v>
      </c>
      <c r="EW64" s="64">
        <f t="shared" si="193"/>
        <v>3.9333333333333331</v>
      </c>
      <c r="EX64" s="64">
        <f t="shared" si="193"/>
        <v>8.3999999999999986</v>
      </c>
      <c r="EY64" s="64">
        <f t="shared" si="193"/>
        <v>4.7666666666666666</v>
      </c>
      <c r="EZ64" s="64">
        <f t="shared" si="193"/>
        <v>8.3999999999999986</v>
      </c>
      <c r="FA64" s="64">
        <f t="shared" si="193"/>
        <v>9.3333333333333339</v>
      </c>
      <c r="FB64" s="64">
        <f t="shared" si="193"/>
        <v>5.6</v>
      </c>
      <c r="FC64" s="64">
        <f t="shared" si="193"/>
        <v>5.0333333333333332</v>
      </c>
      <c r="FD64" s="64">
        <f t="shared" si="193"/>
        <v>2.1</v>
      </c>
      <c r="FE64" s="64">
        <f t="shared" si="193"/>
        <v>5.9333333333333336</v>
      </c>
      <c r="FF64" s="64">
        <f t="shared" si="193"/>
        <v>2.7166666666666668</v>
      </c>
      <c r="FG64" s="64">
        <f t="shared" si="193"/>
        <v>6.9</v>
      </c>
      <c r="FH64" s="64">
        <f t="shared" si="193"/>
        <v>3.35</v>
      </c>
      <c r="FI64" s="64">
        <f t="shared" si="193"/>
        <v>7.916666666666667</v>
      </c>
      <c r="FJ64" s="64">
        <f t="shared" si="193"/>
        <v>4.0333333333333332</v>
      </c>
      <c r="FK64" s="64">
        <f t="shared" si="193"/>
        <v>8.9166666666666661</v>
      </c>
      <c r="FL64" s="64">
        <f t="shared" si="193"/>
        <v>4.9333333333333336</v>
      </c>
      <c r="FM64" s="64">
        <f t="shared" si="193"/>
        <v>8.9166666666666661</v>
      </c>
      <c r="FN64" s="64">
        <f t="shared" si="193"/>
        <v>9.9333333333333336</v>
      </c>
      <c r="FO64" s="64">
        <f t="shared" si="193"/>
        <v>5.8833333333333337</v>
      </c>
    </row>
    <row r="65" spans="1:171" ht="9" customHeight="1" x14ac:dyDescent="0.15">
      <c r="A65" s="53" t="s">
        <v>177</v>
      </c>
      <c r="B65" s="59">
        <v>35</v>
      </c>
      <c r="C65" s="64">
        <f>(C62-C68)/6*3+C68</f>
        <v>5.15</v>
      </c>
      <c r="D65" s="64">
        <f t="shared" ref="D65:EL65" si="194">(D62-D68)/6*3+D68</f>
        <v>2.2000000000000002</v>
      </c>
      <c r="E65" s="64">
        <f t="shared" si="194"/>
        <v>6.15</v>
      </c>
      <c r="F65" s="64">
        <f t="shared" si="194"/>
        <v>2.8</v>
      </c>
      <c r="G65" s="64">
        <f t="shared" si="194"/>
        <v>7.15</v>
      </c>
      <c r="H65" s="64">
        <f t="shared" si="194"/>
        <v>3.45</v>
      </c>
      <c r="I65" s="64">
        <f t="shared" si="194"/>
        <v>8.1999999999999993</v>
      </c>
      <c r="J65" s="64">
        <f t="shared" si="194"/>
        <v>4.2</v>
      </c>
      <c r="K65" s="64">
        <f t="shared" si="194"/>
        <v>9.25</v>
      </c>
      <c r="L65" s="64">
        <f t="shared" si="194"/>
        <v>5.2</v>
      </c>
      <c r="M65" s="64">
        <f t="shared" si="194"/>
        <v>9.25</v>
      </c>
      <c r="N65" s="64">
        <f t="shared" si="194"/>
        <v>10.3</v>
      </c>
      <c r="O65" s="64">
        <f t="shared" si="194"/>
        <v>6.25</v>
      </c>
      <c r="P65" s="64">
        <f t="shared" si="194"/>
        <v>5.35</v>
      </c>
      <c r="Q65" s="64">
        <f t="shared" si="194"/>
        <v>2.2333333333333334</v>
      </c>
      <c r="R65" s="64">
        <f t="shared" si="194"/>
        <v>6.3833333333333329</v>
      </c>
      <c r="S65" s="64">
        <f t="shared" si="194"/>
        <v>2.8166666666666664</v>
      </c>
      <c r="T65" s="64">
        <f t="shared" si="194"/>
        <v>7.4333333333333336</v>
      </c>
      <c r="U65" s="64">
        <f t="shared" si="194"/>
        <v>3.4833333333333334</v>
      </c>
      <c r="V65" s="64">
        <f t="shared" si="194"/>
        <v>8.5166666666666657</v>
      </c>
      <c r="W65" s="64">
        <f t="shared" si="194"/>
        <v>4.25</v>
      </c>
      <c r="X65" s="64">
        <f t="shared" si="194"/>
        <v>9.5833333333333339</v>
      </c>
      <c r="Y65" s="64">
        <f t="shared" si="194"/>
        <v>5.25</v>
      </c>
      <c r="Z65" s="64">
        <f t="shared" si="194"/>
        <v>9.5833333333333339</v>
      </c>
      <c r="AA65" s="64">
        <f t="shared" si="194"/>
        <v>10.683333333333334</v>
      </c>
      <c r="AB65" s="64">
        <f t="shared" si="194"/>
        <v>6.333333333333333</v>
      </c>
      <c r="AC65" s="64">
        <f t="shared" si="194"/>
        <v>5.55</v>
      </c>
      <c r="AD65" s="64">
        <f t="shared" si="194"/>
        <v>2.2666666666666666</v>
      </c>
      <c r="AE65" s="64">
        <f t="shared" si="194"/>
        <v>6.6166666666666671</v>
      </c>
      <c r="AF65" s="64">
        <f t="shared" si="194"/>
        <v>2.8333333333333335</v>
      </c>
      <c r="AG65" s="64">
        <f t="shared" si="194"/>
        <v>7.7166666666666668</v>
      </c>
      <c r="AH65" s="64">
        <f t="shared" si="194"/>
        <v>3.5166666666666666</v>
      </c>
      <c r="AI65" s="64">
        <f t="shared" si="194"/>
        <v>8.8333333333333321</v>
      </c>
      <c r="AJ65" s="64">
        <f t="shared" si="194"/>
        <v>4.3000000000000007</v>
      </c>
      <c r="AK65" s="64">
        <f t="shared" si="194"/>
        <v>9.9166666666666661</v>
      </c>
      <c r="AL65" s="64">
        <f t="shared" si="194"/>
        <v>5.3</v>
      </c>
      <c r="AM65" s="64">
        <f t="shared" si="194"/>
        <v>9.9166666666666661</v>
      </c>
      <c r="AN65" s="64">
        <f t="shared" si="194"/>
        <v>11.066666666666666</v>
      </c>
      <c r="AO65" s="64">
        <f t="shared" si="194"/>
        <v>6.416666666666667</v>
      </c>
      <c r="AP65" s="64">
        <f t="shared" si="194"/>
        <v>5.75</v>
      </c>
      <c r="AQ65" s="64">
        <f t="shared" si="194"/>
        <v>2.2999999999999998</v>
      </c>
      <c r="AR65" s="64">
        <f t="shared" si="194"/>
        <v>6.85</v>
      </c>
      <c r="AS65" s="64">
        <f t="shared" si="194"/>
        <v>2.85</v>
      </c>
      <c r="AT65" s="64">
        <f t="shared" si="194"/>
        <v>8</v>
      </c>
      <c r="AU65" s="64">
        <f t="shared" si="194"/>
        <v>3.55</v>
      </c>
      <c r="AV65" s="64">
        <f t="shared" si="194"/>
        <v>9.1499999999999986</v>
      </c>
      <c r="AW65" s="64">
        <f t="shared" si="194"/>
        <v>4.3499999999999996</v>
      </c>
      <c r="AX65" s="64">
        <f t="shared" si="194"/>
        <v>10.25</v>
      </c>
      <c r="AY65" s="64">
        <f t="shared" si="194"/>
        <v>5.35</v>
      </c>
      <c r="AZ65" s="64">
        <f t="shared" si="194"/>
        <v>10.25</v>
      </c>
      <c r="BA65" s="64">
        <f t="shared" si="194"/>
        <v>11.45</v>
      </c>
      <c r="BB65" s="64">
        <f t="shared" si="194"/>
        <v>6.5</v>
      </c>
      <c r="BC65" s="64">
        <f t="shared" si="194"/>
        <v>5.9749999999999996</v>
      </c>
      <c r="BD65" s="64">
        <f t="shared" si="194"/>
        <v>2.3250000000000002</v>
      </c>
      <c r="BE65" s="64">
        <f t="shared" si="194"/>
        <v>7.1</v>
      </c>
      <c r="BF65" s="64">
        <f t="shared" si="194"/>
        <v>2.9</v>
      </c>
      <c r="BG65" s="64">
        <f t="shared" si="194"/>
        <v>8.2750000000000004</v>
      </c>
      <c r="BH65" s="64">
        <f t="shared" si="194"/>
        <v>3.6</v>
      </c>
      <c r="BI65" s="64">
        <f t="shared" si="194"/>
        <v>9.4749999999999996</v>
      </c>
      <c r="BJ65" s="64">
        <f t="shared" si="194"/>
        <v>4.4249999999999998</v>
      </c>
      <c r="BK65" s="64">
        <f t="shared" si="194"/>
        <v>10.6</v>
      </c>
      <c r="BL65" s="64">
        <f t="shared" si="194"/>
        <v>5.4249999999999998</v>
      </c>
      <c r="BM65" s="64">
        <f t="shared" si="194"/>
        <v>10.6</v>
      </c>
      <c r="BN65" s="64">
        <f t="shared" si="194"/>
        <v>11.824999999999999</v>
      </c>
      <c r="BO65" s="64">
        <f t="shared" si="194"/>
        <v>6.6000000000000005</v>
      </c>
      <c r="BP65" s="64">
        <f t="shared" si="194"/>
        <v>6.1999999999999993</v>
      </c>
      <c r="BQ65" s="64">
        <f t="shared" si="194"/>
        <v>2.35</v>
      </c>
      <c r="BR65" s="64">
        <f t="shared" si="194"/>
        <v>7.35</v>
      </c>
      <c r="BS65" s="64">
        <f t="shared" si="194"/>
        <v>2.95</v>
      </c>
      <c r="BT65" s="64">
        <f t="shared" si="194"/>
        <v>8.5500000000000007</v>
      </c>
      <c r="BU65" s="64">
        <f t="shared" si="194"/>
        <v>3.65</v>
      </c>
      <c r="BV65" s="64">
        <f t="shared" si="194"/>
        <v>9.8000000000000007</v>
      </c>
      <c r="BW65" s="64">
        <f t="shared" si="194"/>
        <v>4.5</v>
      </c>
      <c r="BX65" s="64">
        <f t="shared" si="194"/>
        <v>10.95</v>
      </c>
      <c r="BY65" s="64">
        <f t="shared" si="194"/>
        <v>5.5</v>
      </c>
      <c r="BZ65" s="64">
        <f t="shared" si="194"/>
        <v>10.95</v>
      </c>
      <c r="CA65" s="64">
        <f t="shared" si="194"/>
        <v>12.2</v>
      </c>
      <c r="CB65" s="64">
        <f t="shared" si="194"/>
        <v>6.7</v>
      </c>
      <c r="CC65" s="64">
        <f t="shared" si="194"/>
        <v>6.41</v>
      </c>
      <c r="CD65" s="64">
        <f t="shared" si="194"/>
        <v>2.37</v>
      </c>
      <c r="CE65" s="64">
        <f t="shared" si="194"/>
        <v>7.61</v>
      </c>
      <c r="CF65" s="64">
        <f t="shared" si="194"/>
        <v>2.9699999999999998</v>
      </c>
      <c r="CG65" s="64">
        <f t="shared" si="194"/>
        <v>8.85</v>
      </c>
      <c r="CH65" s="64">
        <f t="shared" si="194"/>
        <v>3.69</v>
      </c>
      <c r="CI65" s="64">
        <f t="shared" si="194"/>
        <v>10.120000000000001</v>
      </c>
      <c r="CJ65" s="64">
        <f t="shared" si="194"/>
        <v>4.5599999999999996</v>
      </c>
      <c r="CK65" s="64">
        <f t="shared" si="194"/>
        <v>11.31</v>
      </c>
      <c r="CL65" s="64">
        <f t="shared" si="194"/>
        <v>5.58</v>
      </c>
      <c r="CM65" s="64">
        <f t="shared" si="194"/>
        <v>11.31</v>
      </c>
      <c r="CN65" s="64">
        <f t="shared" si="194"/>
        <v>12.59</v>
      </c>
      <c r="CO65" s="64">
        <f t="shared" si="194"/>
        <v>6.8100000000000005</v>
      </c>
      <c r="CP65" s="64">
        <f t="shared" si="194"/>
        <v>6.62</v>
      </c>
      <c r="CQ65" s="64">
        <f t="shared" si="194"/>
        <v>2.39</v>
      </c>
      <c r="CR65" s="64">
        <f t="shared" si="194"/>
        <v>7.8699999999999992</v>
      </c>
      <c r="CS65" s="64">
        <f t="shared" si="194"/>
        <v>2.99</v>
      </c>
      <c r="CT65" s="64">
        <f t="shared" si="194"/>
        <v>9.15</v>
      </c>
      <c r="CU65" s="64">
        <f t="shared" si="194"/>
        <v>3.73</v>
      </c>
      <c r="CV65" s="64">
        <f t="shared" si="194"/>
        <v>10.44</v>
      </c>
      <c r="CW65" s="64">
        <f t="shared" si="194"/>
        <v>4.62</v>
      </c>
      <c r="CX65" s="64">
        <f t="shared" si="194"/>
        <v>11.67</v>
      </c>
      <c r="CY65" s="64">
        <f t="shared" si="194"/>
        <v>5.66</v>
      </c>
      <c r="CZ65" s="64">
        <f t="shared" si="194"/>
        <v>11.67</v>
      </c>
      <c r="DA65" s="64">
        <f t="shared" si="194"/>
        <v>12.98</v>
      </c>
      <c r="DB65" s="64">
        <f t="shared" si="194"/>
        <v>6.92</v>
      </c>
      <c r="DC65" s="64">
        <f t="shared" si="194"/>
        <v>6.83</v>
      </c>
      <c r="DD65" s="64">
        <f t="shared" si="194"/>
        <v>2.41</v>
      </c>
      <c r="DE65" s="64">
        <f t="shared" si="194"/>
        <v>8.129999999999999</v>
      </c>
      <c r="DF65" s="64">
        <f t="shared" si="194"/>
        <v>3.01</v>
      </c>
      <c r="DG65" s="64">
        <f t="shared" si="194"/>
        <v>9.4499999999999993</v>
      </c>
      <c r="DH65" s="64">
        <f t="shared" si="194"/>
        <v>3.77</v>
      </c>
      <c r="DI65" s="64">
        <f t="shared" si="194"/>
        <v>10.76</v>
      </c>
      <c r="DJ65" s="64">
        <f t="shared" si="194"/>
        <v>4.68</v>
      </c>
      <c r="DK65" s="64">
        <f t="shared" si="194"/>
        <v>12.030000000000001</v>
      </c>
      <c r="DL65" s="64">
        <f t="shared" si="194"/>
        <v>5.74</v>
      </c>
      <c r="DM65" s="64">
        <f t="shared" si="194"/>
        <v>12.030000000000001</v>
      </c>
      <c r="DN65" s="64">
        <f t="shared" si="194"/>
        <v>13.370000000000001</v>
      </c>
      <c r="DO65" s="64">
        <f t="shared" si="194"/>
        <v>7.0299999999999994</v>
      </c>
      <c r="DP65" s="64">
        <f t="shared" si="194"/>
        <v>7.04</v>
      </c>
      <c r="DQ65" s="64">
        <f t="shared" si="194"/>
        <v>2.4299999999999997</v>
      </c>
      <c r="DR65" s="64">
        <f t="shared" si="194"/>
        <v>8.39</v>
      </c>
      <c r="DS65" s="64">
        <f t="shared" si="194"/>
        <v>3.0300000000000002</v>
      </c>
      <c r="DT65" s="64">
        <f t="shared" si="194"/>
        <v>9.75</v>
      </c>
      <c r="DU65" s="64">
        <f t="shared" si="194"/>
        <v>3.81</v>
      </c>
      <c r="DV65" s="64">
        <f t="shared" si="194"/>
        <v>11.079999999999998</v>
      </c>
      <c r="DW65" s="64">
        <f t="shared" si="194"/>
        <v>4.74</v>
      </c>
      <c r="DX65" s="64">
        <f t="shared" si="194"/>
        <v>12.39</v>
      </c>
      <c r="DY65" s="64">
        <f t="shared" si="194"/>
        <v>5.82</v>
      </c>
      <c r="DZ65" s="64">
        <f t="shared" si="194"/>
        <v>12.39</v>
      </c>
      <c r="EA65" s="64">
        <f t="shared" si="194"/>
        <v>13.76</v>
      </c>
      <c r="EB65" s="64">
        <f t="shared" si="194"/>
        <v>7.1400000000000006</v>
      </c>
      <c r="EC65" s="64">
        <f t="shared" si="194"/>
        <v>7.25</v>
      </c>
      <c r="ED65" s="64">
        <f t="shared" si="194"/>
        <v>2.4500000000000002</v>
      </c>
      <c r="EE65" s="64">
        <f t="shared" si="194"/>
        <v>8.6499999999999986</v>
      </c>
      <c r="EF65" s="64">
        <f t="shared" si="194"/>
        <v>3.05</v>
      </c>
      <c r="EG65" s="64">
        <f t="shared" si="194"/>
        <v>10.050000000000001</v>
      </c>
      <c r="EH65" s="64">
        <f t="shared" si="194"/>
        <v>3.85</v>
      </c>
      <c r="EI65" s="64">
        <f t="shared" si="194"/>
        <v>11.399999999999999</v>
      </c>
      <c r="EJ65" s="64">
        <f t="shared" si="194"/>
        <v>4.8</v>
      </c>
      <c r="EK65" s="64">
        <f t="shared" si="194"/>
        <v>12.75</v>
      </c>
      <c r="EL65" s="64">
        <f t="shared" si="194"/>
        <v>5.9</v>
      </c>
      <c r="EM65" s="64">
        <f t="shared" ref="EM65:FO65" si="195">(EM62-EM68)/6*3+EM68</f>
        <v>12.75</v>
      </c>
      <c r="EN65" s="64">
        <f t="shared" si="195"/>
        <v>14.15</v>
      </c>
      <c r="EO65" s="64">
        <f t="shared" si="195"/>
        <v>7.25</v>
      </c>
      <c r="EP65" s="64">
        <f t="shared" si="195"/>
        <v>4.7</v>
      </c>
      <c r="EQ65" s="64">
        <f t="shared" si="195"/>
        <v>2.0499999999999998</v>
      </c>
      <c r="ER65" s="64">
        <f t="shared" si="195"/>
        <v>5.5</v>
      </c>
      <c r="ES65" s="64">
        <f t="shared" si="195"/>
        <v>2.7</v>
      </c>
      <c r="ET65" s="64">
        <f t="shared" si="195"/>
        <v>6.4</v>
      </c>
      <c r="EU65" s="64">
        <f t="shared" si="195"/>
        <v>3.35</v>
      </c>
      <c r="EV65" s="64">
        <f t="shared" si="195"/>
        <v>7.3</v>
      </c>
      <c r="EW65" s="64">
        <f t="shared" si="195"/>
        <v>4</v>
      </c>
      <c r="EX65" s="64">
        <f t="shared" si="195"/>
        <v>8.25</v>
      </c>
      <c r="EY65" s="64">
        <f t="shared" si="195"/>
        <v>4.8499999999999996</v>
      </c>
      <c r="EZ65" s="64">
        <f t="shared" si="195"/>
        <v>8.25</v>
      </c>
      <c r="FA65" s="64">
        <f t="shared" si="195"/>
        <v>9.1999999999999993</v>
      </c>
      <c r="FB65" s="64">
        <f t="shared" si="195"/>
        <v>5.65</v>
      </c>
      <c r="FC65" s="64">
        <f t="shared" si="195"/>
        <v>4.9249999999999998</v>
      </c>
      <c r="FD65" s="64">
        <f t="shared" si="195"/>
        <v>2.125</v>
      </c>
      <c r="FE65" s="64">
        <f t="shared" si="195"/>
        <v>5.8250000000000002</v>
      </c>
      <c r="FF65" s="64">
        <f t="shared" si="195"/>
        <v>2.75</v>
      </c>
      <c r="FG65" s="64">
        <f t="shared" si="195"/>
        <v>6.7750000000000004</v>
      </c>
      <c r="FH65" s="64">
        <f t="shared" si="195"/>
        <v>3.4</v>
      </c>
      <c r="FI65" s="64">
        <f t="shared" si="195"/>
        <v>7.75</v>
      </c>
      <c r="FJ65" s="64">
        <f t="shared" si="195"/>
        <v>4.1000000000000005</v>
      </c>
      <c r="FK65" s="64">
        <f t="shared" si="195"/>
        <v>8.75</v>
      </c>
      <c r="FL65" s="64">
        <f t="shared" si="195"/>
        <v>5.0250000000000004</v>
      </c>
      <c r="FM65" s="64">
        <f t="shared" si="195"/>
        <v>8.75</v>
      </c>
      <c r="FN65" s="64">
        <f t="shared" si="195"/>
        <v>9.75</v>
      </c>
      <c r="FO65" s="64">
        <f t="shared" si="195"/>
        <v>5.95</v>
      </c>
    </row>
    <row r="66" spans="1:171" ht="9" customHeight="1" x14ac:dyDescent="0.15">
      <c r="A66" s="53" t="s">
        <v>177</v>
      </c>
      <c r="B66" s="59">
        <v>36</v>
      </c>
      <c r="C66" s="64">
        <f>(C62-C68)/6*2+C68</f>
        <v>5.0333333333333332</v>
      </c>
      <c r="D66" s="64">
        <f t="shared" ref="D66:EL66" si="196">(D62-D68)/6*2+D68</f>
        <v>2.2333333333333334</v>
      </c>
      <c r="E66" s="64">
        <f t="shared" si="196"/>
        <v>6.0333333333333332</v>
      </c>
      <c r="F66" s="64">
        <f t="shared" si="196"/>
        <v>2.8333333333333335</v>
      </c>
      <c r="G66" s="64">
        <f t="shared" si="196"/>
        <v>7</v>
      </c>
      <c r="H66" s="64">
        <f t="shared" si="196"/>
        <v>3.5</v>
      </c>
      <c r="I66" s="64">
        <f t="shared" si="196"/>
        <v>8.0333333333333332</v>
      </c>
      <c r="J66" s="64">
        <f t="shared" si="196"/>
        <v>4.2666666666666666</v>
      </c>
      <c r="K66" s="64">
        <f t="shared" si="196"/>
        <v>9.0666666666666664</v>
      </c>
      <c r="L66" s="64">
        <f t="shared" si="196"/>
        <v>5.3</v>
      </c>
      <c r="M66" s="64">
        <f t="shared" si="196"/>
        <v>9.0666666666666664</v>
      </c>
      <c r="N66" s="64">
        <f t="shared" si="196"/>
        <v>10.066666666666666</v>
      </c>
      <c r="O66" s="64">
        <f t="shared" si="196"/>
        <v>6.333333333333333</v>
      </c>
      <c r="P66" s="64">
        <f t="shared" si="196"/>
        <v>5.2333333333333334</v>
      </c>
      <c r="Q66" s="64">
        <f t="shared" si="196"/>
        <v>2.2666666666666666</v>
      </c>
      <c r="R66" s="64">
        <f t="shared" si="196"/>
        <v>6.2555555555555555</v>
      </c>
      <c r="S66" s="64">
        <f t="shared" si="196"/>
        <v>2.8555555555555556</v>
      </c>
      <c r="T66" s="64">
        <f t="shared" si="196"/>
        <v>7.2777777777777777</v>
      </c>
      <c r="U66" s="64">
        <f t="shared" si="196"/>
        <v>3.5333333333333332</v>
      </c>
      <c r="V66" s="64">
        <f t="shared" si="196"/>
        <v>8.344444444444445</v>
      </c>
      <c r="W66" s="64">
        <f t="shared" si="196"/>
        <v>4.3111111111111109</v>
      </c>
      <c r="X66" s="64">
        <f t="shared" si="196"/>
        <v>9.3888888888888893</v>
      </c>
      <c r="Y66" s="64">
        <f t="shared" si="196"/>
        <v>5.3444444444444441</v>
      </c>
      <c r="Z66" s="64">
        <f t="shared" si="196"/>
        <v>9.3888888888888893</v>
      </c>
      <c r="AA66" s="64">
        <f t="shared" si="196"/>
        <v>10.444444444444445</v>
      </c>
      <c r="AB66" s="64">
        <f t="shared" si="196"/>
        <v>6.4111111111111105</v>
      </c>
      <c r="AC66" s="64">
        <f t="shared" si="196"/>
        <v>5.4333333333333336</v>
      </c>
      <c r="AD66" s="64">
        <f t="shared" si="196"/>
        <v>2.3000000000000003</v>
      </c>
      <c r="AE66" s="64">
        <f t="shared" si="196"/>
        <v>6.4777777777777779</v>
      </c>
      <c r="AF66" s="64">
        <f t="shared" si="196"/>
        <v>2.8777777777777778</v>
      </c>
      <c r="AG66" s="64">
        <f t="shared" si="196"/>
        <v>7.5555555555555554</v>
      </c>
      <c r="AH66" s="64">
        <f t="shared" si="196"/>
        <v>3.5666666666666669</v>
      </c>
      <c r="AI66" s="64">
        <f t="shared" si="196"/>
        <v>8.655555555555555</v>
      </c>
      <c r="AJ66" s="64">
        <f t="shared" si="196"/>
        <v>4.3555555555555561</v>
      </c>
      <c r="AK66" s="64">
        <f t="shared" si="196"/>
        <v>9.7111111111111104</v>
      </c>
      <c r="AL66" s="64">
        <f t="shared" si="196"/>
        <v>5.3888888888888884</v>
      </c>
      <c r="AM66" s="64">
        <f t="shared" si="196"/>
        <v>9.7111111111111104</v>
      </c>
      <c r="AN66" s="64">
        <f t="shared" si="196"/>
        <v>10.822222222222221</v>
      </c>
      <c r="AO66" s="64">
        <f t="shared" si="196"/>
        <v>6.4888888888888889</v>
      </c>
      <c r="AP66" s="64">
        <f t="shared" si="196"/>
        <v>5.6333333333333337</v>
      </c>
      <c r="AQ66" s="64">
        <f t="shared" si="196"/>
        <v>2.3333333333333335</v>
      </c>
      <c r="AR66" s="64">
        <f t="shared" si="196"/>
        <v>6.7</v>
      </c>
      <c r="AS66" s="64">
        <f t="shared" si="196"/>
        <v>2.9</v>
      </c>
      <c r="AT66" s="64">
        <f t="shared" si="196"/>
        <v>7.833333333333333</v>
      </c>
      <c r="AU66" s="64">
        <f t="shared" si="196"/>
        <v>3.6</v>
      </c>
      <c r="AV66" s="64">
        <f t="shared" si="196"/>
        <v>8.9666666666666668</v>
      </c>
      <c r="AW66" s="64">
        <f t="shared" si="196"/>
        <v>4.4000000000000004</v>
      </c>
      <c r="AX66" s="64">
        <f t="shared" si="196"/>
        <v>10.033333333333333</v>
      </c>
      <c r="AY66" s="64">
        <f t="shared" si="196"/>
        <v>5.4333333333333327</v>
      </c>
      <c r="AZ66" s="64">
        <f t="shared" si="196"/>
        <v>10.033333333333333</v>
      </c>
      <c r="BA66" s="64">
        <f t="shared" si="196"/>
        <v>11.2</v>
      </c>
      <c r="BB66" s="64">
        <f t="shared" si="196"/>
        <v>6.5666666666666664</v>
      </c>
      <c r="BC66" s="64">
        <f t="shared" si="196"/>
        <v>5.85</v>
      </c>
      <c r="BD66" s="64">
        <f t="shared" si="196"/>
        <v>2.3666666666666667</v>
      </c>
      <c r="BE66" s="64">
        <f t="shared" si="196"/>
        <v>6.95</v>
      </c>
      <c r="BF66" s="64">
        <f t="shared" si="196"/>
        <v>2.9499999999999997</v>
      </c>
      <c r="BG66" s="64">
        <f t="shared" si="196"/>
        <v>8.1</v>
      </c>
      <c r="BH66" s="64">
        <f t="shared" si="196"/>
        <v>3.65</v>
      </c>
      <c r="BI66" s="64">
        <f t="shared" si="196"/>
        <v>9.2833333333333332</v>
      </c>
      <c r="BJ66" s="64">
        <f t="shared" si="196"/>
        <v>4.4833333333333334</v>
      </c>
      <c r="BK66" s="64">
        <f t="shared" si="196"/>
        <v>10.383333333333333</v>
      </c>
      <c r="BL66" s="64">
        <f t="shared" si="196"/>
        <v>5.5</v>
      </c>
      <c r="BM66" s="64">
        <f t="shared" si="196"/>
        <v>10.383333333333333</v>
      </c>
      <c r="BN66" s="64">
        <f t="shared" si="196"/>
        <v>11.566666666666666</v>
      </c>
      <c r="BO66" s="64">
        <f t="shared" si="196"/>
        <v>6.666666666666667</v>
      </c>
      <c r="BP66" s="64">
        <f t="shared" si="196"/>
        <v>6.0666666666666664</v>
      </c>
      <c r="BQ66" s="64">
        <f t="shared" si="196"/>
        <v>2.4</v>
      </c>
      <c r="BR66" s="64">
        <f t="shared" si="196"/>
        <v>7.2</v>
      </c>
      <c r="BS66" s="64">
        <f t="shared" si="196"/>
        <v>3</v>
      </c>
      <c r="BT66" s="64">
        <f t="shared" si="196"/>
        <v>8.3666666666666671</v>
      </c>
      <c r="BU66" s="64">
        <f t="shared" si="196"/>
        <v>3.6999999999999997</v>
      </c>
      <c r="BV66" s="64">
        <f t="shared" si="196"/>
        <v>9.6</v>
      </c>
      <c r="BW66" s="64">
        <f t="shared" si="196"/>
        <v>4.5666666666666664</v>
      </c>
      <c r="BX66" s="64">
        <f t="shared" si="196"/>
        <v>10.733333333333334</v>
      </c>
      <c r="BY66" s="64">
        <f t="shared" si="196"/>
        <v>5.5666666666666664</v>
      </c>
      <c r="BZ66" s="64">
        <f t="shared" si="196"/>
        <v>10.733333333333334</v>
      </c>
      <c r="CA66" s="64">
        <f t="shared" si="196"/>
        <v>11.933333333333334</v>
      </c>
      <c r="CB66" s="64">
        <f t="shared" si="196"/>
        <v>6.7666666666666666</v>
      </c>
      <c r="CC66" s="64">
        <f t="shared" si="196"/>
        <v>6.2733333333333334</v>
      </c>
      <c r="CD66" s="64">
        <f t="shared" si="196"/>
        <v>2.42</v>
      </c>
      <c r="CE66" s="64">
        <f t="shared" si="196"/>
        <v>7.453333333333334</v>
      </c>
      <c r="CF66" s="64">
        <f t="shared" si="196"/>
        <v>3.02</v>
      </c>
      <c r="CG66" s="64">
        <f t="shared" si="196"/>
        <v>8.66</v>
      </c>
      <c r="CH66" s="64">
        <f t="shared" si="196"/>
        <v>3.7399999999999998</v>
      </c>
      <c r="CI66" s="64">
        <f t="shared" si="196"/>
        <v>9.913333333333334</v>
      </c>
      <c r="CJ66" s="64">
        <f t="shared" si="196"/>
        <v>4.626666666666666</v>
      </c>
      <c r="CK66" s="64">
        <f t="shared" si="196"/>
        <v>11.086666666666668</v>
      </c>
      <c r="CL66" s="64">
        <f t="shared" si="196"/>
        <v>5.6466666666666665</v>
      </c>
      <c r="CM66" s="64">
        <f t="shared" si="196"/>
        <v>11.086666666666668</v>
      </c>
      <c r="CN66" s="64">
        <f t="shared" si="196"/>
        <v>12.32</v>
      </c>
      <c r="CO66" s="64">
        <f t="shared" si="196"/>
        <v>6.88</v>
      </c>
      <c r="CP66" s="64">
        <f t="shared" si="196"/>
        <v>6.48</v>
      </c>
      <c r="CQ66" s="64">
        <f t="shared" si="196"/>
        <v>2.44</v>
      </c>
      <c r="CR66" s="64">
        <f t="shared" si="196"/>
        <v>7.7066666666666661</v>
      </c>
      <c r="CS66" s="64">
        <f t="shared" si="196"/>
        <v>3.04</v>
      </c>
      <c r="CT66" s="64">
        <f t="shared" si="196"/>
        <v>8.9533333333333331</v>
      </c>
      <c r="CU66" s="64">
        <f t="shared" si="196"/>
        <v>3.78</v>
      </c>
      <c r="CV66" s="64">
        <f t="shared" si="196"/>
        <v>10.226666666666667</v>
      </c>
      <c r="CW66" s="64">
        <f t="shared" si="196"/>
        <v>4.6866666666666665</v>
      </c>
      <c r="CX66" s="64">
        <f t="shared" si="196"/>
        <v>11.44</v>
      </c>
      <c r="CY66" s="64">
        <f t="shared" si="196"/>
        <v>5.7266666666666666</v>
      </c>
      <c r="CZ66" s="64">
        <f t="shared" si="196"/>
        <v>11.44</v>
      </c>
      <c r="DA66" s="64">
        <f t="shared" si="196"/>
        <v>12.706666666666667</v>
      </c>
      <c r="DB66" s="64">
        <f t="shared" si="196"/>
        <v>6.9933333333333341</v>
      </c>
      <c r="DC66" s="64">
        <f t="shared" si="196"/>
        <v>6.6866666666666665</v>
      </c>
      <c r="DD66" s="64">
        <f t="shared" si="196"/>
        <v>2.46</v>
      </c>
      <c r="DE66" s="64">
        <f t="shared" si="196"/>
        <v>7.96</v>
      </c>
      <c r="DF66" s="64">
        <f t="shared" si="196"/>
        <v>3.06</v>
      </c>
      <c r="DG66" s="64">
        <f t="shared" si="196"/>
        <v>9.2466666666666661</v>
      </c>
      <c r="DH66" s="64">
        <f t="shared" si="196"/>
        <v>3.82</v>
      </c>
      <c r="DI66" s="64">
        <f t="shared" si="196"/>
        <v>10.54</v>
      </c>
      <c r="DJ66" s="64">
        <f t="shared" si="196"/>
        <v>4.7466666666666661</v>
      </c>
      <c r="DK66" s="64">
        <f t="shared" si="196"/>
        <v>11.793333333333333</v>
      </c>
      <c r="DL66" s="64">
        <f t="shared" si="196"/>
        <v>5.8066666666666666</v>
      </c>
      <c r="DM66" s="64">
        <f t="shared" si="196"/>
        <v>11.793333333333333</v>
      </c>
      <c r="DN66" s="64">
        <f t="shared" si="196"/>
        <v>13.093333333333334</v>
      </c>
      <c r="DO66" s="64">
        <f t="shared" si="196"/>
        <v>7.1066666666666665</v>
      </c>
      <c r="DP66" s="64">
        <f t="shared" si="196"/>
        <v>6.8933333333333335</v>
      </c>
      <c r="DQ66" s="64">
        <f t="shared" si="196"/>
        <v>2.48</v>
      </c>
      <c r="DR66" s="64">
        <f t="shared" si="196"/>
        <v>8.2133333333333329</v>
      </c>
      <c r="DS66" s="64">
        <f t="shared" si="196"/>
        <v>3.08</v>
      </c>
      <c r="DT66" s="64">
        <f t="shared" si="196"/>
        <v>9.5400000000000009</v>
      </c>
      <c r="DU66" s="64">
        <f t="shared" si="196"/>
        <v>3.86</v>
      </c>
      <c r="DV66" s="64">
        <f t="shared" si="196"/>
        <v>10.853333333333332</v>
      </c>
      <c r="DW66" s="64">
        <f t="shared" si="196"/>
        <v>4.8066666666666666</v>
      </c>
      <c r="DX66" s="64">
        <f t="shared" si="196"/>
        <v>12.146666666666667</v>
      </c>
      <c r="DY66" s="64">
        <f t="shared" si="196"/>
        <v>5.8866666666666667</v>
      </c>
      <c r="DZ66" s="64">
        <f t="shared" si="196"/>
        <v>12.146666666666667</v>
      </c>
      <c r="EA66" s="64">
        <f t="shared" si="196"/>
        <v>13.48</v>
      </c>
      <c r="EB66" s="64">
        <f t="shared" si="196"/>
        <v>7.22</v>
      </c>
      <c r="EC66" s="64">
        <f t="shared" si="196"/>
        <v>7.1</v>
      </c>
      <c r="ED66" s="64">
        <f t="shared" si="196"/>
        <v>2.5</v>
      </c>
      <c r="EE66" s="64">
        <f t="shared" si="196"/>
        <v>8.4666666666666668</v>
      </c>
      <c r="EF66" s="64">
        <f t="shared" si="196"/>
        <v>3.1</v>
      </c>
      <c r="EG66" s="64">
        <f t="shared" si="196"/>
        <v>9.8333333333333339</v>
      </c>
      <c r="EH66" s="64">
        <f t="shared" si="196"/>
        <v>3.9</v>
      </c>
      <c r="EI66" s="64">
        <f t="shared" si="196"/>
        <v>11.166666666666666</v>
      </c>
      <c r="EJ66" s="64">
        <f t="shared" si="196"/>
        <v>4.8666666666666663</v>
      </c>
      <c r="EK66" s="64">
        <f t="shared" si="196"/>
        <v>12.5</v>
      </c>
      <c r="EL66" s="64">
        <f t="shared" si="196"/>
        <v>5.9666666666666668</v>
      </c>
      <c r="EM66" s="64">
        <f t="shared" ref="EM66:FO66" si="197">(EM62-EM68)/6*2+EM68</f>
        <v>12.5</v>
      </c>
      <c r="EN66" s="64">
        <f t="shared" si="197"/>
        <v>13.866666666666667</v>
      </c>
      <c r="EO66" s="64">
        <f t="shared" si="197"/>
        <v>7.333333333333333</v>
      </c>
      <c r="EP66" s="64">
        <f t="shared" si="197"/>
        <v>4.6000000000000005</v>
      </c>
      <c r="EQ66" s="64">
        <f t="shared" si="197"/>
        <v>2.0666666666666669</v>
      </c>
      <c r="ER66" s="64">
        <f t="shared" si="197"/>
        <v>5.4</v>
      </c>
      <c r="ES66" s="64">
        <f t="shared" si="197"/>
        <v>2.7333333333333334</v>
      </c>
      <c r="ET66" s="64">
        <f t="shared" si="197"/>
        <v>6.3</v>
      </c>
      <c r="EU66" s="64">
        <f t="shared" si="197"/>
        <v>3.4</v>
      </c>
      <c r="EV66" s="64">
        <f t="shared" si="197"/>
        <v>7.1333333333333329</v>
      </c>
      <c r="EW66" s="64">
        <f t="shared" si="197"/>
        <v>4.0666666666666664</v>
      </c>
      <c r="EX66" s="64">
        <f t="shared" si="197"/>
        <v>8.1</v>
      </c>
      <c r="EY66" s="64">
        <f t="shared" si="197"/>
        <v>4.9333333333333327</v>
      </c>
      <c r="EZ66" s="64">
        <f t="shared" si="197"/>
        <v>8.1</v>
      </c>
      <c r="FA66" s="64">
        <f t="shared" si="197"/>
        <v>9.0666666666666664</v>
      </c>
      <c r="FB66" s="64">
        <f t="shared" si="197"/>
        <v>5.7</v>
      </c>
      <c r="FC66" s="64">
        <f t="shared" si="197"/>
        <v>4.8166666666666664</v>
      </c>
      <c r="FD66" s="64">
        <f t="shared" si="197"/>
        <v>2.15</v>
      </c>
      <c r="FE66" s="64">
        <f t="shared" si="197"/>
        <v>5.7166666666666668</v>
      </c>
      <c r="FF66" s="64">
        <f t="shared" si="197"/>
        <v>2.7833333333333332</v>
      </c>
      <c r="FG66" s="64">
        <f t="shared" si="197"/>
        <v>6.65</v>
      </c>
      <c r="FH66" s="64">
        <f t="shared" si="197"/>
        <v>3.4499999999999997</v>
      </c>
      <c r="FI66" s="64">
        <f t="shared" si="197"/>
        <v>7.583333333333333</v>
      </c>
      <c r="FJ66" s="64">
        <f t="shared" si="197"/>
        <v>4.166666666666667</v>
      </c>
      <c r="FK66" s="64">
        <f t="shared" si="197"/>
        <v>8.5833333333333339</v>
      </c>
      <c r="FL66" s="64">
        <f t="shared" si="197"/>
        <v>5.1166666666666663</v>
      </c>
      <c r="FM66" s="64">
        <f t="shared" si="197"/>
        <v>8.5833333333333339</v>
      </c>
      <c r="FN66" s="64">
        <f t="shared" si="197"/>
        <v>9.5666666666666664</v>
      </c>
      <c r="FO66" s="64">
        <f t="shared" si="197"/>
        <v>6.0166666666666666</v>
      </c>
    </row>
    <row r="67" spans="1:171" ht="9" customHeight="1" x14ac:dyDescent="0.15">
      <c r="A67" s="53" t="s">
        <v>177</v>
      </c>
      <c r="B67" s="59">
        <v>37</v>
      </c>
      <c r="C67" s="64">
        <f>(C62-C68)/6*1+C68</f>
        <v>4.9166666666666661</v>
      </c>
      <c r="D67" s="64">
        <f t="shared" ref="D67:EL67" si="198">(D62-D68)/6*1+D68</f>
        <v>2.2666666666666666</v>
      </c>
      <c r="E67" s="64">
        <f t="shared" si="198"/>
        <v>5.9166666666666661</v>
      </c>
      <c r="F67" s="64">
        <f t="shared" si="198"/>
        <v>2.8666666666666667</v>
      </c>
      <c r="G67" s="64">
        <f t="shared" si="198"/>
        <v>6.85</v>
      </c>
      <c r="H67" s="64">
        <f t="shared" si="198"/>
        <v>3.55</v>
      </c>
      <c r="I67" s="64">
        <f t="shared" si="198"/>
        <v>7.8666666666666671</v>
      </c>
      <c r="J67" s="64">
        <f t="shared" si="198"/>
        <v>4.3333333333333339</v>
      </c>
      <c r="K67" s="64">
        <f t="shared" si="198"/>
        <v>8.8833333333333329</v>
      </c>
      <c r="L67" s="64">
        <f t="shared" si="198"/>
        <v>5.4</v>
      </c>
      <c r="M67" s="64">
        <f t="shared" si="198"/>
        <v>8.8833333333333329</v>
      </c>
      <c r="N67" s="64">
        <f t="shared" si="198"/>
        <v>9.8333333333333321</v>
      </c>
      <c r="O67" s="64">
        <f t="shared" si="198"/>
        <v>6.416666666666667</v>
      </c>
      <c r="P67" s="64">
        <f t="shared" si="198"/>
        <v>5.1166666666666671</v>
      </c>
      <c r="Q67" s="64">
        <f t="shared" si="198"/>
        <v>2.2999999999999998</v>
      </c>
      <c r="R67" s="64">
        <f t="shared" si="198"/>
        <v>6.1277777777777782</v>
      </c>
      <c r="S67" s="64">
        <f t="shared" si="198"/>
        <v>2.8944444444444444</v>
      </c>
      <c r="T67" s="64">
        <f t="shared" si="198"/>
        <v>7.1222222222222218</v>
      </c>
      <c r="U67" s="64">
        <f t="shared" si="198"/>
        <v>3.583333333333333</v>
      </c>
      <c r="V67" s="64">
        <f t="shared" si="198"/>
        <v>8.1722222222222225</v>
      </c>
      <c r="W67" s="64">
        <f t="shared" si="198"/>
        <v>4.3722222222222227</v>
      </c>
      <c r="X67" s="64">
        <f t="shared" si="198"/>
        <v>9.1944444444444446</v>
      </c>
      <c r="Y67" s="64">
        <f t="shared" si="198"/>
        <v>5.4388888888888891</v>
      </c>
      <c r="Z67" s="64">
        <f t="shared" si="198"/>
        <v>9.1944444444444446</v>
      </c>
      <c r="AA67" s="64">
        <f t="shared" si="198"/>
        <v>10.205555555555556</v>
      </c>
      <c r="AB67" s="64">
        <f t="shared" si="198"/>
        <v>6.4888888888888889</v>
      </c>
      <c r="AC67" s="64">
        <f t="shared" si="198"/>
        <v>5.3166666666666664</v>
      </c>
      <c r="AD67" s="64">
        <f t="shared" si="198"/>
        <v>2.3333333333333335</v>
      </c>
      <c r="AE67" s="64">
        <f t="shared" si="198"/>
        <v>6.3388888888888886</v>
      </c>
      <c r="AF67" s="64">
        <f t="shared" si="198"/>
        <v>2.9222222222222225</v>
      </c>
      <c r="AG67" s="64">
        <f t="shared" si="198"/>
        <v>7.3944444444444439</v>
      </c>
      <c r="AH67" s="64">
        <f t="shared" si="198"/>
        <v>3.6166666666666671</v>
      </c>
      <c r="AI67" s="64">
        <f t="shared" si="198"/>
        <v>8.4777777777777779</v>
      </c>
      <c r="AJ67" s="64">
        <f t="shared" si="198"/>
        <v>4.4111111111111114</v>
      </c>
      <c r="AK67" s="64">
        <f t="shared" si="198"/>
        <v>9.5055555555555546</v>
      </c>
      <c r="AL67" s="64">
        <f t="shared" si="198"/>
        <v>5.4777777777777779</v>
      </c>
      <c r="AM67" s="64">
        <f t="shared" si="198"/>
        <v>9.5055555555555546</v>
      </c>
      <c r="AN67" s="64">
        <f t="shared" si="198"/>
        <v>10.577777777777776</v>
      </c>
      <c r="AO67" s="64">
        <f t="shared" si="198"/>
        <v>6.5611111111111118</v>
      </c>
      <c r="AP67" s="64">
        <f t="shared" si="198"/>
        <v>5.5166666666666666</v>
      </c>
      <c r="AQ67" s="64">
        <f t="shared" si="198"/>
        <v>2.3666666666666667</v>
      </c>
      <c r="AR67" s="64">
        <f t="shared" si="198"/>
        <v>6.5500000000000007</v>
      </c>
      <c r="AS67" s="64">
        <f t="shared" si="198"/>
        <v>2.95</v>
      </c>
      <c r="AT67" s="64">
        <f t="shared" si="198"/>
        <v>7.666666666666667</v>
      </c>
      <c r="AU67" s="64">
        <f t="shared" si="198"/>
        <v>3.6500000000000004</v>
      </c>
      <c r="AV67" s="64">
        <f t="shared" si="198"/>
        <v>8.7833333333333332</v>
      </c>
      <c r="AW67" s="64">
        <f t="shared" si="198"/>
        <v>4.45</v>
      </c>
      <c r="AX67" s="64">
        <f t="shared" si="198"/>
        <v>9.8166666666666664</v>
      </c>
      <c r="AY67" s="64">
        <f t="shared" si="198"/>
        <v>5.5166666666666666</v>
      </c>
      <c r="AZ67" s="64">
        <f t="shared" si="198"/>
        <v>9.8166666666666664</v>
      </c>
      <c r="BA67" s="64">
        <f t="shared" si="198"/>
        <v>10.95</v>
      </c>
      <c r="BB67" s="64">
        <f t="shared" si="198"/>
        <v>6.6333333333333337</v>
      </c>
      <c r="BC67" s="64">
        <f t="shared" si="198"/>
        <v>5.7249999999999996</v>
      </c>
      <c r="BD67" s="64">
        <f t="shared" si="198"/>
        <v>2.4083333333333337</v>
      </c>
      <c r="BE67" s="64">
        <f t="shared" si="198"/>
        <v>6.8000000000000007</v>
      </c>
      <c r="BF67" s="64">
        <f t="shared" si="198"/>
        <v>3</v>
      </c>
      <c r="BG67" s="64">
        <f t="shared" si="198"/>
        <v>7.9249999999999998</v>
      </c>
      <c r="BH67" s="64">
        <f t="shared" si="198"/>
        <v>3.7</v>
      </c>
      <c r="BI67" s="64">
        <f t="shared" si="198"/>
        <v>9.091666666666665</v>
      </c>
      <c r="BJ67" s="64">
        <f t="shared" si="198"/>
        <v>4.5416666666666661</v>
      </c>
      <c r="BK67" s="64">
        <f t="shared" si="198"/>
        <v>10.166666666666666</v>
      </c>
      <c r="BL67" s="64">
        <f t="shared" si="198"/>
        <v>5.5750000000000002</v>
      </c>
      <c r="BM67" s="64">
        <f t="shared" si="198"/>
        <v>10.166666666666666</v>
      </c>
      <c r="BN67" s="64">
        <f t="shared" si="198"/>
        <v>11.308333333333334</v>
      </c>
      <c r="BO67" s="64">
        <f t="shared" si="198"/>
        <v>6.7333333333333343</v>
      </c>
      <c r="BP67" s="64">
        <f t="shared" si="198"/>
        <v>5.9333333333333336</v>
      </c>
      <c r="BQ67" s="64">
        <f t="shared" si="198"/>
        <v>2.4500000000000002</v>
      </c>
      <c r="BR67" s="64">
        <f t="shared" si="198"/>
        <v>7.0500000000000007</v>
      </c>
      <c r="BS67" s="64">
        <f t="shared" si="198"/>
        <v>3.05</v>
      </c>
      <c r="BT67" s="64">
        <f t="shared" si="198"/>
        <v>8.1833333333333336</v>
      </c>
      <c r="BU67" s="64">
        <f t="shared" si="198"/>
        <v>3.75</v>
      </c>
      <c r="BV67" s="64">
        <f t="shared" si="198"/>
        <v>9.3999999999999986</v>
      </c>
      <c r="BW67" s="64">
        <f t="shared" si="198"/>
        <v>4.6333333333333337</v>
      </c>
      <c r="BX67" s="64">
        <f t="shared" si="198"/>
        <v>10.516666666666667</v>
      </c>
      <c r="BY67" s="64">
        <f t="shared" si="198"/>
        <v>5.6333333333333337</v>
      </c>
      <c r="BZ67" s="64">
        <f t="shared" si="198"/>
        <v>10.516666666666667</v>
      </c>
      <c r="CA67" s="64">
        <f t="shared" si="198"/>
        <v>11.666666666666668</v>
      </c>
      <c r="CB67" s="64">
        <f t="shared" si="198"/>
        <v>6.8333333333333339</v>
      </c>
      <c r="CC67" s="64">
        <f t="shared" si="198"/>
        <v>6.1366666666666667</v>
      </c>
      <c r="CD67" s="64">
        <f t="shared" si="198"/>
        <v>2.4700000000000002</v>
      </c>
      <c r="CE67" s="64">
        <f t="shared" si="198"/>
        <v>7.2966666666666669</v>
      </c>
      <c r="CF67" s="64">
        <f t="shared" si="198"/>
        <v>3.0700000000000003</v>
      </c>
      <c r="CG67" s="64">
        <f t="shared" si="198"/>
        <v>8.4699999999999989</v>
      </c>
      <c r="CH67" s="64">
        <f t="shared" si="198"/>
        <v>3.79</v>
      </c>
      <c r="CI67" s="64">
        <f t="shared" si="198"/>
        <v>9.706666666666667</v>
      </c>
      <c r="CJ67" s="64">
        <f t="shared" si="198"/>
        <v>4.6933333333333334</v>
      </c>
      <c r="CK67" s="64">
        <f t="shared" si="198"/>
        <v>10.863333333333333</v>
      </c>
      <c r="CL67" s="64">
        <f t="shared" si="198"/>
        <v>5.7133333333333338</v>
      </c>
      <c r="CM67" s="64">
        <f t="shared" si="198"/>
        <v>10.863333333333333</v>
      </c>
      <c r="CN67" s="64">
        <f t="shared" si="198"/>
        <v>12.05</v>
      </c>
      <c r="CO67" s="64">
        <f t="shared" si="198"/>
        <v>6.95</v>
      </c>
      <c r="CP67" s="64">
        <f t="shared" si="198"/>
        <v>6.34</v>
      </c>
      <c r="CQ67" s="64">
        <f t="shared" si="198"/>
        <v>2.4900000000000002</v>
      </c>
      <c r="CR67" s="64">
        <f t="shared" si="198"/>
        <v>7.543333333333333</v>
      </c>
      <c r="CS67" s="64">
        <f t="shared" si="198"/>
        <v>3.09</v>
      </c>
      <c r="CT67" s="64">
        <f t="shared" si="198"/>
        <v>8.7566666666666677</v>
      </c>
      <c r="CU67" s="64">
        <f t="shared" si="198"/>
        <v>3.83</v>
      </c>
      <c r="CV67" s="64">
        <f t="shared" si="198"/>
        <v>10.013333333333332</v>
      </c>
      <c r="CW67" s="64">
        <f t="shared" si="198"/>
        <v>4.7533333333333339</v>
      </c>
      <c r="CX67" s="64">
        <f t="shared" si="198"/>
        <v>11.21</v>
      </c>
      <c r="CY67" s="64">
        <f t="shared" si="198"/>
        <v>5.7933333333333339</v>
      </c>
      <c r="CZ67" s="64">
        <f t="shared" si="198"/>
        <v>11.21</v>
      </c>
      <c r="DA67" s="64">
        <f t="shared" si="198"/>
        <v>12.433333333333334</v>
      </c>
      <c r="DB67" s="64">
        <f t="shared" si="198"/>
        <v>7.0666666666666673</v>
      </c>
      <c r="DC67" s="64">
        <f t="shared" si="198"/>
        <v>6.5433333333333339</v>
      </c>
      <c r="DD67" s="64">
        <f t="shared" si="198"/>
        <v>2.5099999999999998</v>
      </c>
      <c r="DE67" s="64">
        <f t="shared" si="198"/>
        <v>7.79</v>
      </c>
      <c r="DF67" s="64">
        <f t="shared" si="198"/>
        <v>3.1100000000000003</v>
      </c>
      <c r="DG67" s="64">
        <f t="shared" si="198"/>
        <v>9.043333333333333</v>
      </c>
      <c r="DH67" s="64">
        <f t="shared" si="198"/>
        <v>3.87</v>
      </c>
      <c r="DI67" s="64">
        <f t="shared" si="198"/>
        <v>10.32</v>
      </c>
      <c r="DJ67" s="64">
        <f t="shared" si="198"/>
        <v>4.8133333333333335</v>
      </c>
      <c r="DK67" s="64">
        <f t="shared" si="198"/>
        <v>11.556666666666667</v>
      </c>
      <c r="DL67" s="64">
        <f t="shared" si="198"/>
        <v>5.8733333333333331</v>
      </c>
      <c r="DM67" s="64">
        <f t="shared" si="198"/>
        <v>11.556666666666667</v>
      </c>
      <c r="DN67" s="64">
        <f t="shared" si="198"/>
        <v>12.816666666666666</v>
      </c>
      <c r="DO67" s="64">
        <f t="shared" si="198"/>
        <v>7.1833333333333336</v>
      </c>
      <c r="DP67" s="64">
        <f t="shared" si="198"/>
        <v>6.7466666666666661</v>
      </c>
      <c r="DQ67" s="64">
        <f t="shared" si="198"/>
        <v>2.5300000000000002</v>
      </c>
      <c r="DR67" s="64">
        <f t="shared" si="198"/>
        <v>8.0366666666666653</v>
      </c>
      <c r="DS67" s="64">
        <f t="shared" si="198"/>
        <v>3.13</v>
      </c>
      <c r="DT67" s="64">
        <f t="shared" si="198"/>
        <v>9.33</v>
      </c>
      <c r="DU67" s="64">
        <f t="shared" si="198"/>
        <v>3.91</v>
      </c>
      <c r="DV67" s="64">
        <f t="shared" si="198"/>
        <v>10.626666666666665</v>
      </c>
      <c r="DW67" s="64">
        <f t="shared" si="198"/>
        <v>4.873333333333334</v>
      </c>
      <c r="DX67" s="64">
        <f t="shared" si="198"/>
        <v>11.903333333333332</v>
      </c>
      <c r="DY67" s="64">
        <f t="shared" si="198"/>
        <v>5.9533333333333331</v>
      </c>
      <c r="DZ67" s="64">
        <f t="shared" si="198"/>
        <v>11.903333333333332</v>
      </c>
      <c r="EA67" s="64">
        <f t="shared" si="198"/>
        <v>13.2</v>
      </c>
      <c r="EB67" s="64">
        <f t="shared" si="198"/>
        <v>7.3</v>
      </c>
      <c r="EC67" s="64">
        <f t="shared" si="198"/>
        <v>6.95</v>
      </c>
      <c r="ED67" s="64">
        <f t="shared" si="198"/>
        <v>2.5499999999999998</v>
      </c>
      <c r="EE67" s="64">
        <f t="shared" si="198"/>
        <v>8.2833333333333332</v>
      </c>
      <c r="EF67" s="64">
        <f t="shared" si="198"/>
        <v>3.1500000000000004</v>
      </c>
      <c r="EG67" s="64">
        <f t="shared" si="198"/>
        <v>9.6166666666666671</v>
      </c>
      <c r="EH67" s="64">
        <f t="shared" si="198"/>
        <v>3.95</v>
      </c>
      <c r="EI67" s="64">
        <f t="shared" si="198"/>
        <v>10.933333333333334</v>
      </c>
      <c r="EJ67" s="64">
        <f t="shared" si="198"/>
        <v>4.9333333333333336</v>
      </c>
      <c r="EK67" s="64">
        <f t="shared" si="198"/>
        <v>12.25</v>
      </c>
      <c r="EL67" s="64">
        <f t="shared" si="198"/>
        <v>6.0333333333333332</v>
      </c>
      <c r="EM67" s="64">
        <f t="shared" ref="EM67:FO67" si="199">(EM62-EM68)/6*1+EM68</f>
        <v>12.25</v>
      </c>
      <c r="EN67" s="64">
        <f t="shared" si="199"/>
        <v>13.583333333333334</v>
      </c>
      <c r="EO67" s="64">
        <f t="shared" si="199"/>
        <v>7.416666666666667</v>
      </c>
      <c r="EP67" s="64">
        <f t="shared" si="199"/>
        <v>4.5</v>
      </c>
      <c r="EQ67" s="64">
        <f t="shared" si="199"/>
        <v>2.0833333333333335</v>
      </c>
      <c r="ER67" s="64">
        <f t="shared" si="199"/>
        <v>5.3</v>
      </c>
      <c r="ES67" s="64">
        <f t="shared" si="199"/>
        <v>2.7666666666666666</v>
      </c>
      <c r="ET67" s="64">
        <f t="shared" si="199"/>
        <v>6.1999999999999993</v>
      </c>
      <c r="EU67" s="64">
        <f t="shared" si="199"/>
        <v>3.45</v>
      </c>
      <c r="EV67" s="64">
        <f t="shared" si="199"/>
        <v>6.9666666666666668</v>
      </c>
      <c r="EW67" s="64">
        <f t="shared" si="199"/>
        <v>4.1333333333333337</v>
      </c>
      <c r="EX67" s="64">
        <f t="shared" si="199"/>
        <v>7.9499999999999993</v>
      </c>
      <c r="EY67" s="64">
        <f t="shared" si="199"/>
        <v>5.0166666666666666</v>
      </c>
      <c r="EZ67" s="64">
        <f t="shared" si="199"/>
        <v>7.9499999999999993</v>
      </c>
      <c r="FA67" s="64">
        <f t="shared" si="199"/>
        <v>8.9333333333333336</v>
      </c>
      <c r="FB67" s="64">
        <f t="shared" si="199"/>
        <v>5.75</v>
      </c>
      <c r="FC67" s="64">
        <f t="shared" si="199"/>
        <v>4.708333333333333</v>
      </c>
      <c r="FD67" s="64">
        <f t="shared" si="199"/>
        <v>2.1750000000000003</v>
      </c>
      <c r="FE67" s="64">
        <f t="shared" si="199"/>
        <v>5.6083333333333334</v>
      </c>
      <c r="FF67" s="64">
        <f t="shared" si="199"/>
        <v>2.8166666666666664</v>
      </c>
      <c r="FG67" s="64">
        <f t="shared" si="199"/>
        <v>6.5250000000000004</v>
      </c>
      <c r="FH67" s="64">
        <f t="shared" si="199"/>
        <v>3.5</v>
      </c>
      <c r="FI67" s="64">
        <f t="shared" si="199"/>
        <v>7.416666666666667</v>
      </c>
      <c r="FJ67" s="64">
        <f t="shared" si="199"/>
        <v>4.2333333333333343</v>
      </c>
      <c r="FK67" s="64">
        <f t="shared" si="199"/>
        <v>8.4166666666666661</v>
      </c>
      <c r="FL67" s="64">
        <f t="shared" si="199"/>
        <v>5.208333333333333</v>
      </c>
      <c r="FM67" s="64">
        <f t="shared" si="199"/>
        <v>8.4166666666666661</v>
      </c>
      <c r="FN67" s="64">
        <f t="shared" si="199"/>
        <v>9.3833333333333329</v>
      </c>
      <c r="FO67" s="64">
        <f t="shared" si="199"/>
        <v>6.0833333333333339</v>
      </c>
    </row>
    <row r="68" spans="1:171" ht="9" customHeight="1" x14ac:dyDescent="0.15">
      <c r="A68" s="53" t="s">
        <v>177</v>
      </c>
      <c r="B68" s="59">
        <v>38</v>
      </c>
      <c r="C68" s="64">
        <v>4.8</v>
      </c>
      <c r="D68" s="64">
        <v>2.2999999999999998</v>
      </c>
      <c r="E68" s="64">
        <v>5.8</v>
      </c>
      <c r="F68" s="64">
        <v>2.9</v>
      </c>
      <c r="G68" s="64">
        <v>6.7</v>
      </c>
      <c r="H68" s="64">
        <v>3.6</v>
      </c>
      <c r="I68" s="64">
        <v>7.7</v>
      </c>
      <c r="J68" s="64">
        <v>4.4000000000000004</v>
      </c>
      <c r="K68" s="64">
        <v>8.6999999999999993</v>
      </c>
      <c r="L68" s="64">
        <v>5.5</v>
      </c>
      <c r="M68" s="60">
        <f>IF(K68&gt;E85,K68,E85)</f>
        <v>8.6999999999999993</v>
      </c>
      <c r="N68" s="64">
        <v>9.6</v>
      </c>
      <c r="O68" s="64">
        <v>6.5</v>
      </c>
      <c r="P68" s="64">
        <f t="shared" ref="P68:AB68" si="200">(AP68-C68)/3*1+C68</f>
        <v>5</v>
      </c>
      <c r="Q68" s="64">
        <f t="shared" si="200"/>
        <v>2.333333333333333</v>
      </c>
      <c r="R68" s="64">
        <f t="shared" si="200"/>
        <v>6</v>
      </c>
      <c r="S68" s="64">
        <f t="shared" si="200"/>
        <v>2.9333333333333331</v>
      </c>
      <c r="T68" s="64">
        <f t="shared" si="200"/>
        <v>6.9666666666666668</v>
      </c>
      <c r="U68" s="64">
        <f t="shared" si="200"/>
        <v>3.6333333333333333</v>
      </c>
      <c r="V68" s="64">
        <f t="shared" si="200"/>
        <v>8</v>
      </c>
      <c r="W68" s="64">
        <f t="shared" si="200"/>
        <v>4.4333333333333336</v>
      </c>
      <c r="X68" s="64">
        <f t="shared" si="200"/>
        <v>9</v>
      </c>
      <c r="Y68" s="64">
        <f t="shared" si="200"/>
        <v>5.5333333333333332</v>
      </c>
      <c r="Z68" s="64">
        <f t="shared" si="200"/>
        <v>9</v>
      </c>
      <c r="AA68" s="64">
        <f t="shared" si="200"/>
        <v>9.9666666666666668</v>
      </c>
      <c r="AB68" s="64">
        <f t="shared" si="200"/>
        <v>6.5666666666666664</v>
      </c>
      <c r="AC68" s="64">
        <f t="shared" ref="AC68:AO68" si="201">(AP68-C68)/3*2+C68</f>
        <v>5.2</v>
      </c>
      <c r="AD68" s="64">
        <f t="shared" si="201"/>
        <v>2.3666666666666667</v>
      </c>
      <c r="AE68" s="64">
        <f t="shared" si="201"/>
        <v>6.2</v>
      </c>
      <c r="AF68" s="64">
        <f t="shared" si="201"/>
        <v>2.9666666666666668</v>
      </c>
      <c r="AG68" s="64">
        <f t="shared" si="201"/>
        <v>7.2333333333333334</v>
      </c>
      <c r="AH68" s="64">
        <f t="shared" si="201"/>
        <v>3.666666666666667</v>
      </c>
      <c r="AI68" s="64">
        <f t="shared" si="201"/>
        <v>8.3000000000000007</v>
      </c>
      <c r="AJ68" s="64">
        <f t="shared" si="201"/>
        <v>4.4666666666666668</v>
      </c>
      <c r="AK68" s="64">
        <f t="shared" si="201"/>
        <v>9.2999999999999989</v>
      </c>
      <c r="AL68" s="64">
        <f t="shared" si="201"/>
        <v>5.5666666666666664</v>
      </c>
      <c r="AM68" s="64">
        <f t="shared" si="201"/>
        <v>9.2999999999999989</v>
      </c>
      <c r="AN68" s="64">
        <f t="shared" si="201"/>
        <v>10.333333333333332</v>
      </c>
      <c r="AO68" s="64">
        <f t="shared" si="201"/>
        <v>6.6333333333333337</v>
      </c>
      <c r="AP68" s="64">
        <v>5.4</v>
      </c>
      <c r="AQ68" s="64">
        <v>2.4</v>
      </c>
      <c r="AR68" s="64">
        <v>6.4</v>
      </c>
      <c r="AS68" s="64">
        <v>3</v>
      </c>
      <c r="AT68" s="64">
        <v>7.5</v>
      </c>
      <c r="AU68" s="64">
        <v>3.7</v>
      </c>
      <c r="AV68" s="64">
        <v>8.6</v>
      </c>
      <c r="AW68" s="64">
        <v>4.5</v>
      </c>
      <c r="AX68" s="64">
        <v>9.6</v>
      </c>
      <c r="AY68" s="64">
        <v>5.6</v>
      </c>
      <c r="AZ68" s="60">
        <f>IF(AX68&gt;AR85,AX68,AR85)</f>
        <v>9.6</v>
      </c>
      <c r="BA68" s="64">
        <v>10.7</v>
      </c>
      <c r="BB68" s="64">
        <v>6.7</v>
      </c>
      <c r="BC68" s="64">
        <f t="shared" ref="BC68:BO68" si="202">(BP68-AP68)/2+AP68</f>
        <v>5.6</v>
      </c>
      <c r="BD68" s="64">
        <f t="shared" si="202"/>
        <v>2.4500000000000002</v>
      </c>
      <c r="BE68" s="64">
        <f t="shared" si="202"/>
        <v>6.65</v>
      </c>
      <c r="BF68" s="64">
        <f t="shared" si="202"/>
        <v>3.05</v>
      </c>
      <c r="BG68" s="64">
        <f t="shared" si="202"/>
        <v>7.75</v>
      </c>
      <c r="BH68" s="64">
        <f t="shared" si="202"/>
        <v>3.75</v>
      </c>
      <c r="BI68" s="64">
        <f t="shared" si="202"/>
        <v>8.8999999999999986</v>
      </c>
      <c r="BJ68" s="64">
        <f t="shared" si="202"/>
        <v>4.5999999999999996</v>
      </c>
      <c r="BK68" s="64">
        <f t="shared" si="202"/>
        <v>9.9499999999999993</v>
      </c>
      <c r="BL68" s="64">
        <f t="shared" si="202"/>
        <v>5.65</v>
      </c>
      <c r="BM68" s="64">
        <f t="shared" si="202"/>
        <v>9.9499999999999993</v>
      </c>
      <c r="BN68" s="64">
        <f t="shared" si="202"/>
        <v>11.05</v>
      </c>
      <c r="BO68" s="64">
        <f t="shared" si="202"/>
        <v>6.8000000000000007</v>
      </c>
      <c r="BP68" s="64">
        <v>5.8</v>
      </c>
      <c r="BQ68" s="64">
        <v>2.5</v>
      </c>
      <c r="BR68" s="64">
        <v>6.9</v>
      </c>
      <c r="BS68" s="64">
        <v>3.1</v>
      </c>
      <c r="BT68" s="64">
        <v>8</v>
      </c>
      <c r="BU68" s="64">
        <v>3.8</v>
      </c>
      <c r="BV68" s="64">
        <v>9.1999999999999993</v>
      </c>
      <c r="BW68" s="64">
        <v>4.7</v>
      </c>
      <c r="BX68" s="64">
        <v>10.3</v>
      </c>
      <c r="BY68" s="64">
        <v>5.7</v>
      </c>
      <c r="BZ68" s="60">
        <f>IF(BX68&gt;BR85,BX68,BR85)</f>
        <v>10.3</v>
      </c>
      <c r="CA68" s="64">
        <v>11.4</v>
      </c>
      <c r="CB68" s="64">
        <v>6.9</v>
      </c>
      <c r="CC68" s="64">
        <f t="shared" ref="CC68:CO68" si="203">(EC68-BP68)/5*1+BP68</f>
        <v>6</v>
      </c>
      <c r="CD68" s="64">
        <f t="shared" si="203"/>
        <v>2.52</v>
      </c>
      <c r="CE68" s="64">
        <f t="shared" si="203"/>
        <v>7.1400000000000006</v>
      </c>
      <c r="CF68" s="64">
        <f t="shared" si="203"/>
        <v>3.12</v>
      </c>
      <c r="CG68" s="64">
        <f t="shared" si="203"/>
        <v>8.2799999999999994</v>
      </c>
      <c r="CH68" s="64">
        <f t="shared" si="203"/>
        <v>3.84</v>
      </c>
      <c r="CI68" s="64">
        <f t="shared" si="203"/>
        <v>9.5</v>
      </c>
      <c r="CJ68" s="64">
        <f t="shared" si="203"/>
        <v>4.76</v>
      </c>
      <c r="CK68" s="64">
        <f t="shared" si="203"/>
        <v>10.64</v>
      </c>
      <c r="CL68" s="64">
        <f t="shared" si="203"/>
        <v>5.78</v>
      </c>
      <c r="CM68" s="64">
        <f t="shared" si="203"/>
        <v>10.64</v>
      </c>
      <c r="CN68" s="64">
        <f t="shared" si="203"/>
        <v>11.780000000000001</v>
      </c>
      <c r="CO68" s="64">
        <f t="shared" si="203"/>
        <v>7.0200000000000005</v>
      </c>
      <c r="CP68" s="64">
        <f t="shared" ref="CP68:DB68" si="204">(EC68-BP68)/5*2+BP68</f>
        <v>6.2</v>
      </c>
      <c r="CQ68" s="64">
        <f t="shared" si="204"/>
        <v>2.54</v>
      </c>
      <c r="CR68" s="64">
        <f t="shared" si="204"/>
        <v>7.38</v>
      </c>
      <c r="CS68" s="64">
        <f t="shared" si="204"/>
        <v>3.14</v>
      </c>
      <c r="CT68" s="64">
        <f t="shared" si="204"/>
        <v>8.56</v>
      </c>
      <c r="CU68" s="64">
        <f t="shared" si="204"/>
        <v>3.88</v>
      </c>
      <c r="CV68" s="64">
        <f t="shared" si="204"/>
        <v>9.7999999999999989</v>
      </c>
      <c r="CW68" s="64">
        <f t="shared" si="204"/>
        <v>4.82</v>
      </c>
      <c r="CX68" s="64">
        <f t="shared" si="204"/>
        <v>10.98</v>
      </c>
      <c r="CY68" s="64">
        <f t="shared" si="204"/>
        <v>5.86</v>
      </c>
      <c r="CZ68" s="64">
        <f t="shared" si="204"/>
        <v>10.98</v>
      </c>
      <c r="DA68" s="64">
        <f t="shared" si="204"/>
        <v>12.16</v>
      </c>
      <c r="DB68" s="64">
        <f t="shared" si="204"/>
        <v>7.1400000000000006</v>
      </c>
      <c r="DC68" s="64">
        <f t="shared" ref="DC68:DO68" si="205">(EC68-BP68)/5*3+BP68</f>
        <v>6.4</v>
      </c>
      <c r="DD68" s="64">
        <f t="shared" si="205"/>
        <v>2.56</v>
      </c>
      <c r="DE68" s="64">
        <f t="shared" si="205"/>
        <v>7.62</v>
      </c>
      <c r="DF68" s="64">
        <f t="shared" si="205"/>
        <v>3.16</v>
      </c>
      <c r="DG68" s="64">
        <f t="shared" si="205"/>
        <v>8.84</v>
      </c>
      <c r="DH68" s="64">
        <f t="shared" si="205"/>
        <v>3.92</v>
      </c>
      <c r="DI68" s="64">
        <f t="shared" si="205"/>
        <v>10.1</v>
      </c>
      <c r="DJ68" s="64">
        <f t="shared" si="205"/>
        <v>4.88</v>
      </c>
      <c r="DK68" s="64">
        <f t="shared" si="205"/>
        <v>11.32</v>
      </c>
      <c r="DL68" s="64">
        <f t="shared" si="205"/>
        <v>5.9399999999999995</v>
      </c>
      <c r="DM68" s="64">
        <f t="shared" si="205"/>
        <v>11.32</v>
      </c>
      <c r="DN68" s="64">
        <f t="shared" si="205"/>
        <v>12.540000000000001</v>
      </c>
      <c r="DO68" s="64">
        <f t="shared" si="205"/>
        <v>7.26</v>
      </c>
      <c r="DP68" s="64">
        <f t="shared" ref="DP68:EB68" si="206">(EC68-BP68)/5*4+BP68</f>
        <v>6.6</v>
      </c>
      <c r="DQ68" s="64">
        <f t="shared" si="206"/>
        <v>2.58</v>
      </c>
      <c r="DR68" s="64">
        <f t="shared" si="206"/>
        <v>7.8599999999999994</v>
      </c>
      <c r="DS68" s="64">
        <f t="shared" si="206"/>
        <v>3.18</v>
      </c>
      <c r="DT68" s="64">
        <f t="shared" si="206"/>
        <v>9.120000000000001</v>
      </c>
      <c r="DU68" s="64">
        <f t="shared" si="206"/>
        <v>3.96</v>
      </c>
      <c r="DV68" s="64">
        <f t="shared" si="206"/>
        <v>10.399999999999999</v>
      </c>
      <c r="DW68" s="64">
        <f t="shared" si="206"/>
        <v>4.9400000000000004</v>
      </c>
      <c r="DX68" s="64">
        <f t="shared" si="206"/>
        <v>11.66</v>
      </c>
      <c r="DY68" s="64">
        <f t="shared" si="206"/>
        <v>6.02</v>
      </c>
      <c r="DZ68" s="64">
        <f t="shared" si="206"/>
        <v>11.66</v>
      </c>
      <c r="EA68" s="64">
        <f t="shared" si="206"/>
        <v>12.92</v>
      </c>
      <c r="EB68" s="64">
        <f t="shared" si="206"/>
        <v>7.38</v>
      </c>
      <c r="EC68" s="64">
        <v>6.8</v>
      </c>
      <c r="ED68" s="64">
        <v>2.6</v>
      </c>
      <c r="EE68" s="64">
        <v>8.1</v>
      </c>
      <c r="EF68" s="64">
        <v>3.2</v>
      </c>
      <c r="EG68" s="64">
        <v>9.4</v>
      </c>
      <c r="EH68" s="64">
        <v>4</v>
      </c>
      <c r="EI68" s="64">
        <v>10.7</v>
      </c>
      <c r="EJ68" s="64">
        <v>5</v>
      </c>
      <c r="EK68" s="64">
        <v>12</v>
      </c>
      <c r="EL68" s="64">
        <v>6.1</v>
      </c>
      <c r="EM68" s="60">
        <f>IF(EK68&gt;EE85,EK68,EE85)</f>
        <v>12</v>
      </c>
      <c r="EN68" s="64">
        <v>13.3</v>
      </c>
      <c r="EO68" s="65">
        <v>7.5</v>
      </c>
      <c r="EP68" s="48">
        <v>4.4000000000000004</v>
      </c>
      <c r="EQ68" s="48">
        <v>2.1</v>
      </c>
      <c r="ER68" s="48">
        <v>5.2</v>
      </c>
      <c r="ES68" s="48">
        <v>2.8</v>
      </c>
      <c r="ET68" s="48">
        <v>6.1</v>
      </c>
      <c r="EU68" s="48">
        <v>3.5</v>
      </c>
      <c r="EV68" s="48">
        <v>6.8</v>
      </c>
      <c r="EW68" s="48">
        <v>4.2</v>
      </c>
      <c r="EX68" s="48">
        <v>7.8</v>
      </c>
      <c r="EY68" s="48">
        <v>5.0999999999999996</v>
      </c>
      <c r="EZ68" s="60">
        <f>IF(EX68&gt;ER85,EX68,ER85)</f>
        <v>7.8</v>
      </c>
      <c r="FA68" s="48">
        <v>8.8000000000000007</v>
      </c>
      <c r="FB68" s="48">
        <v>5.8</v>
      </c>
      <c r="FC68" s="48">
        <f>(EP68-C68)/2+C68</f>
        <v>4.5999999999999996</v>
      </c>
      <c r="FD68" s="48">
        <f t="shared" ref="FD68:FL68" si="207">(EQ68-D68)/2+D68</f>
        <v>2.2000000000000002</v>
      </c>
      <c r="FE68" s="48">
        <f t="shared" si="207"/>
        <v>5.5</v>
      </c>
      <c r="FF68" s="48">
        <f t="shared" si="207"/>
        <v>2.8499999999999996</v>
      </c>
      <c r="FG68" s="48">
        <f t="shared" si="207"/>
        <v>6.4</v>
      </c>
      <c r="FH68" s="48">
        <f t="shared" si="207"/>
        <v>3.55</v>
      </c>
      <c r="FI68" s="48">
        <f t="shared" si="207"/>
        <v>7.25</v>
      </c>
      <c r="FJ68" s="48">
        <f t="shared" si="207"/>
        <v>4.3000000000000007</v>
      </c>
      <c r="FK68" s="48">
        <f t="shared" si="207"/>
        <v>8.25</v>
      </c>
      <c r="FL68" s="48">
        <f t="shared" si="207"/>
        <v>5.3</v>
      </c>
      <c r="FM68" s="60">
        <f>IF(FK68&gt;FE85,FK68,FE85)</f>
        <v>8.25</v>
      </c>
      <c r="FN68" s="48">
        <f t="shared" ref="FN68:FO68" si="208">(FA68-N68)/2+N68</f>
        <v>9.1999999999999993</v>
      </c>
      <c r="FO68" s="48">
        <f t="shared" si="208"/>
        <v>6.15</v>
      </c>
    </row>
    <row r="69" spans="1:171" ht="9" customHeight="1" x14ac:dyDescent="0.15">
      <c r="A69" s="53" t="s">
        <v>177</v>
      </c>
      <c r="B69" s="59">
        <v>39</v>
      </c>
      <c r="C69" s="64">
        <f>(C68-C73)/5*4+C73</f>
        <v>4.66</v>
      </c>
      <c r="D69" s="64">
        <f t="shared" ref="D69:EL69" si="209">(D68-D73)/5*4+D73</f>
        <v>2.36</v>
      </c>
      <c r="E69" s="64">
        <f t="shared" si="209"/>
        <v>5.62</v>
      </c>
      <c r="F69" s="64">
        <f t="shared" si="209"/>
        <v>2.96</v>
      </c>
      <c r="G69" s="64">
        <f t="shared" si="209"/>
        <v>6.48</v>
      </c>
      <c r="H69" s="64">
        <f t="shared" si="209"/>
        <v>3.68</v>
      </c>
      <c r="I69" s="64">
        <f t="shared" si="209"/>
        <v>7.38</v>
      </c>
      <c r="J69" s="64">
        <f t="shared" si="209"/>
        <v>4.5</v>
      </c>
      <c r="K69" s="64">
        <f t="shared" si="209"/>
        <v>8.26</v>
      </c>
      <c r="L69" s="64">
        <f t="shared" si="209"/>
        <v>5.56</v>
      </c>
      <c r="M69" s="64">
        <f t="shared" si="209"/>
        <v>8.379999999999999</v>
      </c>
      <c r="N69" s="64">
        <f t="shared" si="209"/>
        <v>9.02</v>
      </c>
      <c r="O69" s="64">
        <f t="shared" si="209"/>
        <v>6.58</v>
      </c>
      <c r="P69" s="64">
        <f t="shared" si="209"/>
        <v>4.8533333333333335</v>
      </c>
      <c r="Q69" s="64">
        <f t="shared" si="209"/>
        <v>2.3933333333333331</v>
      </c>
      <c r="R69" s="64">
        <f t="shared" si="209"/>
        <v>5.82</v>
      </c>
      <c r="S69" s="64">
        <f t="shared" si="209"/>
        <v>2.9933333333333332</v>
      </c>
      <c r="T69" s="64">
        <f t="shared" si="209"/>
        <v>6.746666666666667</v>
      </c>
      <c r="U69" s="64">
        <f t="shared" si="209"/>
        <v>3.7133333333333334</v>
      </c>
      <c r="V69" s="64">
        <f t="shared" si="209"/>
        <v>7.68</v>
      </c>
      <c r="W69" s="64">
        <f t="shared" si="209"/>
        <v>4.5466666666666669</v>
      </c>
      <c r="X69" s="64">
        <f t="shared" si="209"/>
        <v>8.5666666666666664</v>
      </c>
      <c r="Y69" s="64">
        <f t="shared" si="209"/>
        <v>5.62</v>
      </c>
      <c r="Z69" s="64">
        <f t="shared" si="209"/>
        <v>8.68</v>
      </c>
      <c r="AA69" s="64">
        <f t="shared" si="209"/>
        <v>9.3866666666666667</v>
      </c>
      <c r="AB69" s="64">
        <f t="shared" si="209"/>
        <v>6.6533333333333333</v>
      </c>
      <c r="AC69" s="64">
        <f t="shared" si="209"/>
        <v>5.0466666666666669</v>
      </c>
      <c r="AD69" s="64">
        <f t="shared" si="209"/>
        <v>2.4266666666666667</v>
      </c>
      <c r="AE69" s="64">
        <f t="shared" si="209"/>
        <v>6.0200000000000005</v>
      </c>
      <c r="AF69" s="64">
        <f t="shared" si="209"/>
        <v>3.0266666666666668</v>
      </c>
      <c r="AG69" s="64">
        <f t="shared" si="209"/>
        <v>7.0133333333333336</v>
      </c>
      <c r="AH69" s="64">
        <f t="shared" si="209"/>
        <v>3.746666666666667</v>
      </c>
      <c r="AI69" s="64">
        <f t="shared" si="209"/>
        <v>7.98</v>
      </c>
      <c r="AJ69" s="64">
        <f t="shared" si="209"/>
        <v>4.5933333333333337</v>
      </c>
      <c r="AK69" s="64">
        <f t="shared" si="209"/>
        <v>8.8733333333333331</v>
      </c>
      <c r="AL69" s="64">
        <f t="shared" si="209"/>
        <v>5.68</v>
      </c>
      <c r="AM69" s="64">
        <f t="shared" si="209"/>
        <v>8.9799999999999986</v>
      </c>
      <c r="AN69" s="64">
        <f t="shared" si="209"/>
        <v>9.7533333333333321</v>
      </c>
      <c r="AO69" s="64">
        <f t="shared" si="209"/>
        <v>6.7266666666666675</v>
      </c>
      <c r="AP69" s="64">
        <f t="shared" si="209"/>
        <v>5.24</v>
      </c>
      <c r="AQ69" s="64">
        <f t="shared" si="209"/>
        <v>2.46</v>
      </c>
      <c r="AR69" s="64">
        <f t="shared" si="209"/>
        <v>6.2200000000000006</v>
      </c>
      <c r="AS69" s="64">
        <f t="shared" si="209"/>
        <v>3.06</v>
      </c>
      <c r="AT69" s="64">
        <f t="shared" si="209"/>
        <v>7.28</v>
      </c>
      <c r="AU69" s="64">
        <f t="shared" si="209"/>
        <v>3.7800000000000002</v>
      </c>
      <c r="AV69" s="64">
        <f t="shared" si="209"/>
        <v>8.2799999999999994</v>
      </c>
      <c r="AW69" s="64">
        <f t="shared" si="209"/>
        <v>4.6399999999999997</v>
      </c>
      <c r="AX69" s="64">
        <f t="shared" si="209"/>
        <v>9.18</v>
      </c>
      <c r="AY69" s="64">
        <f t="shared" si="209"/>
        <v>5.7399999999999993</v>
      </c>
      <c r="AZ69" s="64">
        <f t="shared" si="209"/>
        <v>9.2799999999999994</v>
      </c>
      <c r="BA69" s="64">
        <f t="shared" si="209"/>
        <v>10.119999999999999</v>
      </c>
      <c r="BB69" s="64">
        <f t="shared" si="209"/>
        <v>6.8</v>
      </c>
      <c r="BC69" s="64">
        <f t="shared" si="209"/>
        <v>5.4399999999999995</v>
      </c>
      <c r="BD69" s="64">
        <f t="shared" si="209"/>
        <v>2.5</v>
      </c>
      <c r="BE69" s="64">
        <f t="shared" si="209"/>
        <v>6.46</v>
      </c>
      <c r="BF69" s="64">
        <f t="shared" si="209"/>
        <v>3.11</v>
      </c>
      <c r="BG69" s="64">
        <f t="shared" si="209"/>
        <v>7.52</v>
      </c>
      <c r="BH69" s="64">
        <f t="shared" si="209"/>
        <v>3.83</v>
      </c>
      <c r="BI69" s="64">
        <f t="shared" si="209"/>
        <v>8.5599999999999987</v>
      </c>
      <c r="BJ69" s="64">
        <f t="shared" si="209"/>
        <v>4.72</v>
      </c>
      <c r="BK69" s="64">
        <f t="shared" si="209"/>
        <v>9.51</v>
      </c>
      <c r="BL69" s="64">
        <f t="shared" si="209"/>
        <v>5.78</v>
      </c>
      <c r="BM69" s="64">
        <f t="shared" si="209"/>
        <v>9.6199999999999992</v>
      </c>
      <c r="BN69" s="64">
        <f t="shared" si="209"/>
        <v>10.47</v>
      </c>
      <c r="BO69" s="64">
        <f t="shared" si="209"/>
        <v>6.9</v>
      </c>
      <c r="BP69" s="64">
        <f t="shared" si="209"/>
        <v>5.64</v>
      </c>
      <c r="BQ69" s="64">
        <f t="shared" si="209"/>
        <v>2.54</v>
      </c>
      <c r="BR69" s="64">
        <f t="shared" si="209"/>
        <v>6.7</v>
      </c>
      <c r="BS69" s="64">
        <f t="shared" si="209"/>
        <v>3.16</v>
      </c>
      <c r="BT69" s="64">
        <f t="shared" si="209"/>
        <v>7.76</v>
      </c>
      <c r="BU69" s="64">
        <f t="shared" si="209"/>
        <v>3.88</v>
      </c>
      <c r="BV69" s="64">
        <f t="shared" si="209"/>
        <v>8.84</v>
      </c>
      <c r="BW69" s="64">
        <f t="shared" si="209"/>
        <v>4.8</v>
      </c>
      <c r="BX69" s="64">
        <f t="shared" si="209"/>
        <v>9.84</v>
      </c>
      <c r="BY69" s="64">
        <f t="shared" si="209"/>
        <v>5.82</v>
      </c>
      <c r="BZ69" s="64">
        <f t="shared" si="209"/>
        <v>9.9600000000000009</v>
      </c>
      <c r="CA69" s="64">
        <f t="shared" si="209"/>
        <v>10.82</v>
      </c>
      <c r="CB69" s="64">
        <f t="shared" si="209"/>
        <v>7</v>
      </c>
      <c r="CC69" s="64">
        <f t="shared" si="209"/>
        <v>5.8360000000000003</v>
      </c>
      <c r="CD69" s="64">
        <f t="shared" si="209"/>
        <v>2.56</v>
      </c>
      <c r="CE69" s="64">
        <f t="shared" si="209"/>
        <v>6.9360000000000008</v>
      </c>
      <c r="CF69" s="64">
        <f t="shared" si="209"/>
        <v>3.1840000000000002</v>
      </c>
      <c r="CG69" s="64">
        <f t="shared" si="209"/>
        <v>8.0239999999999991</v>
      </c>
      <c r="CH69" s="64">
        <f t="shared" si="209"/>
        <v>3.92</v>
      </c>
      <c r="CI69" s="64">
        <f t="shared" si="209"/>
        <v>9.1319999999999997</v>
      </c>
      <c r="CJ69" s="64">
        <f t="shared" si="209"/>
        <v>4.8559999999999999</v>
      </c>
      <c r="CK69" s="64">
        <f t="shared" si="209"/>
        <v>10.168000000000001</v>
      </c>
      <c r="CL69" s="64">
        <f t="shared" si="209"/>
        <v>5.8959999999999999</v>
      </c>
      <c r="CM69" s="64">
        <f t="shared" si="209"/>
        <v>10.304</v>
      </c>
      <c r="CN69" s="64">
        <f t="shared" si="209"/>
        <v>11.192</v>
      </c>
      <c r="CO69" s="64">
        <f t="shared" si="209"/>
        <v>7.12</v>
      </c>
      <c r="CP69" s="64">
        <f t="shared" si="209"/>
        <v>6.032</v>
      </c>
      <c r="CQ69" s="64">
        <f t="shared" si="209"/>
        <v>2.58</v>
      </c>
      <c r="CR69" s="64">
        <f t="shared" si="209"/>
        <v>7.1719999999999997</v>
      </c>
      <c r="CS69" s="64">
        <f t="shared" si="209"/>
        <v>3.2080000000000002</v>
      </c>
      <c r="CT69" s="64">
        <f t="shared" si="209"/>
        <v>8.2880000000000003</v>
      </c>
      <c r="CU69" s="64">
        <f t="shared" si="209"/>
        <v>3.96</v>
      </c>
      <c r="CV69" s="64">
        <f t="shared" si="209"/>
        <v>9.4239999999999995</v>
      </c>
      <c r="CW69" s="64">
        <f t="shared" si="209"/>
        <v>4.9119999999999999</v>
      </c>
      <c r="CX69" s="64">
        <f t="shared" si="209"/>
        <v>10.496</v>
      </c>
      <c r="CY69" s="64">
        <f t="shared" si="209"/>
        <v>5.9720000000000004</v>
      </c>
      <c r="CZ69" s="64">
        <f t="shared" si="209"/>
        <v>10.648</v>
      </c>
      <c r="DA69" s="64">
        <f t="shared" si="209"/>
        <v>11.564</v>
      </c>
      <c r="DB69" s="64">
        <f t="shared" si="209"/>
        <v>7.24</v>
      </c>
      <c r="DC69" s="64">
        <f t="shared" si="209"/>
        <v>6.2280000000000006</v>
      </c>
      <c r="DD69" s="64">
        <f t="shared" si="209"/>
        <v>2.6</v>
      </c>
      <c r="DE69" s="64">
        <f t="shared" si="209"/>
        <v>7.4080000000000004</v>
      </c>
      <c r="DF69" s="64">
        <f t="shared" si="209"/>
        <v>3.2320000000000002</v>
      </c>
      <c r="DG69" s="64">
        <f t="shared" si="209"/>
        <v>8.5519999999999996</v>
      </c>
      <c r="DH69" s="64">
        <f t="shared" si="209"/>
        <v>4</v>
      </c>
      <c r="DI69" s="64">
        <f t="shared" si="209"/>
        <v>9.7159999999999993</v>
      </c>
      <c r="DJ69" s="64">
        <f t="shared" si="209"/>
        <v>4.968</v>
      </c>
      <c r="DK69" s="64">
        <f t="shared" si="209"/>
        <v>10.824</v>
      </c>
      <c r="DL69" s="64">
        <f t="shared" si="209"/>
        <v>6.0479999999999992</v>
      </c>
      <c r="DM69" s="64">
        <f t="shared" si="209"/>
        <v>10.992000000000001</v>
      </c>
      <c r="DN69" s="64">
        <f t="shared" si="209"/>
        <v>11.936</v>
      </c>
      <c r="DO69" s="64">
        <f t="shared" si="209"/>
        <v>7.3599999999999994</v>
      </c>
      <c r="DP69" s="64">
        <f t="shared" si="209"/>
        <v>6.4239999999999995</v>
      </c>
      <c r="DQ69" s="64">
        <f t="shared" si="209"/>
        <v>2.62</v>
      </c>
      <c r="DR69" s="64">
        <f t="shared" si="209"/>
        <v>7.6439999999999992</v>
      </c>
      <c r="DS69" s="64">
        <f t="shared" si="209"/>
        <v>3.2560000000000002</v>
      </c>
      <c r="DT69" s="64">
        <f t="shared" si="209"/>
        <v>8.8160000000000007</v>
      </c>
      <c r="DU69" s="64">
        <f t="shared" si="209"/>
        <v>4.04</v>
      </c>
      <c r="DV69" s="64">
        <f t="shared" si="209"/>
        <v>10.007999999999999</v>
      </c>
      <c r="DW69" s="64">
        <f t="shared" si="209"/>
        <v>5.024</v>
      </c>
      <c r="DX69" s="64">
        <f t="shared" si="209"/>
        <v>11.152000000000001</v>
      </c>
      <c r="DY69" s="64">
        <f t="shared" si="209"/>
        <v>6.1239999999999997</v>
      </c>
      <c r="DZ69" s="64">
        <f t="shared" si="209"/>
        <v>11.336</v>
      </c>
      <c r="EA69" s="64">
        <f t="shared" si="209"/>
        <v>12.308</v>
      </c>
      <c r="EB69" s="64">
        <f t="shared" si="209"/>
        <v>7.4799999999999995</v>
      </c>
      <c r="EC69" s="64">
        <f t="shared" si="209"/>
        <v>6.62</v>
      </c>
      <c r="ED69" s="64">
        <f t="shared" si="209"/>
        <v>2.64</v>
      </c>
      <c r="EE69" s="64">
        <f t="shared" si="209"/>
        <v>7.88</v>
      </c>
      <c r="EF69" s="64">
        <f t="shared" si="209"/>
        <v>3.2800000000000002</v>
      </c>
      <c r="EG69" s="64">
        <f t="shared" si="209"/>
        <v>9.08</v>
      </c>
      <c r="EH69" s="64">
        <f t="shared" si="209"/>
        <v>4.08</v>
      </c>
      <c r="EI69" s="64">
        <f t="shared" si="209"/>
        <v>10.299999999999999</v>
      </c>
      <c r="EJ69" s="64">
        <f t="shared" si="209"/>
        <v>5.08</v>
      </c>
      <c r="EK69" s="64">
        <f t="shared" si="209"/>
        <v>11.48</v>
      </c>
      <c r="EL69" s="64">
        <f t="shared" si="209"/>
        <v>6.1999999999999993</v>
      </c>
      <c r="EM69" s="64">
        <f t="shared" ref="EM69:FO69" si="210">(EM68-EM73)/5*4+EM73</f>
        <v>11.68</v>
      </c>
      <c r="EN69" s="64">
        <f t="shared" si="210"/>
        <v>12.68</v>
      </c>
      <c r="EO69" s="64">
        <f t="shared" si="210"/>
        <v>7.6</v>
      </c>
      <c r="EP69" s="64">
        <f t="shared" si="210"/>
        <v>4.2600000000000007</v>
      </c>
      <c r="EQ69" s="64">
        <f t="shared" si="210"/>
        <v>2.1800000000000002</v>
      </c>
      <c r="ER69" s="64">
        <f t="shared" si="210"/>
        <v>5.04</v>
      </c>
      <c r="ES69" s="64">
        <f t="shared" si="210"/>
        <v>2.86</v>
      </c>
      <c r="ET69" s="64">
        <f t="shared" si="210"/>
        <v>5.84</v>
      </c>
      <c r="EU69" s="64">
        <f t="shared" si="210"/>
        <v>3.6</v>
      </c>
      <c r="EV69" s="64">
        <f t="shared" si="210"/>
        <v>6.56</v>
      </c>
      <c r="EW69" s="64">
        <f t="shared" si="210"/>
        <v>4.3</v>
      </c>
      <c r="EX69" s="64">
        <f t="shared" si="210"/>
        <v>7.4</v>
      </c>
      <c r="EY69" s="64">
        <f t="shared" si="210"/>
        <v>5.1999999999999993</v>
      </c>
      <c r="EZ69" s="64">
        <f t="shared" si="210"/>
        <v>7.5</v>
      </c>
      <c r="FA69" s="64">
        <f t="shared" si="210"/>
        <v>8.2000000000000011</v>
      </c>
      <c r="FB69" s="64">
        <f t="shared" si="210"/>
        <v>5.9399999999999995</v>
      </c>
      <c r="FC69" s="64">
        <f t="shared" si="210"/>
        <v>4.46</v>
      </c>
      <c r="FD69" s="64">
        <f t="shared" si="210"/>
        <v>2.27</v>
      </c>
      <c r="FE69" s="64">
        <f t="shared" si="210"/>
        <v>5.33</v>
      </c>
      <c r="FF69" s="64">
        <f t="shared" si="210"/>
        <v>2.9099999999999997</v>
      </c>
      <c r="FG69" s="64">
        <f t="shared" si="210"/>
        <v>6.16</v>
      </c>
      <c r="FH69" s="64">
        <f t="shared" si="210"/>
        <v>3.6399999999999997</v>
      </c>
      <c r="FI69" s="64">
        <f t="shared" si="210"/>
        <v>6.97</v>
      </c>
      <c r="FJ69" s="64">
        <f t="shared" si="210"/>
        <v>4.4000000000000004</v>
      </c>
      <c r="FK69" s="64">
        <f t="shared" si="210"/>
        <v>7.83</v>
      </c>
      <c r="FL69" s="64">
        <f t="shared" si="210"/>
        <v>5.38</v>
      </c>
      <c r="FM69" s="64">
        <f t="shared" si="210"/>
        <v>7.9399999999999995</v>
      </c>
      <c r="FN69" s="64">
        <f t="shared" si="210"/>
        <v>8.61</v>
      </c>
      <c r="FO69" s="64">
        <f t="shared" si="210"/>
        <v>6.2600000000000007</v>
      </c>
    </row>
    <row r="70" spans="1:171" ht="9" customHeight="1" x14ac:dyDescent="0.15">
      <c r="A70" s="53" t="s">
        <v>177</v>
      </c>
      <c r="B70" s="59">
        <v>40</v>
      </c>
      <c r="C70" s="64">
        <f>(C68-C73)/5*3+C73</f>
        <v>4.5199999999999996</v>
      </c>
      <c r="D70" s="64">
        <f t="shared" ref="D70:EL70" si="211">(D68-D73)/5*3+D73</f>
        <v>2.42</v>
      </c>
      <c r="E70" s="64">
        <f t="shared" si="211"/>
        <v>5.4399999999999995</v>
      </c>
      <c r="F70" s="64">
        <f t="shared" si="211"/>
        <v>3.02</v>
      </c>
      <c r="G70" s="64">
        <f t="shared" si="211"/>
        <v>6.26</v>
      </c>
      <c r="H70" s="64">
        <f t="shared" si="211"/>
        <v>3.7600000000000002</v>
      </c>
      <c r="I70" s="64">
        <f t="shared" si="211"/>
        <v>7.0600000000000005</v>
      </c>
      <c r="J70" s="64">
        <f t="shared" si="211"/>
        <v>4.6000000000000005</v>
      </c>
      <c r="K70" s="64">
        <f t="shared" si="211"/>
        <v>7.8199999999999994</v>
      </c>
      <c r="L70" s="64">
        <f t="shared" si="211"/>
        <v>5.62</v>
      </c>
      <c r="M70" s="64">
        <f t="shared" si="211"/>
        <v>8.0599999999999987</v>
      </c>
      <c r="N70" s="64">
        <f t="shared" si="211"/>
        <v>8.44</v>
      </c>
      <c r="O70" s="64">
        <f t="shared" si="211"/>
        <v>6.66</v>
      </c>
      <c r="P70" s="64">
        <f t="shared" si="211"/>
        <v>4.706666666666667</v>
      </c>
      <c r="Q70" s="64">
        <f t="shared" si="211"/>
        <v>2.4533333333333331</v>
      </c>
      <c r="R70" s="64">
        <f t="shared" si="211"/>
        <v>5.6400000000000006</v>
      </c>
      <c r="S70" s="64">
        <f t="shared" si="211"/>
        <v>3.0533333333333332</v>
      </c>
      <c r="T70" s="64">
        <f t="shared" si="211"/>
        <v>6.5266666666666664</v>
      </c>
      <c r="U70" s="64">
        <f t="shared" si="211"/>
        <v>3.7933333333333334</v>
      </c>
      <c r="V70" s="64">
        <f t="shared" si="211"/>
        <v>7.3599999999999994</v>
      </c>
      <c r="W70" s="64">
        <f t="shared" si="211"/>
        <v>4.66</v>
      </c>
      <c r="X70" s="64">
        <f t="shared" si="211"/>
        <v>8.1333333333333329</v>
      </c>
      <c r="Y70" s="64">
        <f t="shared" si="211"/>
        <v>5.706666666666667</v>
      </c>
      <c r="Z70" s="64">
        <f t="shared" si="211"/>
        <v>8.36</v>
      </c>
      <c r="AA70" s="64">
        <f t="shared" si="211"/>
        <v>8.8066666666666666</v>
      </c>
      <c r="AB70" s="64">
        <f t="shared" si="211"/>
        <v>6.74</v>
      </c>
      <c r="AC70" s="64">
        <f t="shared" si="211"/>
        <v>4.8933333333333335</v>
      </c>
      <c r="AD70" s="64">
        <f t="shared" si="211"/>
        <v>2.4866666666666668</v>
      </c>
      <c r="AE70" s="64">
        <f t="shared" si="211"/>
        <v>5.84</v>
      </c>
      <c r="AF70" s="64">
        <f t="shared" si="211"/>
        <v>3.0866666666666669</v>
      </c>
      <c r="AG70" s="64">
        <f t="shared" si="211"/>
        <v>6.793333333333333</v>
      </c>
      <c r="AH70" s="64">
        <f t="shared" si="211"/>
        <v>3.8266666666666667</v>
      </c>
      <c r="AI70" s="64">
        <f t="shared" si="211"/>
        <v>7.66</v>
      </c>
      <c r="AJ70" s="64">
        <f t="shared" si="211"/>
        <v>4.7200000000000006</v>
      </c>
      <c r="AK70" s="64">
        <f t="shared" si="211"/>
        <v>8.4466666666666654</v>
      </c>
      <c r="AL70" s="64">
        <f t="shared" si="211"/>
        <v>5.793333333333333</v>
      </c>
      <c r="AM70" s="64">
        <f t="shared" si="211"/>
        <v>8.66</v>
      </c>
      <c r="AN70" s="64">
        <f t="shared" si="211"/>
        <v>9.173333333333332</v>
      </c>
      <c r="AO70" s="64">
        <f t="shared" si="211"/>
        <v>6.82</v>
      </c>
      <c r="AP70" s="64">
        <f t="shared" si="211"/>
        <v>5.08</v>
      </c>
      <c r="AQ70" s="64">
        <f t="shared" si="211"/>
        <v>2.52</v>
      </c>
      <c r="AR70" s="64">
        <f t="shared" si="211"/>
        <v>6.04</v>
      </c>
      <c r="AS70" s="64">
        <f t="shared" si="211"/>
        <v>3.12</v>
      </c>
      <c r="AT70" s="64">
        <f t="shared" si="211"/>
        <v>7.0600000000000005</v>
      </c>
      <c r="AU70" s="64">
        <f t="shared" si="211"/>
        <v>3.86</v>
      </c>
      <c r="AV70" s="64">
        <f t="shared" si="211"/>
        <v>7.96</v>
      </c>
      <c r="AW70" s="64">
        <f t="shared" si="211"/>
        <v>4.78</v>
      </c>
      <c r="AX70" s="64">
        <f t="shared" si="211"/>
        <v>8.76</v>
      </c>
      <c r="AY70" s="64">
        <f t="shared" si="211"/>
        <v>5.88</v>
      </c>
      <c r="AZ70" s="64">
        <f t="shared" si="211"/>
        <v>8.9599999999999991</v>
      </c>
      <c r="BA70" s="64">
        <f t="shared" si="211"/>
        <v>9.5399999999999991</v>
      </c>
      <c r="BB70" s="64">
        <f t="shared" si="211"/>
        <v>6.9</v>
      </c>
      <c r="BC70" s="64">
        <f t="shared" si="211"/>
        <v>5.2799999999999994</v>
      </c>
      <c r="BD70" s="64">
        <f t="shared" si="211"/>
        <v>2.5500000000000003</v>
      </c>
      <c r="BE70" s="64">
        <f t="shared" si="211"/>
        <v>6.2700000000000005</v>
      </c>
      <c r="BF70" s="64">
        <f t="shared" si="211"/>
        <v>3.17</v>
      </c>
      <c r="BG70" s="64">
        <f t="shared" si="211"/>
        <v>7.29</v>
      </c>
      <c r="BH70" s="64">
        <f t="shared" si="211"/>
        <v>3.91</v>
      </c>
      <c r="BI70" s="64">
        <f t="shared" si="211"/>
        <v>8.2199999999999989</v>
      </c>
      <c r="BJ70" s="64">
        <f t="shared" si="211"/>
        <v>4.84</v>
      </c>
      <c r="BK70" s="64">
        <f t="shared" si="211"/>
        <v>9.07</v>
      </c>
      <c r="BL70" s="64">
        <f t="shared" si="211"/>
        <v>5.91</v>
      </c>
      <c r="BM70" s="64">
        <f t="shared" si="211"/>
        <v>9.2899999999999991</v>
      </c>
      <c r="BN70" s="64">
        <f t="shared" si="211"/>
        <v>9.89</v>
      </c>
      <c r="BO70" s="64">
        <f t="shared" si="211"/>
        <v>7.0000000000000009</v>
      </c>
      <c r="BP70" s="64">
        <f t="shared" si="211"/>
        <v>5.4799999999999995</v>
      </c>
      <c r="BQ70" s="64">
        <f t="shared" si="211"/>
        <v>2.58</v>
      </c>
      <c r="BR70" s="64">
        <f t="shared" si="211"/>
        <v>6.5</v>
      </c>
      <c r="BS70" s="64">
        <f t="shared" si="211"/>
        <v>3.22</v>
      </c>
      <c r="BT70" s="64">
        <f t="shared" si="211"/>
        <v>7.52</v>
      </c>
      <c r="BU70" s="64">
        <f t="shared" si="211"/>
        <v>3.96</v>
      </c>
      <c r="BV70" s="64">
        <f t="shared" si="211"/>
        <v>8.48</v>
      </c>
      <c r="BW70" s="64">
        <f t="shared" si="211"/>
        <v>4.9000000000000004</v>
      </c>
      <c r="BX70" s="64">
        <f t="shared" si="211"/>
        <v>9.3800000000000008</v>
      </c>
      <c r="BY70" s="64">
        <f t="shared" si="211"/>
        <v>5.94</v>
      </c>
      <c r="BZ70" s="64">
        <f t="shared" si="211"/>
        <v>9.620000000000001</v>
      </c>
      <c r="CA70" s="64">
        <f t="shared" si="211"/>
        <v>10.24</v>
      </c>
      <c r="CB70" s="64">
        <f t="shared" si="211"/>
        <v>7.1000000000000005</v>
      </c>
      <c r="CC70" s="64">
        <f t="shared" si="211"/>
        <v>5.6719999999999997</v>
      </c>
      <c r="CD70" s="64">
        <f t="shared" si="211"/>
        <v>2.6</v>
      </c>
      <c r="CE70" s="64">
        <f t="shared" si="211"/>
        <v>6.7320000000000002</v>
      </c>
      <c r="CF70" s="64">
        <f t="shared" si="211"/>
        <v>3.2480000000000002</v>
      </c>
      <c r="CG70" s="64">
        <f t="shared" si="211"/>
        <v>7.7679999999999998</v>
      </c>
      <c r="CH70" s="64">
        <f t="shared" si="211"/>
        <v>4</v>
      </c>
      <c r="CI70" s="64">
        <f t="shared" si="211"/>
        <v>8.7639999999999993</v>
      </c>
      <c r="CJ70" s="64">
        <f t="shared" si="211"/>
        <v>4.952</v>
      </c>
      <c r="CK70" s="64">
        <f t="shared" si="211"/>
        <v>9.6959999999999997</v>
      </c>
      <c r="CL70" s="64">
        <f t="shared" si="211"/>
        <v>6.0119999999999996</v>
      </c>
      <c r="CM70" s="64">
        <f t="shared" si="211"/>
        <v>9.968</v>
      </c>
      <c r="CN70" s="64">
        <f t="shared" si="211"/>
        <v>10.604000000000001</v>
      </c>
      <c r="CO70" s="64">
        <f t="shared" si="211"/>
        <v>7.2200000000000006</v>
      </c>
      <c r="CP70" s="64">
        <f t="shared" si="211"/>
        <v>5.8640000000000008</v>
      </c>
      <c r="CQ70" s="64">
        <f t="shared" si="211"/>
        <v>2.62</v>
      </c>
      <c r="CR70" s="64">
        <f t="shared" si="211"/>
        <v>6.9640000000000004</v>
      </c>
      <c r="CS70" s="64">
        <f t="shared" si="211"/>
        <v>3.2760000000000002</v>
      </c>
      <c r="CT70" s="64">
        <f t="shared" si="211"/>
        <v>8.016</v>
      </c>
      <c r="CU70" s="64">
        <f t="shared" si="211"/>
        <v>4.04</v>
      </c>
      <c r="CV70" s="64">
        <f t="shared" si="211"/>
        <v>9.0479999999999983</v>
      </c>
      <c r="CW70" s="64">
        <f t="shared" si="211"/>
        <v>5.0040000000000004</v>
      </c>
      <c r="CX70" s="64">
        <f t="shared" si="211"/>
        <v>10.012</v>
      </c>
      <c r="CY70" s="64">
        <f t="shared" si="211"/>
        <v>6.0840000000000005</v>
      </c>
      <c r="CZ70" s="64">
        <f t="shared" si="211"/>
        <v>10.316000000000001</v>
      </c>
      <c r="DA70" s="64">
        <f t="shared" si="211"/>
        <v>10.968</v>
      </c>
      <c r="DB70" s="64">
        <f t="shared" si="211"/>
        <v>7.3400000000000007</v>
      </c>
      <c r="DC70" s="64">
        <f t="shared" si="211"/>
        <v>6.056</v>
      </c>
      <c r="DD70" s="64">
        <f t="shared" si="211"/>
        <v>2.64</v>
      </c>
      <c r="DE70" s="64">
        <f t="shared" si="211"/>
        <v>7.1959999999999997</v>
      </c>
      <c r="DF70" s="64">
        <f t="shared" si="211"/>
        <v>3.3040000000000003</v>
      </c>
      <c r="DG70" s="64">
        <f t="shared" si="211"/>
        <v>8.2639999999999993</v>
      </c>
      <c r="DH70" s="64">
        <f t="shared" si="211"/>
        <v>4.08</v>
      </c>
      <c r="DI70" s="64">
        <f t="shared" si="211"/>
        <v>9.3320000000000007</v>
      </c>
      <c r="DJ70" s="64">
        <f t="shared" si="211"/>
        <v>5.056</v>
      </c>
      <c r="DK70" s="64">
        <f t="shared" si="211"/>
        <v>10.327999999999999</v>
      </c>
      <c r="DL70" s="64">
        <f t="shared" si="211"/>
        <v>6.1559999999999997</v>
      </c>
      <c r="DM70" s="64">
        <f t="shared" si="211"/>
        <v>10.664</v>
      </c>
      <c r="DN70" s="64">
        <f t="shared" si="211"/>
        <v>11.332000000000001</v>
      </c>
      <c r="DO70" s="64">
        <f t="shared" si="211"/>
        <v>7.46</v>
      </c>
      <c r="DP70" s="64">
        <f t="shared" si="211"/>
        <v>6.2480000000000002</v>
      </c>
      <c r="DQ70" s="64">
        <f t="shared" si="211"/>
        <v>2.66</v>
      </c>
      <c r="DR70" s="64">
        <f t="shared" si="211"/>
        <v>7.4279999999999999</v>
      </c>
      <c r="DS70" s="64">
        <f t="shared" si="211"/>
        <v>3.3320000000000003</v>
      </c>
      <c r="DT70" s="64">
        <f t="shared" si="211"/>
        <v>8.5120000000000005</v>
      </c>
      <c r="DU70" s="64">
        <f t="shared" si="211"/>
        <v>4.12</v>
      </c>
      <c r="DV70" s="64">
        <f t="shared" si="211"/>
        <v>9.6159999999999997</v>
      </c>
      <c r="DW70" s="64">
        <f t="shared" si="211"/>
        <v>5.1080000000000005</v>
      </c>
      <c r="DX70" s="64">
        <f t="shared" si="211"/>
        <v>10.644</v>
      </c>
      <c r="DY70" s="64">
        <f t="shared" si="211"/>
        <v>6.2279999999999998</v>
      </c>
      <c r="DZ70" s="64">
        <f t="shared" si="211"/>
        <v>11.012</v>
      </c>
      <c r="EA70" s="64">
        <f t="shared" si="211"/>
        <v>11.696</v>
      </c>
      <c r="EB70" s="64">
        <f t="shared" si="211"/>
        <v>7.58</v>
      </c>
      <c r="EC70" s="64">
        <f t="shared" si="211"/>
        <v>6.4399999999999995</v>
      </c>
      <c r="ED70" s="64">
        <f t="shared" si="211"/>
        <v>2.68</v>
      </c>
      <c r="EE70" s="64">
        <f t="shared" si="211"/>
        <v>7.66</v>
      </c>
      <c r="EF70" s="64">
        <f t="shared" si="211"/>
        <v>3.3600000000000003</v>
      </c>
      <c r="EG70" s="64">
        <f t="shared" si="211"/>
        <v>8.76</v>
      </c>
      <c r="EH70" s="64">
        <f t="shared" si="211"/>
        <v>4.16</v>
      </c>
      <c r="EI70" s="64">
        <f t="shared" si="211"/>
        <v>9.8999999999999986</v>
      </c>
      <c r="EJ70" s="64">
        <f t="shared" si="211"/>
        <v>5.16</v>
      </c>
      <c r="EK70" s="64">
        <f t="shared" si="211"/>
        <v>10.96</v>
      </c>
      <c r="EL70" s="64">
        <f t="shared" si="211"/>
        <v>6.3</v>
      </c>
      <c r="EM70" s="64">
        <f t="shared" ref="EM70:FO70" si="212">(EM68-EM73)/5*3+EM73</f>
        <v>11.36</v>
      </c>
      <c r="EN70" s="64">
        <f t="shared" si="212"/>
        <v>12.06</v>
      </c>
      <c r="EO70" s="64">
        <f t="shared" si="212"/>
        <v>7.7</v>
      </c>
      <c r="EP70" s="64">
        <f t="shared" si="212"/>
        <v>4.12</v>
      </c>
      <c r="EQ70" s="64">
        <f t="shared" si="212"/>
        <v>2.2600000000000002</v>
      </c>
      <c r="ER70" s="64">
        <f t="shared" si="212"/>
        <v>4.88</v>
      </c>
      <c r="ES70" s="64">
        <f t="shared" si="212"/>
        <v>2.92</v>
      </c>
      <c r="ET70" s="64">
        <f t="shared" si="212"/>
        <v>5.58</v>
      </c>
      <c r="EU70" s="64">
        <f t="shared" si="212"/>
        <v>3.7</v>
      </c>
      <c r="EV70" s="64">
        <f t="shared" si="212"/>
        <v>6.32</v>
      </c>
      <c r="EW70" s="64">
        <f t="shared" si="212"/>
        <v>4.4000000000000004</v>
      </c>
      <c r="EX70" s="64">
        <f t="shared" si="212"/>
        <v>7</v>
      </c>
      <c r="EY70" s="64">
        <f t="shared" si="212"/>
        <v>5.3</v>
      </c>
      <c r="EZ70" s="64">
        <f t="shared" si="212"/>
        <v>7.1999999999999993</v>
      </c>
      <c r="FA70" s="64">
        <f t="shared" si="212"/>
        <v>7.6000000000000005</v>
      </c>
      <c r="FB70" s="64">
        <f t="shared" si="212"/>
        <v>6.08</v>
      </c>
      <c r="FC70" s="64">
        <f t="shared" si="212"/>
        <v>4.3199999999999994</v>
      </c>
      <c r="FD70" s="64">
        <f t="shared" si="212"/>
        <v>2.34</v>
      </c>
      <c r="FE70" s="64">
        <f t="shared" si="212"/>
        <v>5.16</v>
      </c>
      <c r="FF70" s="64">
        <f t="shared" si="212"/>
        <v>2.9699999999999998</v>
      </c>
      <c r="FG70" s="64">
        <f t="shared" si="212"/>
        <v>5.92</v>
      </c>
      <c r="FH70" s="64">
        <f t="shared" si="212"/>
        <v>3.73</v>
      </c>
      <c r="FI70" s="64">
        <f t="shared" si="212"/>
        <v>6.6899999999999995</v>
      </c>
      <c r="FJ70" s="64">
        <f t="shared" si="212"/>
        <v>4.5000000000000009</v>
      </c>
      <c r="FK70" s="64">
        <f t="shared" si="212"/>
        <v>7.41</v>
      </c>
      <c r="FL70" s="64">
        <f t="shared" si="212"/>
        <v>5.46</v>
      </c>
      <c r="FM70" s="64">
        <f t="shared" si="212"/>
        <v>7.63</v>
      </c>
      <c r="FN70" s="64">
        <f t="shared" si="212"/>
        <v>8.02</v>
      </c>
      <c r="FO70" s="64">
        <f t="shared" si="212"/>
        <v>6.37</v>
      </c>
    </row>
    <row r="71" spans="1:171" ht="9" customHeight="1" x14ac:dyDescent="0.15">
      <c r="A71" s="53" t="s">
        <v>177</v>
      </c>
      <c r="B71" s="59">
        <v>41</v>
      </c>
      <c r="C71" s="64">
        <f>(C68-C73)/5*2+C73</f>
        <v>4.38</v>
      </c>
      <c r="D71" s="64">
        <f t="shared" ref="D71:EL71" si="213">(D68-D73)/5*2+D73</f>
        <v>2.48</v>
      </c>
      <c r="E71" s="64">
        <f t="shared" si="213"/>
        <v>5.26</v>
      </c>
      <c r="F71" s="64">
        <f t="shared" si="213"/>
        <v>3.08</v>
      </c>
      <c r="G71" s="64">
        <f t="shared" si="213"/>
        <v>6.04</v>
      </c>
      <c r="H71" s="64">
        <f t="shared" si="213"/>
        <v>3.84</v>
      </c>
      <c r="I71" s="64">
        <f t="shared" si="213"/>
        <v>6.74</v>
      </c>
      <c r="J71" s="64">
        <f t="shared" si="213"/>
        <v>4.7</v>
      </c>
      <c r="K71" s="64">
        <f t="shared" si="213"/>
        <v>7.38</v>
      </c>
      <c r="L71" s="64">
        <f t="shared" si="213"/>
        <v>5.68</v>
      </c>
      <c r="M71" s="64">
        <f t="shared" si="213"/>
        <v>7.7399999999999993</v>
      </c>
      <c r="N71" s="64">
        <f t="shared" si="213"/>
        <v>7.8599999999999994</v>
      </c>
      <c r="O71" s="64">
        <f t="shared" si="213"/>
        <v>6.74</v>
      </c>
      <c r="P71" s="64">
        <f t="shared" si="213"/>
        <v>4.5599999999999996</v>
      </c>
      <c r="Q71" s="64">
        <f t="shared" si="213"/>
        <v>2.5133333333333332</v>
      </c>
      <c r="R71" s="64">
        <f t="shared" si="213"/>
        <v>5.46</v>
      </c>
      <c r="S71" s="64">
        <f t="shared" si="213"/>
        <v>3.1133333333333333</v>
      </c>
      <c r="T71" s="64">
        <f t="shared" si="213"/>
        <v>6.3066666666666666</v>
      </c>
      <c r="U71" s="64">
        <f t="shared" si="213"/>
        <v>3.8733333333333331</v>
      </c>
      <c r="V71" s="64">
        <f t="shared" si="213"/>
        <v>7.04</v>
      </c>
      <c r="W71" s="64">
        <f t="shared" si="213"/>
        <v>4.7733333333333334</v>
      </c>
      <c r="X71" s="64">
        <f t="shared" si="213"/>
        <v>7.7</v>
      </c>
      <c r="Y71" s="64">
        <f t="shared" si="213"/>
        <v>5.793333333333333</v>
      </c>
      <c r="Z71" s="64">
        <f t="shared" si="213"/>
        <v>8.0399999999999991</v>
      </c>
      <c r="AA71" s="64">
        <f t="shared" si="213"/>
        <v>8.2266666666666666</v>
      </c>
      <c r="AB71" s="64">
        <f t="shared" si="213"/>
        <v>6.8266666666666662</v>
      </c>
      <c r="AC71" s="64">
        <f t="shared" si="213"/>
        <v>4.7399999999999993</v>
      </c>
      <c r="AD71" s="64">
        <f t="shared" si="213"/>
        <v>2.5466666666666669</v>
      </c>
      <c r="AE71" s="64">
        <f t="shared" si="213"/>
        <v>5.66</v>
      </c>
      <c r="AF71" s="64">
        <f t="shared" si="213"/>
        <v>3.1466666666666665</v>
      </c>
      <c r="AG71" s="64">
        <f t="shared" si="213"/>
        <v>6.5733333333333333</v>
      </c>
      <c r="AH71" s="64">
        <f t="shared" si="213"/>
        <v>3.9066666666666667</v>
      </c>
      <c r="AI71" s="64">
        <f t="shared" si="213"/>
        <v>7.3400000000000007</v>
      </c>
      <c r="AJ71" s="64">
        <f t="shared" si="213"/>
        <v>4.8466666666666667</v>
      </c>
      <c r="AK71" s="64">
        <f t="shared" si="213"/>
        <v>8.02</v>
      </c>
      <c r="AL71" s="64">
        <f t="shared" si="213"/>
        <v>5.9066666666666663</v>
      </c>
      <c r="AM71" s="64">
        <f t="shared" si="213"/>
        <v>8.34</v>
      </c>
      <c r="AN71" s="64">
        <f t="shared" si="213"/>
        <v>8.5933333333333337</v>
      </c>
      <c r="AO71" s="64">
        <f t="shared" si="213"/>
        <v>6.913333333333334</v>
      </c>
      <c r="AP71" s="64">
        <f t="shared" si="213"/>
        <v>4.92</v>
      </c>
      <c r="AQ71" s="64">
        <f t="shared" si="213"/>
        <v>2.58</v>
      </c>
      <c r="AR71" s="64">
        <f t="shared" si="213"/>
        <v>5.86</v>
      </c>
      <c r="AS71" s="64">
        <f t="shared" si="213"/>
        <v>3.1799999999999997</v>
      </c>
      <c r="AT71" s="64">
        <f t="shared" si="213"/>
        <v>6.84</v>
      </c>
      <c r="AU71" s="64">
        <f t="shared" si="213"/>
        <v>3.94</v>
      </c>
      <c r="AV71" s="64">
        <f t="shared" si="213"/>
        <v>7.64</v>
      </c>
      <c r="AW71" s="64">
        <f t="shared" si="213"/>
        <v>4.92</v>
      </c>
      <c r="AX71" s="64">
        <f t="shared" si="213"/>
        <v>8.34</v>
      </c>
      <c r="AY71" s="64">
        <f t="shared" si="213"/>
        <v>6.02</v>
      </c>
      <c r="AZ71" s="64">
        <f t="shared" si="213"/>
        <v>8.64</v>
      </c>
      <c r="BA71" s="64">
        <f t="shared" si="213"/>
        <v>8.9599999999999991</v>
      </c>
      <c r="BB71" s="64">
        <f t="shared" si="213"/>
        <v>7</v>
      </c>
      <c r="BC71" s="64">
        <f t="shared" si="213"/>
        <v>5.12</v>
      </c>
      <c r="BD71" s="64">
        <f t="shared" si="213"/>
        <v>2.6</v>
      </c>
      <c r="BE71" s="64">
        <f t="shared" si="213"/>
        <v>6.08</v>
      </c>
      <c r="BF71" s="64">
        <f t="shared" si="213"/>
        <v>3.2299999999999995</v>
      </c>
      <c r="BG71" s="64">
        <f t="shared" si="213"/>
        <v>7.06</v>
      </c>
      <c r="BH71" s="64">
        <f t="shared" si="213"/>
        <v>3.99</v>
      </c>
      <c r="BI71" s="64">
        <f t="shared" si="213"/>
        <v>7.88</v>
      </c>
      <c r="BJ71" s="64">
        <f t="shared" si="213"/>
        <v>4.96</v>
      </c>
      <c r="BK71" s="64">
        <f t="shared" si="213"/>
        <v>8.629999999999999</v>
      </c>
      <c r="BL71" s="64">
        <f t="shared" si="213"/>
        <v>6.04</v>
      </c>
      <c r="BM71" s="64">
        <f t="shared" si="213"/>
        <v>8.9600000000000009</v>
      </c>
      <c r="BN71" s="64">
        <f t="shared" si="213"/>
        <v>9.31</v>
      </c>
      <c r="BO71" s="64">
        <f t="shared" si="213"/>
        <v>7.1000000000000005</v>
      </c>
      <c r="BP71" s="64">
        <f t="shared" si="213"/>
        <v>5.32</v>
      </c>
      <c r="BQ71" s="64">
        <f t="shared" si="213"/>
        <v>2.62</v>
      </c>
      <c r="BR71" s="64">
        <f t="shared" si="213"/>
        <v>6.3000000000000007</v>
      </c>
      <c r="BS71" s="64">
        <f t="shared" si="213"/>
        <v>3.28</v>
      </c>
      <c r="BT71" s="64">
        <f t="shared" si="213"/>
        <v>7.28</v>
      </c>
      <c r="BU71" s="64">
        <f t="shared" si="213"/>
        <v>4.04</v>
      </c>
      <c r="BV71" s="64">
        <f t="shared" si="213"/>
        <v>8.1199999999999992</v>
      </c>
      <c r="BW71" s="64">
        <f t="shared" si="213"/>
        <v>5</v>
      </c>
      <c r="BX71" s="64">
        <f t="shared" si="213"/>
        <v>8.92</v>
      </c>
      <c r="BY71" s="64">
        <f t="shared" si="213"/>
        <v>6.06</v>
      </c>
      <c r="BZ71" s="64">
        <f t="shared" si="213"/>
        <v>9.2799999999999994</v>
      </c>
      <c r="CA71" s="64">
        <f t="shared" si="213"/>
        <v>9.66</v>
      </c>
      <c r="CB71" s="64">
        <f t="shared" si="213"/>
        <v>7.2</v>
      </c>
      <c r="CC71" s="64">
        <f t="shared" si="213"/>
        <v>5.508</v>
      </c>
      <c r="CD71" s="64">
        <f t="shared" si="213"/>
        <v>2.64</v>
      </c>
      <c r="CE71" s="64">
        <f t="shared" si="213"/>
        <v>6.5280000000000005</v>
      </c>
      <c r="CF71" s="64">
        <f t="shared" si="213"/>
        <v>3.3119999999999998</v>
      </c>
      <c r="CG71" s="64">
        <f t="shared" si="213"/>
        <v>7.5119999999999996</v>
      </c>
      <c r="CH71" s="64">
        <f t="shared" si="213"/>
        <v>4.08</v>
      </c>
      <c r="CI71" s="64">
        <f t="shared" si="213"/>
        <v>8.3960000000000008</v>
      </c>
      <c r="CJ71" s="64">
        <f t="shared" si="213"/>
        <v>5.048</v>
      </c>
      <c r="CK71" s="64">
        <f t="shared" si="213"/>
        <v>9.2240000000000002</v>
      </c>
      <c r="CL71" s="64">
        <f t="shared" si="213"/>
        <v>6.1280000000000001</v>
      </c>
      <c r="CM71" s="64">
        <f t="shared" si="213"/>
        <v>9.6319999999999997</v>
      </c>
      <c r="CN71" s="64">
        <f t="shared" si="213"/>
        <v>10.016</v>
      </c>
      <c r="CO71" s="64">
        <f t="shared" si="213"/>
        <v>7.32</v>
      </c>
      <c r="CP71" s="64">
        <f t="shared" si="213"/>
        <v>5.6960000000000006</v>
      </c>
      <c r="CQ71" s="64">
        <f t="shared" si="213"/>
        <v>2.66</v>
      </c>
      <c r="CR71" s="64">
        <f t="shared" si="213"/>
        <v>6.7560000000000002</v>
      </c>
      <c r="CS71" s="64">
        <f t="shared" si="213"/>
        <v>3.3439999999999999</v>
      </c>
      <c r="CT71" s="64">
        <f t="shared" si="213"/>
        <v>7.7440000000000007</v>
      </c>
      <c r="CU71" s="64">
        <f t="shared" si="213"/>
        <v>4.12</v>
      </c>
      <c r="CV71" s="64">
        <f t="shared" si="213"/>
        <v>8.6719999999999988</v>
      </c>
      <c r="CW71" s="64">
        <f t="shared" si="213"/>
        <v>5.0960000000000001</v>
      </c>
      <c r="CX71" s="64">
        <f t="shared" si="213"/>
        <v>9.5280000000000005</v>
      </c>
      <c r="CY71" s="64">
        <f t="shared" si="213"/>
        <v>6.1959999999999997</v>
      </c>
      <c r="CZ71" s="64">
        <f t="shared" si="213"/>
        <v>9.984</v>
      </c>
      <c r="DA71" s="64">
        <f t="shared" si="213"/>
        <v>10.372</v>
      </c>
      <c r="DB71" s="64">
        <f t="shared" si="213"/>
        <v>7.44</v>
      </c>
      <c r="DC71" s="64">
        <f t="shared" si="213"/>
        <v>5.8840000000000003</v>
      </c>
      <c r="DD71" s="64">
        <f t="shared" si="213"/>
        <v>2.6799999999999997</v>
      </c>
      <c r="DE71" s="64">
        <f t="shared" si="213"/>
        <v>6.984</v>
      </c>
      <c r="DF71" s="64">
        <f t="shared" si="213"/>
        <v>3.3759999999999999</v>
      </c>
      <c r="DG71" s="64">
        <f t="shared" si="213"/>
        <v>7.976</v>
      </c>
      <c r="DH71" s="64">
        <f t="shared" si="213"/>
        <v>4.16</v>
      </c>
      <c r="DI71" s="64">
        <f t="shared" si="213"/>
        <v>8.9480000000000004</v>
      </c>
      <c r="DJ71" s="64">
        <f t="shared" si="213"/>
        <v>5.1440000000000001</v>
      </c>
      <c r="DK71" s="64">
        <f t="shared" si="213"/>
        <v>9.8320000000000007</v>
      </c>
      <c r="DL71" s="64">
        <f t="shared" si="213"/>
        <v>6.2639999999999993</v>
      </c>
      <c r="DM71" s="64">
        <f t="shared" si="213"/>
        <v>10.336</v>
      </c>
      <c r="DN71" s="64">
        <f t="shared" si="213"/>
        <v>10.728</v>
      </c>
      <c r="DO71" s="64">
        <f t="shared" si="213"/>
        <v>7.56</v>
      </c>
      <c r="DP71" s="64">
        <f t="shared" si="213"/>
        <v>6.0720000000000001</v>
      </c>
      <c r="DQ71" s="64">
        <f t="shared" si="213"/>
        <v>2.6999999999999997</v>
      </c>
      <c r="DR71" s="64">
        <f t="shared" si="213"/>
        <v>7.2119999999999997</v>
      </c>
      <c r="DS71" s="64">
        <f t="shared" si="213"/>
        <v>3.4079999999999999</v>
      </c>
      <c r="DT71" s="64">
        <f t="shared" si="213"/>
        <v>8.2080000000000002</v>
      </c>
      <c r="DU71" s="64">
        <f t="shared" si="213"/>
        <v>4.2</v>
      </c>
      <c r="DV71" s="64">
        <f t="shared" si="213"/>
        <v>9.2239999999999984</v>
      </c>
      <c r="DW71" s="64">
        <f t="shared" si="213"/>
        <v>5.1920000000000002</v>
      </c>
      <c r="DX71" s="64">
        <f t="shared" si="213"/>
        <v>10.136000000000001</v>
      </c>
      <c r="DY71" s="64">
        <f t="shared" si="213"/>
        <v>6.3319999999999999</v>
      </c>
      <c r="DZ71" s="64">
        <f t="shared" si="213"/>
        <v>10.688000000000001</v>
      </c>
      <c r="EA71" s="64">
        <f t="shared" si="213"/>
        <v>11.084</v>
      </c>
      <c r="EB71" s="64">
        <f t="shared" si="213"/>
        <v>7.68</v>
      </c>
      <c r="EC71" s="64">
        <f t="shared" si="213"/>
        <v>6.26</v>
      </c>
      <c r="ED71" s="64">
        <f t="shared" si="213"/>
        <v>2.7199999999999998</v>
      </c>
      <c r="EE71" s="64">
        <f t="shared" si="213"/>
        <v>7.4399999999999995</v>
      </c>
      <c r="EF71" s="64">
        <f t="shared" si="213"/>
        <v>3.44</v>
      </c>
      <c r="EG71" s="64">
        <f t="shared" si="213"/>
        <v>8.44</v>
      </c>
      <c r="EH71" s="64">
        <f t="shared" si="213"/>
        <v>4.24</v>
      </c>
      <c r="EI71" s="64">
        <f t="shared" si="213"/>
        <v>9.5</v>
      </c>
      <c r="EJ71" s="64">
        <f t="shared" si="213"/>
        <v>5.24</v>
      </c>
      <c r="EK71" s="64">
        <f t="shared" si="213"/>
        <v>10.44</v>
      </c>
      <c r="EL71" s="64">
        <f t="shared" si="213"/>
        <v>6.3999999999999995</v>
      </c>
      <c r="EM71" s="64">
        <f t="shared" ref="EM71:FO71" si="214">(EM68-EM73)/5*2+EM73</f>
        <v>11.040000000000001</v>
      </c>
      <c r="EN71" s="64">
        <f t="shared" si="214"/>
        <v>11.44</v>
      </c>
      <c r="EO71" s="64">
        <f t="shared" si="214"/>
        <v>7.8</v>
      </c>
      <c r="EP71" s="64">
        <f t="shared" si="214"/>
        <v>3.9800000000000004</v>
      </c>
      <c r="EQ71" s="64">
        <f t="shared" si="214"/>
        <v>2.34</v>
      </c>
      <c r="ER71" s="64">
        <f t="shared" si="214"/>
        <v>4.7200000000000006</v>
      </c>
      <c r="ES71" s="64">
        <f t="shared" si="214"/>
        <v>2.98</v>
      </c>
      <c r="ET71" s="64">
        <f t="shared" si="214"/>
        <v>5.3199999999999994</v>
      </c>
      <c r="EU71" s="64">
        <f t="shared" si="214"/>
        <v>3.8</v>
      </c>
      <c r="EV71" s="64">
        <f t="shared" si="214"/>
        <v>6.08</v>
      </c>
      <c r="EW71" s="64">
        <f t="shared" si="214"/>
        <v>4.5</v>
      </c>
      <c r="EX71" s="64">
        <f t="shared" si="214"/>
        <v>6.6</v>
      </c>
      <c r="EY71" s="64">
        <f t="shared" si="214"/>
        <v>5.3999999999999995</v>
      </c>
      <c r="EZ71" s="64">
        <f t="shared" si="214"/>
        <v>6.8999999999999995</v>
      </c>
      <c r="FA71" s="64">
        <f t="shared" si="214"/>
        <v>7</v>
      </c>
      <c r="FB71" s="64">
        <f t="shared" si="214"/>
        <v>6.22</v>
      </c>
      <c r="FC71" s="64">
        <f t="shared" si="214"/>
        <v>4.18</v>
      </c>
      <c r="FD71" s="64">
        <f t="shared" si="214"/>
        <v>2.41</v>
      </c>
      <c r="FE71" s="64">
        <f t="shared" si="214"/>
        <v>4.99</v>
      </c>
      <c r="FF71" s="64">
        <f t="shared" si="214"/>
        <v>3.0300000000000002</v>
      </c>
      <c r="FG71" s="64">
        <f t="shared" si="214"/>
        <v>5.68</v>
      </c>
      <c r="FH71" s="64">
        <f t="shared" si="214"/>
        <v>3.82</v>
      </c>
      <c r="FI71" s="64">
        <f t="shared" si="214"/>
        <v>6.41</v>
      </c>
      <c r="FJ71" s="64">
        <f t="shared" si="214"/>
        <v>4.6000000000000005</v>
      </c>
      <c r="FK71" s="64">
        <f t="shared" si="214"/>
        <v>6.99</v>
      </c>
      <c r="FL71" s="64">
        <f t="shared" si="214"/>
        <v>5.5399999999999991</v>
      </c>
      <c r="FM71" s="64">
        <f t="shared" si="214"/>
        <v>7.3199999999999994</v>
      </c>
      <c r="FN71" s="64">
        <f t="shared" si="214"/>
        <v>7.43</v>
      </c>
      <c r="FO71" s="64">
        <f t="shared" si="214"/>
        <v>6.48</v>
      </c>
    </row>
    <row r="72" spans="1:171" ht="9" customHeight="1" x14ac:dyDescent="0.15">
      <c r="A72" s="53" t="s">
        <v>177</v>
      </c>
      <c r="B72" s="59">
        <v>42</v>
      </c>
      <c r="C72" s="64">
        <f>(C68-C73)/5*1+C73</f>
        <v>4.2399999999999993</v>
      </c>
      <c r="D72" s="64">
        <f t="shared" ref="D72:EL72" si="215">(D68-D73)/5*1+D73</f>
        <v>2.54</v>
      </c>
      <c r="E72" s="64">
        <f t="shared" si="215"/>
        <v>5.08</v>
      </c>
      <c r="F72" s="64">
        <f t="shared" si="215"/>
        <v>3.14</v>
      </c>
      <c r="G72" s="64">
        <f t="shared" si="215"/>
        <v>5.8199999999999994</v>
      </c>
      <c r="H72" s="64">
        <f t="shared" si="215"/>
        <v>3.92</v>
      </c>
      <c r="I72" s="64">
        <f t="shared" si="215"/>
        <v>6.42</v>
      </c>
      <c r="J72" s="64">
        <f t="shared" si="215"/>
        <v>4.8000000000000007</v>
      </c>
      <c r="K72" s="64">
        <f t="shared" si="215"/>
        <v>6.9399999999999995</v>
      </c>
      <c r="L72" s="64">
        <f t="shared" si="215"/>
        <v>5.74</v>
      </c>
      <c r="M72" s="64">
        <f t="shared" si="215"/>
        <v>7.42</v>
      </c>
      <c r="N72" s="64">
        <f t="shared" si="215"/>
        <v>7.28</v>
      </c>
      <c r="O72" s="64">
        <f t="shared" si="215"/>
        <v>6.82</v>
      </c>
      <c r="P72" s="64">
        <f t="shared" si="215"/>
        <v>4.4133333333333331</v>
      </c>
      <c r="Q72" s="64">
        <f t="shared" si="215"/>
        <v>2.5733333333333333</v>
      </c>
      <c r="R72" s="64">
        <f t="shared" si="215"/>
        <v>5.28</v>
      </c>
      <c r="S72" s="64">
        <f t="shared" si="215"/>
        <v>3.1733333333333333</v>
      </c>
      <c r="T72" s="64">
        <f t="shared" si="215"/>
        <v>6.086666666666666</v>
      </c>
      <c r="U72" s="64">
        <f t="shared" si="215"/>
        <v>3.9533333333333331</v>
      </c>
      <c r="V72" s="64">
        <f t="shared" si="215"/>
        <v>6.72</v>
      </c>
      <c r="W72" s="64">
        <f t="shared" si="215"/>
        <v>4.8866666666666667</v>
      </c>
      <c r="X72" s="64">
        <f t="shared" si="215"/>
        <v>7.2666666666666666</v>
      </c>
      <c r="Y72" s="64">
        <f t="shared" si="215"/>
        <v>5.88</v>
      </c>
      <c r="Z72" s="64">
        <f t="shared" si="215"/>
        <v>7.72</v>
      </c>
      <c r="AA72" s="64">
        <f t="shared" si="215"/>
        <v>7.6466666666666665</v>
      </c>
      <c r="AB72" s="64">
        <f t="shared" si="215"/>
        <v>6.9133333333333331</v>
      </c>
      <c r="AC72" s="64">
        <f t="shared" si="215"/>
        <v>4.586666666666666</v>
      </c>
      <c r="AD72" s="64">
        <f t="shared" si="215"/>
        <v>2.6066666666666669</v>
      </c>
      <c r="AE72" s="64">
        <f t="shared" si="215"/>
        <v>5.4799999999999995</v>
      </c>
      <c r="AF72" s="64">
        <f t="shared" si="215"/>
        <v>3.2066666666666666</v>
      </c>
      <c r="AG72" s="64">
        <f t="shared" si="215"/>
        <v>6.3533333333333335</v>
      </c>
      <c r="AH72" s="64">
        <f t="shared" si="215"/>
        <v>3.9866666666666664</v>
      </c>
      <c r="AI72" s="64">
        <f t="shared" si="215"/>
        <v>7.0200000000000005</v>
      </c>
      <c r="AJ72" s="64">
        <f t="shared" si="215"/>
        <v>4.9733333333333336</v>
      </c>
      <c r="AK72" s="64">
        <f t="shared" si="215"/>
        <v>7.5933333333333337</v>
      </c>
      <c r="AL72" s="64">
        <f t="shared" si="215"/>
        <v>6.02</v>
      </c>
      <c r="AM72" s="64">
        <f t="shared" si="215"/>
        <v>8.02</v>
      </c>
      <c r="AN72" s="64">
        <f t="shared" si="215"/>
        <v>8.0133333333333336</v>
      </c>
      <c r="AO72" s="64">
        <f t="shared" si="215"/>
        <v>7.0066666666666668</v>
      </c>
      <c r="AP72" s="64">
        <f t="shared" si="215"/>
        <v>4.76</v>
      </c>
      <c r="AQ72" s="64">
        <f t="shared" si="215"/>
        <v>2.64</v>
      </c>
      <c r="AR72" s="64">
        <f t="shared" si="215"/>
        <v>5.68</v>
      </c>
      <c r="AS72" s="64">
        <f t="shared" si="215"/>
        <v>3.2399999999999998</v>
      </c>
      <c r="AT72" s="64">
        <f t="shared" si="215"/>
        <v>6.62</v>
      </c>
      <c r="AU72" s="64">
        <f t="shared" si="215"/>
        <v>4.0199999999999996</v>
      </c>
      <c r="AV72" s="64">
        <f t="shared" si="215"/>
        <v>7.32</v>
      </c>
      <c r="AW72" s="64">
        <f t="shared" si="215"/>
        <v>5.0600000000000005</v>
      </c>
      <c r="AX72" s="64">
        <f t="shared" si="215"/>
        <v>7.92</v>
      </c>
      <c r="AY72" s="64">
        <f t="shared" si="215"/>
        <v>6.16</v>
      </c>
      <c r="AZ72" s="64">
        <f t="shared" si="215"/>
        <v>8.32</v>
      </c>
      <c r="BA72" s="64">
        <f t="shared" si="215"/>
        <v>8.379999999999999</v>
      </c>
      <c r="BB72" s="64">
        <f t="shared" si="215"/>
        <v>7.1000000000000005</v>
      </c>
      <c r="BC72" s="64">
        <f t="shared" si="215"/>
        <v>4.96</v>
      </c>
      <c r="BD72" s="64">
        <f t="shared" si="215"/>
        <v>2.6500000000000004</v>
      </c>
      <c r="BE72" s="64">
        <f t="shared" si="215"/>
        <v>5.8900000000000006</v>
      </c>
      <c r="BF72" s="64">
        <f t="shared" si="215"/>
        <v>3.2899999999999996</v>
      </c>
      <c r="BG72" s="64">
        <f t="shared" si="215"/>
        <v>6.83</v>
      </c>
      <c r="BH72" s="64">
        <f t="shared" si="215"/>
        <v>4.07</v>
      </c>
      <c r="BI72" s="64">
        <f t="shared" si="215"/>
        <v>7.54</v>
      </c>
      <c r="BJ72" s="64">
        <f t="shared" si="215"/>
        <v>5.08</v>
      </c>
      <c r="BK72" s="64">
        <f t="shared" si="215"/>
        <v>8.19</v>
      </c>
      <c r="BL72" s="64">
        <f t="shared" si="215"/>
        <v>6.17</v>
      </c>
      <c r="BM72" s="64">
        <f t="shared" si="215"/>
        <v>8.6300000000000008</v>
      </c>
      <c r="BN72" s="64">
        <f t="shared" si="215"/>
        <v>8.73</v>
      </c>
      <c r="BO72" s="64">
        <f t="shared" si="215"/>
        <v>7.2000000000000011</v>
      </c>
      <c r="BP72" s="64">
        <f t="shared" si="215"/>
        <v>5.16</v>
      </c>
      <c r="BQ72" s="64">
        <f t="shared" si="215"/>
        <v>2.66</v>
      </c>
      <c r="BR72" s="64">
        <f t="shared" si="215"/>
        <v>6.1000000000000005</v>
      </c>
      <c r="BS72" s="64">
        <f t="shared" si="215"/>
        <v>3.34</v>
      </c>
      <c r="BT72" s="64">
        <f t="shared" si="215"/>
        <v>7.04</v>
      </c>
      <c r="BU72" s="64">
        <f t="shared" si="215"/>
        <v>4.12</v>
      </c>
      <c r="BV72" s="64">
        <f t="shared" si="215"/>
        <v>7.76</v>
      </c>
      <c r="BW72" s="64">
        <f t="shared" si="215"/>
        <v>5.1000000000000005</v>
      </c>
      <c r="BX72" s="64">
        <f t="shared" si="215"/>
        <v>8.4600000000000009</v>
      </c>
      <c r="BY72" s="64">
        <f t="shared" si="215"/>
        <v>6.18</v>
      </c>
      <c r="BZ72" s="64">
        <f t="shared" si="215"/>
        <v>8.94</v>
      </c>
      <c r="CA72" s="64">
        <f t="shared" si="215"/>
        <v>9.08</v>
      </c>
      <c r="CB72" s="64">
        <f t="shared" si="215"/>
        <v>7.3000000000000007</v>
      </c>
      <c r="CC72" s="64">
        <f t="shared" si="215"/>
        <v>5.3439999999999994</v>
      </c>
      <c r="CD72" s="64">
        <f t="shared" si="215"/>
        <v>2.68</v>
      </c>
      <c r="CE72" s="64">
        <f t="shared" si="215"/>
        <v>6.3239999999999998</v>
      </c>
      <c r="CF72" s="64">
        <f t="shared" si="215"/>
        <v>3.3759999999999999</v>
      </c>
      <c r="CG72" s="64">
        <f t="shared" si="215"/>
        <v>7.2560000000000002</v>
      </c>
      <c r="CH72" s="64">
        <f t="shared" si="215"/>
        <v>4.16</v>
      </c>
      <c r="CI72" s="64">
        <f t="shared" si="215"/>
        <v>8.0280000000000005</v>
      </c>
      <c r="CJ72" s="64">
        <f t="shared" si="215"/>
        <v>5.1440000000000001</v>
      </c>
      <c r="CK72" s="64">
        <f t="shared" si="215"/>
        <v>8.7519999999999989</v>
      </c>
      <c r="CL72" s="64">
        <f t="shared" si="215"/>
        <v>6.2439999999999998</v>
      </c>
      <c r="CM72" s="64">
        <f t="shared" si="215"/>
        <v>9.2959999999999994</v>
      </c>
      <c r="CN72" s="64">
        <f t="shared" si="215"/>
        <v>9.4280000000000008</v>
      </c>
      <c r="CO72" s="64">
        <f t="shared" si="215"/>
        <v>7.4200000000000008</v>
      </c>
      <c r="CP72" s="64">
        <f t="shared" si="215"/>
        <v>5.5280000000000005</v>
      </c>
      <c r="CQ72" s="64">
        <f t="shared" si="215"/>
        <v>2.7</v>
      </c>
      <c r="CR72" s="64">
        <f t="shared" si="215"/>
        <v>6.548</v>
      </c>
      <c r="CS72" s="64">
        <f t="shared" si="215"/>
        <v>3.4119999999999999</v>
      </c>
      <c r="CT72" s="64">
        <f t="shared" si="215"/>
        <v>7.4720000000000004</v>
      </c>
      <c r="CU72" s="64">
        <f t="shared" si="215"/>
        <v>4.2</v>
      </c>
      <c r="CV72" s="64">
        <f t="shared" si="215"/>
        <v>8.2959999999999994</v>
      </c>
      <c r="CW72" s="64">
        <f t="shared" si="215"/>
        <v>5.1880000000000006</v>
      </c>
      <c r="CX72" s="64">
        <f t="shared" si="215"/>
        <v>9.0440000000000005</v>
      </c>
      <c r="CY72" s="64">
        <f t="shared" si="215"/>
        <v>6.3079999999999998</v>
      </c>
      <c r="CZ72" s="64">
        <f t="shared" si="215"/>
        <v>9.652000000000001</v>
      </c>
      <c r="DA72" s="64">
        <f t="shared" si="215"/>
        <v>9.7759999999999998</v>
      </c>
      <c r="DB72" s="64">
        <f t="shared" si="215"/>
        <v>7.5400000000000009</v>
      </c>
      <c r="DC72" s="64">
        <f t="shared" si="215"/>
        <v>5.7119999999999997</v>
      </c>
      <c r="DD72" s="64">
        <f t="shared" si="215"/>
        <v>2.7199999999999998</v>
      </c>
      <c r="DE72" s="64">
        <f t="shared" si="215"/>
        <v>6.7720000000000002</v>
      </c>
      <c r="DF72" s="64">
        <f t="shared" si="215"/>
        <v>3.448</v>
      </c>
      <c r="DG72" s="64">
        <f t="shared" si="215"/>
        <v>7.6880000000000006</v>
      </c>
      <c r="DH72" s="64">
        <f t="shared" si="215"/>
        <v>4.24</v>
      </c>
      <c r="DI72" s="64">
        <f t="shared" si="215"/>
        <v>8.5640000000000001</v>
      </c>
      <c r="DJ72" s="64">
        <f t="shared" si="215"/>
        <v>5.2320000000000002</v>
      </c>
      <c r="DK72" s="64">
        <f t="shared" si="215"/>
        <v>9.3360000000000003</v>
      </c>
      <c r="DL72" s="64">
        <f t="shared" si="215"/>
        <v>6.3719999999999999</v>
      </c>
      <c r="DM72" s="64">
        <f t="shared" si="215"/>
        <v>10.007999999999999</v>
      </c>
      <c r="DN72" s="64">
        <f t="shared" si="215"/>
        <v>10.124000000000001</v>
      </c>
      <c r="DO72" s="64">
        <f t="shared" si="215"/>
        <v>7.66</v>
      </c>
      <c r="DP72" s="64">
        <f t="shared" si="215"/>
        <v>5.8960000000000008</v>
      </c>
      <c r="DQ72" s="64">
        <f t="shared" si="215"/>
        <v>2.7399999999999998</v>
      </c>
      <c r="DR72" s="64">
        <f t="shared" si="215"/>
        <v>6.9960000000000004</v>
      </c>
      <c r="DS72" s="64">
        <f t="shared" si="215"/>
        <v>3.484</v>
      </c>
      <c r="DT72" s="64">
        <f t="shared" si="215"/>
        <v>7.9039999999999999</v>
      </c>
      <c r="DU72" s="64">
        <f t="shared" si="215"/>
        <v>4.28</v>
      </c>
      <c r="DV72" s="64">
        <f t="shared" si="215"/>
        <v>8.831999999999999</v>
      </c>
      <c r="DW72" s="64">
        <f t="shared" si="215"/>
        <v>5.2760000000000007</v>
      </c>
      <c r="DX72" s="64">
        <f t="shared" si="215"/>
        <v>9.6280000000000001</v>
      </c>
      <c r="DY72" s="64">
        <f t="shared" si="215"/>
        <v>6.4359999999999999</v>
      </c>
      <c r="DZ72" s="64">
        <f t="shared" si="215"/>
        <v>10.364000000000001</v>
      </c>
      <c r="EA72" s="64">
        <f t="shared" si="215"/>
        <v>10.472</v>
      </c>
      <c r="EB72" s="64">
        <f t="shared" si="215"/>
        <v>7.78</v>
      </c>
      <c r="EC72" s="64">
        <f t="shared" si="215"/>
        <v>6.08</v>
      </c>
      <c r="ED72" s="64">
        <f t="shared" si="215"/>
        <v>2.76</v>
      </c>
      <c r="EE72" s="64">
        <f t="shared" si="215"/>
        <v>7.22</v>
      </c>
      <c r="EF72" s="64">
        <f t="shared" si="215"/>
        <v>3.52</v>
      </c>
      <c r="EG72" s="64">
        <f t="shared" si="215"/>
        <v>8.1199999999999992</v>
      </c>
      <c r="EH72" s="64">
        <f t="shared" si="215"/>
        <v>4.32</v>
      </c>
      <c r="EI72" s="64">
        <f t="shared" si="215"/>
        <v>9.1</v>
      </c>
      <c r="EJ72" s="64">
        <f t="shared" si="215"/>
        <v>5.32</v>
      </c>
      <c r="EK72" s="64">
        <f t="shared" si="215"/>
        <v>9.92</v>
      </c>
      <c r="EL72" s="64">
        <f t="shared" si="215"/>
        <v>6.5</v>
      </c>
      <c r="EM72" s="64">
        <f t="shared" ref="EM72:FO72" si="216">(EM68-EM73)/5*1+EM73</f>
        <v>10.72</v>
      </c>
      <c r="EN72" s="64">
        <f t="shared" si="216"/>
        <v>10.82</v>
      </c>
      <c r="EO72" s="64">
        <f t="shared" si="216"/>
        <v>7.9</v>
      </c>
      <c r="EP72" s="64">
        <f t="shared" si="216"/>
        <v>3.8400000000000003</v>
      </c>
      <c r="EQ72" s="64">
        <f t="shared" si="216"/>
        <v>2.42</v>
      </c>
      <c r="ER72" s="64">
        <f t="shared" si="216"/>
        <v>4.5600000000000005</v>
      </c>
      <c r="ES72" s="64">
        <f t="shared" si="216"/>
        <v>3.04</v>
      </c>
      <c r="ET72" s="64">
        <f t="shared" si="216"/>
        <v>5.0599999999999996</v>
      </c>
      <c r="EU72" s="64">
        <f t="shared" si="216"/>
        <v>3.9</v>
      </c>
      <c r="EV72" s="64">
        <f t="shared" si="216"/>
        <v>5.84</v>
      </c>
      <c r="EW72" s="64">
        <f t="shared" si="216"/>
        <v>4.6000000000000005</v>
      </c>
      <c r="EX72" s="64">
        <f t="shared" si="216"/>
        <v>6.2</v>
      </c>
      <c r="EY72" s="64">
        <f t="shared" si="216"/>
        <v>5.5</v>
      </c>
      <c r="EZ72" s="64">
        <f t="shared" si="216"/>
        <v>6.6</v>
      </c>
      <c r="FA72" s="64">
        <f t="shared" si="216"/>
        <v>6.4</v>
      </c>
      <c r="FB72" s="64">
        <f t="shared" si="216"/>
        <v>6.36</v>
      </c>
      <c r="FC72" s="64">
        <f t="shared" si="216"/>
        <v>4.04</v>
      </c>
      <c r="FD72" s="64">
        <f t="shared" si="216"/>
        <v>2.48</v>
      </c>
      <c r="FE72" s="64">
        <f t="shared" si="216"/>
        <v>4.82</v>
      </c>
      <c r="FF72" s="64">
        <f t="shared" si="216"/>
        <v>3.0900000000000003</v>
      </c>
      <c r="FG72" s="64">
        <f t="shared" si="216"/>
        <v>5.4399999999999995</v>
      </c>
      <c r="FH72" s="64">
        <f t="shared" si="216"/>
        <v>3.91</v>
      </c>
      <c r="FI72" s="64">
        <f t="shared" si="216"/>
        <v>6.13</v>
      </c>
      <c r="FJ72" s="64">
        <f t="shared" si="216"/>
        <v>4.7000000000000011</v>
      </c>
      <c r="FK72" s="64">
        <f t="shared" si="216"/>
        <v>6.57</v>
      </c>
      <c r="FL72" s="64">
        <f t="shared" si="216"/>
        <v>5.6199999999999992</v>
      </c>
      <c r="FM72" s="64">
        <f t="shared" si="216"/>
        <v>7.01</v>
      </c>
      <c r="FN72" s="64">
        <f t="shared" si="216"/>
        <v>6.84</v>
      </c>
      <c r="FO72" s="64">
        <f t="shared" si="216"/>
        <v>6.59</v>
      </c>
    </row>
    <row r="73" spans="1:171" ht="9" customHeight="1" x14ac:dyDescent="0.15">
      <c r="A73" s="53" t="s">
        <v>177</v>
      </c>
      <c r="B73" s="59">
        <v>43</v>
      </c>
      <c r="C73" s="64">
        <v>4.0999999999999996</v>
      </c>
      <c r="D73" s="64">
        <v>2.6</v>
      </c>
      <c r="E73" s="64">
        <v>4.9000000000000004</v>
      </c>
      <c r="F73" s="64">
        <v>3.2</v>
      </c>
      <c r="G73" s="64">
        <v>5.6</v>
      </c>
      <c r="H73" s="64">
        <v>4</v>
      </c>
      <c r="I73" s="64">
        <v>6.1</v>
      </c>
      <c r="J73" s="64">
        <v>4.9000000000000004</v>
      </c>
      <c r="K73" s="64">
        <v>6.5</v>
      </c>
      <c r="L73" s="64">
        <v>5.8</v>
      </c>
      <c r="M73" s="60">
        <f>IF(K73&gt;E90,K73,E90)</f>
        <v>7.1</v>
      </c>
      <c r="N73" s="64">
        <v>6.7</v>
      </c>
      <c r="O73" s="64">
        <v>6.9</v>
      </c>
      <c r="P73" s="64">
        <f t="shared" ref="P73:AB74" si="217">(AP73-C73)/3*1+C73</f>
        <v>4.2666666666666666</v>
      </c>
      <c r="Q73" s="64">
        <f t="shared" si="217"/>
        <v>2.6333333333333333</v>
      </c>
      <c r="R73" s="64">
        <f t="shared" si="217"/>
        <v>5.1000000000000005</v>
      </c>
      <c r="S73" s="64">
        <f t="shared" si="217"/>
        <v>3.2333333333333334</v>
      </c>
      <c r="T73" s="64">
        <f t="shared" si="217"/>
        <v>5.8666666666666663</v>
      </c>
      <c r="U73" s="64">
        <f t="shared" si="217"/>
        <v>4.0333333333333332</v>
      </c>
      <c r="V73" s="64">
        <f t="shared" si="217"/>
        <v>6.3999999999999995</v>
      </c>
      <c r="W73" s="64">
        <f t="shared" si="217"/>
        <v>5</v>
      </c>
      <c r="X73" s="64">
        <f t="shared" si="217"/>
        <v>6.833333333333333</v>
      </c>
      <c r="Y73" s="64">
        <f t="shared" si="217"/>
        <v>5.9666666666666668</v>
      </c>
      <c r="Z73" s="64">
        <f t="shared" si="217"/>
        <v>7.3999999999999995</v>
      </c>
      <c r="AA73" s="64">
        <f t="shared" si="217"/>
        <v>7.0666666666666664</v>
      </c>
      <c r="AB73" s="64">
        <f t="shared" si="217"/>
        <v>7</v>
      </c>
      <c r="AC73" s="64">
        <f t="shared" ref="AC73:AO74" si="218">(AP73-C73)/3*2+C73</f>
        <v>4.4333333333333327</v>
      </c>
      <c r="AD73" s="64">
        <f t="shared" si="218"/>
        <v>2.666666666666667</v>
      </c>
      <c r="AE73" s="64">
        <f t="shared" si="218"/>
        <v>5.3</v>
      </c>
      <c r="AF73" s="64">
        <f t="shared" si="218"/>
        <v>3.2666666666666666</v>
      </c>
      <c r="AG73" s="64">
        <f t="shared" si="218"/>
        <v>6.1333333333333337</v>
      </c>
      <c r="AH73" s="64">
        <f t="shared" si="218"/>
        <v>4.0666666666666664</v>
      </c>
      <c r="AI73" s="64">
        <f t="shared" si="218"/>
        <v>6.7</v>
      </c>
      <c r="AJ73" s="64">
        <f t="shared" si="218"/>
        <v>5.1000000000000005</v>
      </c>
      <c r="AK73" s="64">
        <f t="shared" si="218"/>
        <v>7.166666666666667</v>
      </c>
      <c r="AL73" s="64">
        <f t="shared" si="218"/>
        <v>6.1333333333333329</v>
      </c>
      <c r="AM73" s="64">
        <f t="shared" si="218"/>
        <v>7.7</v>
      </c>
      <c r="AN73" s="64">
        <f t="shared" si="218"/>
        <v>7.4333333333333336</v>
      </c>
      <c r="AO73" s="64">
        <f t="shared" si="218"/>
        <v>7.1000000000000005</v>
      </c>
      <c r="AP73" s="64">
        <v>4.5999999999999996</v>
      </c>
      <c r="AQ73" s="64">
        <v>2.7</v>
      </c>
      <c r="AR73" s="64">
        <v>5.5</v>
      </c>
      <c r="AS73" s="64">
        <v>3.3</v>
      </c>
      <c r="AT73" s="64">
        <v>6.4</v>
      </c>
      <c r="AU73" s="64">
        <v>4.0999999999999996</v>
      </c>
      <c r="AV73" s="64">
        <v>7</v>
      </c>
      <c r="AW73" s="64">
        <v>5.2</v>
      </c>
      <c r="AX73" s="64">
        <v>7.5</v>
      </c>
      <c r="AY73" s="64">
        <v>6.3</v>
      </c>
      <c r="AZ73" s="60">
        <f>IF(AX73&gt;AR90,AX73,AR90)</f>
        <v>8</v>
      </c>
      <c r="BA73" s="64">
        <v>7.8</v>
      </c>
      <c r="BB73" s="64">
        <v>7.2</v>
      </c>
      <c r="BC73" s="64">
        <f t="shared" ref="BC73:BO74" si="219">(BP73-AP73)/2+AP73</f>
        <v>4.8</v>
      </c>
      <c r="BD73" s="64">
        <f t="shared" si="219"/>
        <v>2.7</v>
      </c>
      <c r="BE73" s="64">
        <f t="shared" si="219"/>
        <v>5.7</v>
      </c>
      <c r="BF73" s="64">
        <f t="shared" si="219"/>
        <v>3.3499999999999996</v>
      </c>
      <c r="BG73" s="64">
        <f t="shared" si="219"/>
        <v>6.6</v>
      </c>
      <c r="BH73" s="64">
        <f t="shared" si="219"/>
        <v>4.1500000000000004</v>
      </c>
      <c r="BI73" s="64">
        <f t="shared" si="219"/>
        <v>7.2</v>
      </c>
      <c r="BJ73" s="64">
        <f t="shared" si="219"/>
        <v>5.2</v>
      </c>
      <c r="BK73" s="64">
        <f t="shared" si="219"/>
        <v>7.75</v>
      </c>
      <c r="BL73" s="64">
        <f t="shared" si="219"/>
        <v>6.3</v>
      </c>
      <c r="BM73" s="64">
        <f t="shared" si="219"/>
        <v>8.3000000000000007</v>
      </c>
      <c r="BN73" s="64">
        <f t="shared" si="219"/>
        <v>8.15</v>
      </c>
      <c r="BO73" s="64">
        <f t="shared" si="219"/>
        <v>7.3000000000000007</v>
      </c>
      <c r="BP73" s="64">
        <v>5</v>
      </c>
      <c r="BQ73" s="64">
        <v>2.7</v>
      </c>
      <c r="BR73" s="64">
        <v>5.9</v>
      </c>
      <c r="BS73" s="64">
        <v>3.4</v>
      </c>
      <c r="BT73" s="64">
        <v>6.8</v>
      </c>
      <c r="BU73" s="64">
        <v>4.2</v>
      </c>
      <c r="BV73" s="64">
        <v>7.4</v>
      </c>
      <c r="BW73" s="64">
        <v>5.2</v>
      </c>
      <c r="BX73" s="64">
        <v>8</v>
      </c>
      <c r="BY73" s="64">
        <v>6.3</v>
      </c>
      <c r="BZ73" s="60">
        <f>IF(BX73&gt;BR90,BX73,BR90)</f>
        <v>8.6</v>
      </c>
      <c r="CA73" s="64">
        <v>8.5</v>
      </c>
      <c r="CB73" s="64">
        <v>7.4</v>
      </c>
      <c r="CC73" s="64">
        <f t="shared" ref="CC73:CO74" si="220">(EC73-BP73)/5*1+BP73</f>
        <v>5.18</v>
      </c>
      <c r="CD73" s="64">
        <f t="shared" si="220"/>
        <v>2.72</v>
      </c>
      <c r="CE73" s="64">
        <f t="shared" si="220"/>
        <v>6.12</v>
      </c>
      <c r="CF73" s="64">
        <f t="shared" si="220"/>
        <v>3.44</v>
      </c>
      <c r="CG73" s="64">
        <f t="shared" si="220"/>
        <v>7</v>
      </c>
      <c r="CH73" s="64">
        <f t="shared" si="220"/>
        <v>4.24</v>
      </c>
      <c r="CI73" s="64">
        <f t="shared" si="220"/>
        <v>7.66</v>
      </c>
      <c r="CJ73" s="64">
        <f t="shared" si="220"/>
        <v>5.24</v>
      </c>
      <c r="CK73" s="64">
        <f t="shared" si="220"/>
        <v>8.2799999999999994</v>
      </c>
      <c r="CL73" s="64">
        <f t="shared" si="220"/>
        <v>6.3599999999999994</v>
      </c>
      <c r="CM73" s="64">
        <f t="shared" si="220"/>
        <v>8.9599999999999991</v>
      </c>
      <c r="CN73" s="64">
        <f t="shared" si="220"/>
        <v>8.84</v>
      </c>
      <c r="CO73" s="64">
        <f t="shared" si="220"/>
        <v>7.5200000000000005</v>
      </c>
      <c r="CP73" s="64">
        <f t="shared" ref="CP73:DB74" si="221">(EC73-BP73)/5*2+BP73</f>
        <v>5.36</v>
      </c>
      <c r="CQ73" s="64">
        <f t="shared" si="221"/>
        <v>2.74</v>
      </c>
      <c r="CR73" s="64">
        <f t="shared" si="221"/>
        <v>6.34</v>
      </c>
      <c r="CS73" s="64">
        <f t="shared" si="221"/>
        <v>3.48</v>
      </c>
      <c r="CT73" s="64">
        <f t="shared" si="221"/>
        <v>7.2</v>
      </c>
      <c r="CU73" s="64">
        <f t="shared" si="221"/>
        <v>4.28</v>
      </c>
      <c r="CV73" s="64">
        <f t="shared" si="221"/>
        <v>7.92</v>
      </c>
      <c r="CW73" s="64">
        <f t="shared" si="221"/>
        <v>5.28</v>
      </c>
      <c r="CX73" s="64">
        <f t="shared" si="221"/>
        <v>8.56</v>
      </c>
      <c r="CY73" s="64">
        <f t="shared" si="221"/>
        <v>6.42</v>
      </c>
      <c r="CZ73" s="64">
        <f t="shared" si="221"/>
        <v>9.32</v>
      </c>
      <c r="DA73" s="64">
        <f t="shared" si="221"/>
        <v>9.18</v>
      </c>
      <c r="DB73" s="64">
        <f t="shared" si="221"/>
        <v>7.6400000000000006</v>
      </c>
      <c r="DC73" s="64">
        <f t="shared" ref="DC73:DO74" si="222">(EC73-BP73)/5*3+BP73</f>
        <v>5.54</v>
      </c>
      <c r="DD73" s="64">
        <f t="shared" si="222"/>
        <v>2.76</v>
      </c>
      <c r="DE73" s="64">
        <f t="shared" si="222"/>
        <v>6.5600000000000005</v>
      </c>
      <c r="DF73" s="64">
        <f t="shared" si="222"/>
        <v>3.52</v>
      </c>
      <c r="DG73" s="64">
        <f t="shared" si="222"/>
        <v>7.4</v>
      </c>
      <c r="DH73" s="64">
        <f t="shared" si="222"/>
        <v>4.32</v>
      </c>
      <c r="DI73" s="64">
        <f t="shared" si="222"/>
        <v>8.18</v>
      </c>
      <c r="DJ73" s="64">
        <f t="shared" si="222"/>
        <v>5.32</v>
      </c>
      <c r="DK73" s="64">
        <f t="shared" si="222"/>
        <v>8.84</v>
      </c>
      <c r="DL73" s="64">
        <f t="shared" si="222"/>
        <v>6.4799999999999995</v>
      </c>
      <c r="DM73" s="64">
        <f t="shared" si="222"/>
        <v>9.68</v>
      </c>
      <c r="DN73" s="64">
        <f t="shared" si="222"/>
        <v>9.52</v>
      </c>
      <c r="DO73" s="64">
        <f t="shared" si="222"/>
        <v>7.76</v>
      </c>
      <c r="DP73" s="64">
        <f t="shared" ref="DP73:EB74" si="223">(EC73-BP73)/5*4+BP73</f>
        <v>5.7200000000000006</v>
      </c>
      <c r="DQ73" s="64">
        <f t="shared" si="223"/>
        <v>2.78</v>
      </c>
      <c r="DR73" s="64">
        <f t="shared" si="223"/>
        <v>6.78</v>
      </c>
      <c r="DS73" s="64">
        <f t="shared" si="223"/>
        <v>3.56</v>
      </c>
      <c r="DT73" s="64">
        <f t="shared" si="223"/>
        <v>7.6</v>
      </c>
      <c r="DU73" s="64">
        <f t="shared" si="223"/>
        <v>4.3600000000000003</v>
      </c>
      <c r="DV73" s="64">
        <f t="shared" si="223"/>
        <v>8.44</v>
      </c>
      <c r="DW73" s="64">
        <f t="shared" si="223"/>
        <v>5.36</v>
      </c>
      <c r="DX73" s="64">
        <f t="shared" si="223"/>
        <v>9.120000000000001</v>
      </c>
      <c r="DY73" s="64">
        <f t="shared" si="223"/>
        <v>6.54</v>
      </c>
      <c r="DZ73" s="64">
        <f t="shared" si="223"/>
        <v>10.040000000000001</v>
      </c>
      <c r="EA73" s="64">
        <f t="shared" si="223"/>
        <v>9.86</v>
      </c>
      <c r="EB73" s="64">
        <f t="shared" si="223"/>
        <v>7.88</v>
      </c>
      <c r="EC73" s="64">
        <v>5.9</v>
      </c>
      <c r="ED73" s="64">
        <v>2.8</v>
      </c>
      <c r="EE73" s="64">
        <v>7</v>
      </c>
      <c r="EF73" s="64">
        <v>3.6</v>
      </c>
      <c r="EG73" s="64">
        <v>7.8</v>
      </c>
      <c r="EH73" s="64">
        <v>4.4000000000000004</v>
      </c>
      <c r="EI73" s="64">
        <v>8.6999999999999993</v>
      </c>
      <c r="EJ73" s="64">
        <v>5.4</v>
      </c>
      <c r="EK73" s="64">
        <v>9.4</v>
      </c>
      <c r="EL73" s="64">
        <v>6.6</v>
      </c>
      <c r="EM73" s="60">
        <f>IF(EK73&gt;EE90,EK73,EE90)</f>
        <v>10.4</v>
      </c>
      <c r="EN73" s="64">
        <v>10.199999999999999</v>
      </c>
      <c r="EO73" s="65">
        <v>8</v>
      </c>
      <c r="EP73" s="48">
        <v>3.7</v>
      </c>
      <c r="EQ73" s="48">
        <v>2.5</v>
      </c>
      <c r="ER73" s="48">
        <v>4.4000000000000004</v>
      </c>
      <c r="ES73" s="48">
        <v>3.1</v>
      </c>
      <c r="ET73" s="48">
        <v>4.8</v>
      </c>
      <c r="EU73" s="48">
        <v>4</v>
      </c>
      <c r="EV73" s="48">
        <v>5.6</v>
      </c>
      <c r="EW73" s="48">
        <v>4.7</v>
      </c>
      <c r="EX73" s="48">
        <v>5.8</v>
      </c>
      <c r="EY73" s="48">
        <v>5.6</v>
      </c>
      <c r="EZ73" s="60">
        <f>IF(EX73&gt;ER90,EX73,ER90)</f>
        <v>6.3</v>
      </c>
      <c r="FA73" s="48">
        <v>5.8</v>
      </c>
      <c r="FB73" s="48">
        <v>6.5</v>
      </c>
      <c r="FC73" s="48">
        <f>(EP73-C73)/2+C73</f>
        <v>3.9</v>
      </c>
      <c r="FD73" s="48">
        <f t="shared" ref="FD73:FL74" si="224">(EQ73-D73)/2+D73</f>
        <v>2.5499999999999998</v>
      </c>
      <c r="FE73" s="48">
        <f t="shared" si="224"/>
        <v>4.6500000000000004</v>
      </c>
      <c r="FF73" s="48">
        <f t="shared" si="224"/>
        <v>3.1500000000000004</v>
      </c>
      <c r="FG73" s="48">
        <f t="shared" si="224"/>
        <v>5.1999999999999993</v>
      </c>
      <c r="FH73" s="48">
        <f t="shared" si="224"/>
        <v>4</v>
      </c>
      <c r="FI73" s="48">
        <f t="shared" si="224"/>
        <v>5.85</v>
      </c>
      <c r="FJ73" s="48">
        <f t="shared" si="224"/>
        <v>4.8000000000000007</v>
      </c>
      <c r="FK73" s="48">
        <f t="shared" si="224"/>
        <v>6.15</v>
      </c>
      <c r="FL73" s="48">
        <f t="shared" si="224"/>
        <v>5.6999999999999993</v>
      </c>
      <c r="FM73" s="60">
        <f>IF(FK73&gt;FE90,FK73,FE90)</f>
        <v>6.6999999999999993</v>
      </c>
      <c r="FN73" s="48">
        <f t="shared" ref="FN73:FO74" si="225">(FA73-N73)/2+N73</f>
        <v>6.25</v>
      </c>
      <c r="FO73" s="48">
        <f t="shared" si="225"/>
        <v>6.7</v>
      </c>
    </row>
    <row r="74" spans="1:171" ht="9" customHeight="1" x14ac:dyDescent="0.15">
      <c r="A74" s="53" t="s">
        <v>178</v>
      </c>
      <c r="B74" s="54">
        <v>27</v>
      </c>
      <c r="C74" s="66">
        <v>7.5</v>
      </c>
      <c r="D74" s="56">
        <v>2.2999999999999998</v>
      </c>
      <c r="E74" s="66">
        <v>9.1</v>
      </c>
      <c r="F74" s="56">
        <v>2.9</v>
      </c>
      <c r="G74" s="66">
        <v>10.7</v>
      </c>
      <c r="H74" s="56">
        <v>3.6</v>
      </c>
      <c r="I74" s="66">
        <v>12.2</v>
      </c>
      <c r="J74" s="56">
        <v>4.3</v>
      </c>
      <c r="K74" s="66">
        <v>13.6</v>
      </c>
      <c r="L74" s="56">
        <v>5</v>
      </c>
      <c r="M74" s="55">
        <f>IF(K74&gt;E91,K74,E91)</f>
        <v>13.6</v>
      </c>
      <c r="N74" s="66">
        <v>14.5</v>
      </c>
      <c r="O74" s="56">
        <v>5.7</v>
      </c>
      <c r="P74" s="56">
        <f t="shared" si="217"/>
        <v>7.8</v>
      </c>
      <c r="Q74" s="56">
        <f t="shared" si="217"/>
        <v>2.333333333333333</v>
      </c>
      <c r="R74" s="56">
        <f t="shared" si="217"/>
        <v>9.4666666666666668</v>
      </c>
      <c r="S74" s="56">
        <f t="shared" si="217"/>
        <v>2.9333333333333331</v>
      </c>
      <c r="T74" s="56">
        <f t="shared" si="217"/>
        <v>11.133333333333333</v>
      </c>
      <c r="U74" s="56">
        <f t="shared" si="217"/>
        <v>3.5666666666666669</v>
      </c>
      <c r="V74" s="56">
        <f t="shared" si="217"/>
        <v>12.7</v>
      </c>
      <c r="W74" s="56">
        <f t="shared" si="217"/>
        <v>4.3666666666666663</v>
      </c>
      <c r="X74" s="56">
        <f t="shared" si="217"/>
        <v>14.133333333333333</v>
      </c>
      <c r="Y74" s="56">
        <f t="shared" si="217"/>
        <v>5.0333333333333332</v>
      </c>
      <c r="Z74" s="56">
        <f t="shared" si="217"/>
        <v>14.133333333333333</v>
      </c>
      <c r="AA74" s="56">
        <f t="shared" si="217"/>
        <v>15.066666666666666</v>
      </c>
      <c r="AB74" s="56">
        <f t="shared" si="217"/>
        <v>5.7666666666666666</v>
      </c>
      <c r="AC74" s="56">
        <f t="shared" si="218"/>
        <v>8.1</v>
      </c>
      <c r="AD74" s="56">
        <f t="shared" si="218"/>
        <v>2.3666666666666667</v>
      </c>
      <c r="AE74" s="56">
        <f t="shared" si="218"/>
        <v>9.8333333333333321</v>
      </c>
      <c r="AF74" s="56">
        <f t="shared" si="218"/>
        <v>2.9666666666666668</v>
      </c>
      <c r="AG74" s="56">
        <f t="shared" si="218"/>
        <v>11.566666666666666</v>
      </c>
      <c r="AH74" s="56">
        <f t="shared" si="218"/>
        <v>3.5333333333333332</v>
      </c>
      <c r="AI74" s="56">
        <f t="shared" si="218"/>
        <v>13.2</v>
      </c>
      <c r="AJ74" s="56">
        <f t="shared" si="218"/>
        <v>4.4333333333333336</v>
      </c>
      <c r="AK74" s="56">
        <f t="shared" si="218"/>
        <v>14.666666666666666</v>
      </c>
      <c r="AL74" s="56">
        <f t="shared" si="218"/>
        <v>5.0666666666666664</v>
      </c>
      <c r="AM74" s="56">
        <f t="shared" si="218"/>
        <v>14.666666666666666</v>
      </c>
      <c r="AN74" s="56">
        <f t="shared" si="218"/>
        <v>15.633333333333333</v>
      </c>
      <c r="AO74" s="56">
        <f t="shared" si="218"/>
        <v>5.8333333333333339</v>
      </c>
      <c r="AP74" s="66">
        <v>8.4</v>
      </c>
      <c r="AQ74" s="66">
        <v>2.4</v>
      </c>
      <c r="AR74" s="66">
        <v>10.199999999999999</v>
      </c>
      <c r="AS74" s="66">
        <v>3</v>
      </c>
      <c r="AT74" s="66">
        <v>12</v>
      </c>
      <c r="AU74" s="66">
        <v>3.5</v>
      </c>
      <c r="AV74" s="66">
        <v>13.7</v>
      </c>
      <c r="AW74" s="66">
        <v>4.5</v>
      </c>
      <c r="AX74" s="66">
        <v>15.2</v>
      </c>
      <c r="AY74" s="66">
        <v>5.0999999999999996</v>
      </c>
      <c r="AZ74" s="55">
        <f>IF(AX74&gt;AR91,AX74,AR91)</f>
        <v>15.2</v>
      </c>
      <c r="BA74" s="66">
        <v>16.2</v>
      </c>
      <c r="BB74" s="66">
        <v>5.9</v>
      </c>
      <c r="BC74" s="66">
        <f t="shared" si="219"/>
        <v>8.75</v>
      </c>
      <c r="BD74" s="66">
        <f t="shared" si="219"/>
        <v>2.4</v>
      </c>
      <c r="BE74" s="66">
        <f t="shared" si="219"/>
        <v>10.6</v>
      </c>
      <c r="BF74" s="66">
        <f t="shared" si="219"/>
        <v>3</v>
      </c>
      <c r="BG74" s="66">
        <f t="shared" si="219"/>
        <v>12.5</v>
      </c>
      <c r="BH74" s="66">
        <f t="shared" si="219"/>
        <v>3.6</v>
      </c>
      <c r="BI74" s="66">
        <f t="shared" si="219"/>
        <v>14.2</v>
      </c>
      <c r="BJ74" s="66">
        <f t="shared" si="219"/>
        <v>4.55</v>
      </c>
      <c r="BK74" s="66">
        <f t="shared" si="219"/>
        <v>15.799999999999999</v>
      </c>
      <c r="BL74" s="66">
        <f t="shared" si="219"/>
        <v>5.1999999999999993</v>
      </c>
      <c r="BM74" s="66">
        <f t="shared" si="219"/>
        <v>15.799999999999999</v>
      </c>
      <c r="BN74" s="66">
        <f t="shared" si="219"/>
        <v>16.799999999999997</v>
      </c>
      <c r="BO74" s="66">
        <f t="shared" si="219"/>
        <v>6</v>
      </c>
      <c r="BP74" s="66">
        <v>9.1</v>
      </c>
      <c r="BQ74" s="66">
        <v>2.4</v>
      </c>
      <c r="BR74" s="66">
        <v>11</v>
      </c>
      <c r="BS74" s="66">
        <v>3</v>
      </c>
      <c r="BT74" s="66">
        <v>13</v>
      </c>
      <c r="BU74" s="66">
        <v>3.7</v>
      </c>
      <c r="BV74" s="66">
        <v>14.7</v>
      </c>
      <c r="BW74" s="66">
        <v>4.5999999999999996</v>
      </c>
      <c r="BX74" s="66">
        <v>16.399999999999999</v>
      </c>
      <c r="BY74" s="66">
        <v>5.3</v>
      </c>
      <c r="BZ74" s="55">
        <f>IF(BX74&gt;BR91,BX74,BR91)</f>
        <v>16.399999999999999</v>
      </c>
      <c r="CA74" s="66">
        <v>17.399999999999999</v>
      </c>
      <c r="CB74" s="66">
        <v>6.1</v>
      </c>
      <c r="CC74" s="66">
        <f t="shared" si="220"/>
        <v>9.48</v>
      </c>
      <c r="CD74" s="66">
        <f t="shared" si="220"/>
        <v>2.42</v>
      </c>
      <c r="CE74" s="66">
        <f t="shared" si="220"/>
        <v>11.46</v>
      </c>
      <c r="CF74" s="66">
        <f t="shared" si="220"/>
        <v>3.04</v>
      </c>
      <c r="CG74" s="66">
        <f t="shared" si="220"/>
        <v>13.52</v>
      </c>
      <c r="CH74" s="66">
        <f t="shared" si="220"/>
        <v>3.7600000000000002</v>
      </c>
      <c r="CI74" s="66">
        <f t="shared" si="220"/>
        <v>15.26</v>
      </c>
      <c r="CJ74" s="66">
        <f t="shared" si="220"/>
        <v>4.66</v>
      </c>
      <c r="CK74" s="66">
        <f t="shared" si="220"/>
        <v>17.02</v>
      </c>
      <c r="CL74" s="66">
        <f t="shared" si="220"/>
        <v>5.38</v>
      </c>
      <c r="CM74" s="66">
        <f t="shared" si="220"/>
        <v>17.02</v>
      </c>
      <c r="CN74" s="66">
        <f t="shared" si="220"/>
        <v>18.059999999999999</v>
      </c>
      <c r="CO74" s="66">
        <f t="shared" si="220"/>
        <v>6.22</v>
      </c>
      <c r="CP74" s="66">
        <f t="shared" si="221"/>
        <v>9.86</v>
      </c>
      <c r="CQ74" s="66">
        <f t="shared" si="221"/>
        <v>2.44</v>
      </c>
      <c r="CR74" s="66">
        <f t="shared" si="221"/>
        <v>11.92</v>
      </c>
      <c r="CS74" s="66">
        <f t="shared" si="221"/>
        <v>3.08</v>
      </c>
      <c r="CT74" s="66">
        <f t="shared" si="221"/>
        <v>14.04</v>
      </c>
      <c r="CU74" s="66">
        <f t="shared" si="221"/>
        <v>3.8200000000000003</v>
      </c>
      <c r="CV74" s="66">
        <f t="shared" si="221"/>
        <v>15.82</v>
      </c>
      <c r="CW74" s="66">
        <f t="shared" si="221"/>
        <v>4.72</v>
      </c>
      <c r="CX74" s="66">
        <f t="shared" si="221"/>
        <v>17.64</v>
      </c>
      <c r="CY74" s="66">
        <f t="shared" si="221"/>
        <v>5.46</v>
      </c>
      <c r="CZ74" s="66">
        <f t="shared" si="221"/>
        <v>17.64</v>
      </c>
      <c r="DA74" s="66">
        <f t="shared" si="221"/>
        <v>18.72</v>
      </c>
      <c r="DB74" s="66">
        <f t="shared" si="221"/>
        <v>6.34</v>
      </c>
      <c r="DC74" s="66">
        <f t="shared" si="222"/>
        <v>10.24</v>
      </c>
      <c r="DD74" s="66">
        <f t="shared" si="222"/>
        <v>2.46</v>
      </c>
      <c r="DE74" s="66">
        <f t="shared" si="222"/>
        <v>12.38</v>
      </c>
      <c r="DF74" s="66">
        <f t="shared" si="222"/>
        <v>3.12</v>
      </c>
      <c r="DG74" s="66">
        <f t="shared" si="222"/>
        <v>14.559999999999999</v>
      </c>
      <c r="DH74" s="66">
        <f t="shared" si="222"/>
        <v>3.88</v>
      </c>
      <c r="DI74" s="66">
        <f t="shared" si="222"/>
        <v>16.38</v>
      </c>
      <c r="DJ74" s="66">
        <f t="shared" si="222"/>
        <v>4.78</v>
      </c>
      <c r="DK74" s="66">
        <f t="shared" si="222"/>
        <v>18.259999999999998</v>
      </c>
      <c r="DL74" s="66">
        <f t="shared" si="222"/>
        <v>5.54</v>
      </c>
      <c r="DM74" s="66">
        <f t="shared" si="222"/>
        <v>18.259999999999998</v>
      </c>
      <c r="DN74" s="66">
        <f t="shared" si="222"/>
        <v>19.38</v>
      </c>
      <c r="DO74" s="66">
        <f t="shared" si="222"/>
        <v>6.46</v>
      </c>
      <c r="DP74" s="66">
        <f t="shared" si="223"/>
        <v>10.62</v>
      </c>
      <c r="DQ74" s="66">
        <f t="shared" si="223"/>
        <v>2.48</v>
      </c>
      <c r="DR74" s="66">
        <f t="shared" si="223"/>
        <v>12.84</v>
      </c>
      <c r="DS74" s="66">
        <f t="shared" si="223"/>
        <v>3.16</v>
      </c>
      <c r="DT74" s="66">
        <f t="shared" si="223"/>
        <v>15.08</v>
      </c>
      <c r="DU74" s="66">
        <f t="shared" si="223"/>
        <v>3.94</v>
      </c>
      <c r="DV74" s="66">
        <f t="shared" si="223"/>
        <v>16.940000000000001</v>
      </c>
      <c r="DW74" s="66">
        <f t="shared" si="223"/>
        <v>4.84</v>
      </c>
      <c r="DX74" s="66">
        <f t="shared" si="223"/>
        <v>18.88</v>
      </c>
      <c r="DY74" s="66">
        <f t="shared" si="223"/>
        <v>5.62</v>
      </c>
      <c r="DZ74" s="66">
        <f t="shared" si="223"/>
        <v>18.88</v>
      </c>
      <c r="EA74" s="66">
        <f t="shared" si="223"/>
        <v>20.04</v>
      </c>
      <c r="EB74" s="66">
        <f t="shared" si="223"/>
        <v>6.58</v>
      </c>
      <c r="EC74" s="66">
        <v>11</v>
      </c>
      <c r="ED74" s="66">
        <v>2.5</v>
      </c>
      <c r="EE74" s="66">
        <v>13.3</v>
      </c>
      <c r="EF74" s="66">
        <v>3.2</v>
      </c>
      <c r="EG74" s="66">
        <v>15.6</v>
      </c>
      <c r="EH74" s="66">
        <v>4</v>
      </c>
      <c r="EI74" s="66">
        <v>17.5</v>
      </c>
      <c r="EJ74" s="66">
        <v>4.9000000000000004</v>
      </c>
      <c r="EK74" s="66">
        <v>19.5</v>
      </c>
      <c r="EL74" s="66">
        <v>5.7</v>
      </c>
      <c r="EM74" s="55">
        <f>IF(EK74&gt;EE91,EK74,EE91)</f>
        <v>19.5</v>
      </c>
      <c r="EN74" s="66">
        <v>20.7</v>
      </c>
      <c r="EO74" s="67">
        <v>6.7</v>
      </c>
      <c r="EP74" s="48">
        <v>6.7</v>
      </c>
      <c r="EQ74" s="48">
        <v>2.2000000000000002</v>
      </c>
      <c r="ER74" s="48">
        <v>8.1</v>
      </c>
      <c r="ES74" s="48">
        <v>2.7</v>
      </c>
      <c r="ET74" s="48">
        <v>9.5</v>
      </c>
      <c r="EU74" s="48">
        <v>3.5</v>
      </c>
      <c r="EV74" s="48">
        <v>10.8</v>
      </c>
      <c r="EW74" s="48">
        <v>4.0999999999999996</v>
      </c>
      <c r="EX74" s="48">
        <v>12.1</v>
      </c>
      <c r="EY74" s="48">
        <v>4.9000000000000004</v>
      </c>
      <c r="EZ74" s="60">
        <f>IF(EX74&gt;ER91,EX74,ER91)</f>
        <v>12.1</v>
      </c>
      <c r="FA74" s="48">
        <v>12.9</v>
      </c>
      <c r="FB74" s="48">
        <v>5.3</v>
      </c>
      <c r="FC74" s="48">
        <f>(EP74-C74)/2+C74</f>
        <v>7.1</v>
      </c>
      <c r="FD74" s="48">
        <f t="shared" si="224"/>
        <v>2.25</v>
      </c>
      <c r="FE74" s="48">
        <f t="shared" si="224"/>
        <v>8.6</v>
      </c>
      <c r="FF74" s="48">
        <f t="shared" si="224"/>
        <v>2.8</v>
      </c>
      <c r="FG74" s="48">
        <f t="shared" si="224"/>
        <v>10.1</v>
      </c>
      <c r="FH74" s="48">
        <f t="shared" si="224"/>
        <v>3.55</v>
      </c>
      <c r="FI74" s="48">
        <f t="shared" si="224"/>
        <v>11.5</v>
      </c>
      <c r="FJ74" s="48">
        <f t="shared" si="224"/>
        <v>4.1999999999999993</v>
      </c>
      <c r="FK74" s="48">
        <f t="shared" si="224"/>
        <v>12.85</v>
      </c>
      <c r="FL74" s="48">
        <f t="shared" si="224"/>
        <v>4.95</v>
      </c>
      <c r="FM74" s="60">
        <f>IF(FK74&gt;FE91,FK74,FE91)</f>
        <v>12.85</v>
      </c>
      <c r="FN74" s="48">
        <f t="shared" si="225"/>
        <v>13.7</v>
      </c>
      <c r="FO74" s="48">
        <f t="shared" si="225"/>
        <v>5.5</v>
      </c>
    </row>
    <row r="75" spans="1:171" ht="9" customHeight="1" x14ac:dyDescent="0.15">
      <c r="A75" s="53" t="s">
        <v>178</v>
      </c>
      <c r="B75" s="54">
        <v>28</v>
      </c>
      <c r="C75" s="66">
        <f>(C74-C79)/5*4+C79</f>
        <v>7.4</v>
      </c>
      <c r="D75" s="66">
        <f t="shared" ref="D75:EL75" si="226">(D74-D79)/5*4+D79</f>
        <v>2.34</v>
      </c>
      <c r="E75" s="66">
        <f t="shared" si="226"/>
        <v>8.98</v>
      </c>
      <c r="F75" s="66">
        <f t="shared" si="226"/>
        <v>2.96</v>
      </c>
      <c r="G75" s="66">
        <f t="shared" si="226"/>
        <v>10.559999999999999</v>
      </c>
      <c r="H75" s="66">
        <f t="shared" si="226"/>
        <v>3.62</v>
      </c>
      <c r="I75" s="66">
        <f t="shared" si="226"/>
        <v>12.059999999999999</v>
      </c>
      <c r="J75" s="66">
        <f t="shared" si="226"/>
        <v>4.34</v>
      </c>
      <c r="K75" s="66">
        <f t="shared" si="226"/>
        <v>13.42</v>
      </c>
      <c r="L75" s="66">
        <f t="shared" si="226"/>
        <v>5.0599999999999996</v>
      </c>
      <c r="M75" s="66">
        <f t="shared" si="226"/>
        <v>13.42</v>
      </c>
      <c r="N75" s="66">
        <f t="shared" si="226"/>
        <v>14.32</v>
      </c>
      <c r="O75" s="66">
        <f t="shared" si="226"/>
        <v>5.78</v>
      </c>
      <c r="P75" s="66">
        <f t="shared" si="226"/>
        <v>7.7</v>
      </c>
      <c r="Q75" s="66">
        <f t="shared" si="226"/>
        <v>2.3733333333333331</v>
      </c>
      <c r="R75" s="66">
        <f t="shared" si="226"/>
        <v>9.36</v>
      </c>
      <c r="S75" s="66">
        <f t="shared" si="226"/>
        <v>2.9933333333333332</v>
      </c>
      <c r="T75" s="66">
        <f t="shared" si="226"/>
        <v>10.993333333333332</v>
      </c>
      <c r="U75" s="66">
        <f t="shared" si="226"/>
        <v>3.6</v>
      </c>
      <c r="V75" s="66">
        <f t="shared" si="226"/>
        <v>12.553333333333333</v>
      </c>
      <c r="W75" s="66">
        <f t="shared" si="226"/>
        <v>4.3999999999999995</v>
      </c>
      <c r="X75" s="66">
        <f t="shared" si="226"/>
        <v>13.953333333333333</v>
      </c>
      <c r="Y75" s="66">
        <f t="shared" si="226"/>
        <v>5.0999999999999996</v>
      </c>
      <c r="Z75" s="66">
        <f t="shared" si="226"/>
        <v>13.953333333333333</v>
      </c>
      <c r="AA75" s="66">
        <f t="shared" si="226"/>
        <v>14.886666666666667</v>
      </c>
      <c r="AB75" s="66">
        <f t="shared" si="226"/>
        <v>5.84</v>
      </c>
      <c r="AC75" s="66">
        <f t="shared" si="226"/>
        <v>8</v>
      </c>
      <c r="AD75" s="66">
        <f t="shared" si="226"/>
        <v>2.4066666666666667</v>
      </c>
      <c r="AE75" s="66">
        <f t="shared" si="226"/>
        <v>9.7399999999999984</v>
      </c>
      <c r="AF75" s="66">
        <f t="shared" si="226"/>
        <v>3.0266666666666668</v>
      </c>
      <c r="AG75" s="66">
        <f t="shared" si="226"/>
        <v>11.426666666666666</v>
      </c>
      <c r="AH75" s="66">
        <f t="shared" si="226"/>
        <v>3.58</v>
      </c>
      <c r="AI75" s="66">
        <f t="shared" si="226"/>
        <v>13.046666666666667</v>
      </c>
      <c r="AJ75" s="66">
        <f t="shared" si="226"/>
        <v>4.46</v>
      </c>
      <c r="AK75" s="66">
        <f t="shared" si="226"/>
        <v>14.486666666666666</v>
      </c>
      <c r="AL75" s="66">
        <f t="shared" si="226"/>
        <v>5.14</v>
      </c>
      <c r="AM75" s="66">
        <f t="shared" si="226"/>
        <v>14.486666666666666</v>
      </c>
      <c r="AN75" s="66">
        <f t="shared" si="226"/>
        <v>15.453333333333333</v>
      </c>
      <c r="AO75" s="66">
        <f t="shared" si="226"/>
        <v>5.9</v>
      </c>
      <c r="AP75" s="66">
        <f t="shared" si="226"/>
        <v>8.3000000000000007</v>
      </c>
      <c r="AQ75" s="66">
        <f t="shared" si="226"/>
        <v>2.44</v>
      </c>
      <c r="AR75" s="66">
        <f t="shared" si="226"/>
        <v>10.119999999999999</v>
      </c>
      <c r="AS75" s="66">
        <f t="shared" si="226"/>
        <v>3.06</v>
      </c>
      <c r="AT75" s="66">
        <f t="shared" si="226"/>
        <v>11.86</v>
      </c>
      <c r="AU75" s="66">
        <f t="shared" si="226"/>
        <v>3.56</v>
      </c>
      <c r="AV75" s="66">
        <f t="shared" si="226"/>
        <v>13.54</v>
      </c>
      <c r="AW75" s="66">
        <f t="shared" si="226"/>
        <v>4.5199999999999996</v>
      </c>
      <c r="AX75" s="66">
        <f t="shared" si="226"/>
        <v>15.02</v>
      </c>
      <c r="AY75" s="66">
        <f t="shared" si="226"/>
        <v>5.18</v>
      </c>
      <c r="AZ75" s="66">
        <f t="shared" si="226"/>
        <v>15.02</v>
      </c>
      <c r="BA75" s="66">
        <f t="shared" si="226"/>
        <v>16.02</v>
      </c>
      <c r="BB75" s="66">
        <f t="shared" si="226"/>
        <v>5.96</v>
      </c>
      <c r="BC75" s="66">
        <f t="shared" si="226"/>
        <v>8.65</v>
      </c>
      <c r="BD75" s="66">
        <f t="shared" si="226"/>
        <v>2.44</v>
      </c>
      <c r="BE75" s="66">
        <f t="shared" si="226"/>
        <v>10.5</v>
      </c>
      <c r="BF75" s="66">
        <f t="shared" si="226"/>
        <v>3.06</v>
      </c>
      <c r="BG75" s="66">
        <f t="shared" si="226"/>
        <v>12.35</v>
      </c>
      <c r="BH75" s="66">
        <f t="shared" si="226"/>
        <v>3.66</v>
      </c>
      <c r="BI75" s="66">
        <f t="shared" si="226"/>
        <v>14.04</v>
      </c>
      <c r="BJ75" s="66">
        <f t="shared" si="226"/>
        <v>4.58</v>
      </c>
      <c r="BK75" s="66">
        <f t="shared" si="226"/>
        <v>15.61</v>
      </c>
      <c r="BL75" s="66">
        <f t="shared" si="226"/>
        <v>5.2799999999999994</v>
      </c>
      <c r="BM75" s="66">
        <f t="shared" si="226"/>
        <v>15.61</v>
      </c>
      <c r="BN75" s="66">
        <f t="shared" si="226"/>
        <v>16.61</v>
      </c>
      <c r="BO75" s="66">
        <f t="shared" si="226"/>
        <v>6.07</v>
      </c>
      <c r="BP75" s="66">
        <f t="shared" si="226"/>
        <v>9</v>
      </c>
      <c r="BQ75" s="66">
        <f t="shared" si="226"/>
        <v>2.44</v>
      </c>
      <c r="BR75" s="66">
        <f t="shared" si="226"/>
        <v>10.88</v>
      </c>
      <c r="BS75" s="66">
        <f t="shared" si="226"/>
        <v>3.06</v>
      </c>
      <c r="BT75" s="66">
        <f t="shared" si="226"/>
        <v>12.84</v>
      </c>
      <c r="BU75" s="66">
        <f t="shared" si="226"/>
        <v>3.7600000000000002</v>
      </c>
      <c r="BV75" s="66">
        <f t="shared" si="226"/>
        <v>14.54</v>
      </c>
      <c r="BW75" s="66">
        <f t="shared" si="226"/>
        <v>4.6399999999999997</v>
      </c>
      <c r="BX75" s="66">
        <f t="shared" si="226"/>
        <v>16.2</v>
      </c>
      <c r="BY75" s="66">
        <f t="shared" si="226"/>
        <v>5.38</v>
      </c>
      <c r="BZ75" s="66">
        <f t="shared" si="226"/>
        <v>16.2</v>
      </c>
      <c r="CA75" s="66">
        <f t="shared" si="226"/>
        <v>17.2</v>
      </c>
      <c r="CB75" s="66">
        <f t="shared" si="226"/>
        <v>6.18</v>
      </c>
      <c r="CC75" s="66">
        <f t="shared" si="226"/>
        <v>9.3719999999999999</v>
      </c>
      <c r="CD75" s="66">
        <f t="shared" si="226"/>
        <v>2.464</v>
      </c>
      <c r="CE75" s="66">
        <f t="shared" si="226"/>
        <v>11.332000000000001</v>
      </c>
      <c r="CF75" s="66">
        <f t="shared" si="226"/>
        <v>3.1</v>
      </c>
      <c r="CG75" s="66">
        <f t="shared" si="226"/>
        <v>13.352</v>
      </c>
      <c r="CH75" s="66">
        <f t="shared" si="226"/>
        <v>3.8160000000000003</v>
      </c>
      <c r="CI75" s="66">
        <f t="shared" si="226"/>
        <v>15.096</v>
      </c>
      <c r="CJ75" s="66">
        <f t="shared" si="226"/>
        <v>4.7039999999999997</v>
      </c>
      <c r="CK75" s="66">
        <f t="shared" si="226"/>
        <v>16.815999999999999</v>
      </c>
      <c r="CL75" s="66">
        <f t="shared" si="226"/>
        <v>5.46</v>
      </c>
      <c r="CM75" s="66">
        <f t="shared" si="226"/>
        <v>16.815999999999999</v>
      </c>
      <c r="CN75" s="66">
        <f t="shared" si="226"/>
        <v>17.852</v>
      </c>
      <c r="CO75" s="66">
        <f t="shared" si="226"/>
        <v>6.3</v>
      </c>
      <c r="CP75" s="66">
        <f t="shared" si="226"/>
        <v>9.7439999999999998</v>
      </c>
      <c r="CQ75" s="66">
        <f t="shared" si="226"/>
        <v>2.488</v>
      </c>
      <c r="CR75" s="66">
        <f t="shared" si="226"/>
        <v>11.784000000000001</v>
      </c>
      <c r="CS75" s="66">
        <f t="shared" si="226"/>
        <v>3.14</v>
      </c>
      <c r="CT75" s="66">
        <f t="shared" si="226"/>
        <v>13.863999999999999</v>
      </c>
      <c r="CU75" s="66">
        <f t="shared" si="226"/>
        <v>3.8720000000000003</v>
      </c>
      <c r="CV75" s="66">
        <f t="shared" si="226"/>
        <v>15.652000000000001</v>
      </c>
      <c r="CW75" s="66">
        <f t="shared" si="226"/>
        <v>4.7679999999999998</v>
      </c>
      <c r="CX75" s="66">
        <f t="shared" si="226"/>
        <v>17.432000000000002</v>
      </c>
      <c r="CY75" s="66">
        <f t="shared" si="226"/>
        <v>5.54</v>
      </c>
      <c r="CZ75" s="66">
        <f t="shared" si="226"/>
        <v>17.432000000000002</v>
      </c>
      <c r="DA75" s="66">
        <f t="shared" si="226"/>
        <v>18.503999999999998</v>
      </c>
      <c r="DB75" s="66">
        <f t="shared" si="226"/>
        <v>6.42</v>
      </c>
      <c r="DC75" s="66">
        <f t="shared" si="226"/>
        <v>10.116</v>
      </c>
      <c r="DD75" s="66">
        <f t="shared" si="226"/>
        <v>2.512</v>
      </c>
      <c r="DE75" s="66">
        <f t="shared" si="226"/>
        <v>12.236000000000001</v>
      </c>
      <c r="DF75" s="66">
        <f t="shared" si="226"/>
        <v>3.18</v>
      </c>
      <c r="DG75" s="66">
        <f t="shared" si="226"/>
        <v>14.375999999999999</v>
      </c>
      <c r="DH75" s="66">
        <f t="shared" si="226"/>
        <v>3.9279999999999999</v>
      </c>
      <c r="DI75" s="66">
        <f t="shared" si="226"/>
        <v>16.207999999999998</v>
      </c>
      <c r="DJ75" s="66">
        <f t="shared" si="226"/>
        <v>4.8319999999999999</v>
      </c>
      <c r="DK75" s="66">
        <f t="shared" si="226"/>
        <v>18.047999999999998</v>
      </c>
      <c r="DL75" s="66">
        <f t="shared" si="226"/>
        <v>5.62</v>
      </c>
      <c r="DM75" s="66">
        <f t="shared" si="226"/>
        <v>18.047999999999998</v>
      </c>
      <c r="DN75" s="66">
        <f t="shared" si="226"/>
        <v>19.155999999999999</v>
      </c>
      <c r="DO75" s="66">
        <f t="shared" si="226"/>
        <v>6.54</v>
      </c>
      <c r="DP75" s="66">
        <f t="shared" si="226"/>
        <v>10.488</v>
      </c>
      <c r="DQ75" s="66">
        <f t="shared" si="226"/>
        <v>2.536</v>
      </c>
      <c r="DR75" s="66">
        <f t="shared" si="226"/>
        <v>12.688000000000001</v>
      </c>
      <c r="DS75" s="66">
        <f t="shared" si="226"/>
        <v>3.22</v>
      </c>
      <c r="DT75" s="66">
        <f t="shared" si="226"/>
        <v>14.888</v>
      </c>
      <c r="DU75" s="66">
        <f t="shared" si="226"/>
        <v>3.984</v>
      </c>
      <c r="DV75" s="66">
        <f t="shared" si="226"/>
        <v>16.764000000000003</v>
      </c>
      <c r="DW75" s="66">
        <f t="shared" si="226"/>
        <v>4.8959999999999999</v>
      </c>
      <c r="DX75" s="66">
        <f t="shared" si="226"/>
        <v>18.663999999999998</v>
      </c>
      <c r="DY75" s="66">
        <f t="shared" si="226"/>
        <v>5.7</v>
      </c>
      <c r="DZ75" s="66">
        <f t="shared" si="226"/>
        <v>18.663999999999998</v>
      </c>
      <c r="EA75" s="66">
        <f t="shared" si="226"/>
        <v>19.808</v>
      </c>
      <c r="EB75" s="66">
        <f t="shared" si="226"/>
        <v>6.66</v>
      </c>
      <c r="EC75" s="66">
        <f t="shared" si="226"/>
        <v>10.86</v>
      </c>
      <c r="ED75" s="66">
        <f t="shared" si="226"/>
        <v>2.56</v>
      </c>
      <c r="EE75" s="66">
        <f t="shared" si="226"/>
        <v>13.14</v>
      </c>
      <c r="EF75" s="66">
        <f t="shared" si="226"/>
        <v>3.2600000000000002</v>
      </c>
      <c r="EG75" s="66">
        <f t="shared" si="226"/>
        <v>15.4</v>
      </c>
      <c r="EH75" s="66">
        <f t="shared" si="226"/>
        <v>4.04</v>
      </c>
      <c r="EI75" s="66">
        <f t="shared" si="226"/>
        <v>17.32</v>
      </c>
      <c r="EJ75" s="66">
        <f t="shared" si="226"/>
        <v>4.96</v>
      </c>
      <c r="EK75" s="66">
        <f t="shared" si="226"/>
        <v>19.28</v>
      </c>
      <c r="EL75" s="66">
        <f t="shared" si="226"/>
        <v>5.78</v>
      </c>
      <c r="EM75" s="66">
        <f t="shared" ref="EM75:FO75" si="227">(EM74-EM79)/5*4+EM79</f>
        <v>19.28</v>
      </c>
      <c r="EN75" s="66">
        <f t="shared" si="227"/>
        <v>20.46</v>
      </c>
      <c r="EO75" s="66">
        <f t="shared" si="227"/>
        <v>6.78</v>
      </c>
      <c r="EP75" s="66">
        <f t="shared" si="227"/>
        <v>6.58</v>
      </c>
      <c r="EQ75" s="66">
        <f t="shared" si="227"/>
        <v>2.2400000000000002</v>
      </c>
      <c r="ER75" s="66">
        <f t="shared" si="227"/>
        <v>7.9799999999999995</v>
      </c>
      <c r="ES75" s="66">
        <f t="shared" si="227"/>
        <v>2.7600000000000002</v>
      </c>
      <c r="ET75" s="66">
        <f t="shared" si="227"/>
        <v>9.3800000000000008</v>
      </c>
      <c r="EU75" s="66">
        <f t="shared" si="227"/>
        <v>3.52</v>
      </c>
      <c r="EV75" s="66">
        <f t="shared" si="227"/>
        <v>10.68</v>
      </c>
      <c r="EW75" s="66">
        <f t="shared" si="227"/>
        <v>4.0999999999999996</v>
      </c>
      <c r="EX75" s="66">
        <f t="shared" si="227"/>
        <v>11.959999999999999</v>
      </c>
      <c r="EY75" s="66">
        <f t="shared" si="227"/>
        <v>4.92</v>
      </c>
      <c r="EZ75" s="66">
        <f t="shared" si="227"/>
        <v>11.959999999999999</v>
      </c>
      <c r="FA75" s="66">
        <f t="shared" si="227"/>
        <v>12.74</v>
      </c>
      <c r="FB75" s="66">
        <f t="shared" si="227"/>
        <v>5.34</v>
      </c>
      <c r="FC75" s="66">
        <f t="shared" si="227"/>
        <v>6.9899999999999993</v>
      </c>
      <c r="FD75" s="66">
        <f t="shared" si="227"/>
        <v>2.29</v>
      </c>
      <c r="FE75" s="66">
        <f t="shared" si="227"/>
        <v>8.48</v>
      </c>
      <c r="FF75" s="66">
        <f t="shared" si="227"/>
        <v>2.86</v>
      </c>
      <c r="FG75" s="66">
        <f t="shared" si="227"/>
        <v>9.9699999999999989</v>
      </c>
      <c r="FH75" s="66">
        <f t="shared" si="227"/>
        <v>3.57</v>
      </c>
      <c r="FI75" s="66">
        <f t="shared" si="227"/>
        <v>11.37</v>
      </c>
      <c r="FJ75" s="66">
        <f t="shared" si="227"/>
        <v>4.22</v>
      </c>
      <c r="FK75" s="66">
        <f t="shared" si="227"/>
        <v>12.69</v>
      </c>
      <c r="FL75" s="66">
        <f t="shared" si="227"/>
        <v>4.99</v>
      </c>
      <c r="FM75" s="66">
        <f t="shared" si="227"/>
        <v>12.69</v>
      </c>
      <c r="FN75" s="66">
        <f t="shared" si="227"/>
        <v>13.53</v>
      </c>
      <c r="FO75" s="66">
        <f t="shared" si="227"/>
        <v>5.56</v>
      </c>
    </row>
    <row r="76" spans="1:171" ht="9" customHeight="1" x14ac:dyDescent="0.15">
      <c r="A76" s="53" t="s">
        <v>178</v>
      </c>
      <c r="B76" s="54">
        <v>29</v>
      </c>
      <c r="C76" s="66">
        <f>(C74-C79)/5*3+C79</f>
        <v>7.3</v>
      </c>
      <c r="D76" s="66">
        <f t="shared" ref="D76:EL76" si="228">(D74-D79)/5*3+D79</f>
        <v>2.38</v>
      </c>
      <c r="E76" s="66">
        <f t="shared" si="228"/>
        <v>8.86</v>
      </c>
      <c r="F76" s="66">
        <f t="shared" si="228"/>
        <v>3.02</v>
      </c>
      <c r="G76" s="66">
        <f t="shared" si="228"/>
        <v>10.42</v>
      </c>
      <c r="H76" s="66">
        <f t="shared" si="228"/>
        <v>3.64</v>
      </c>
      <c r="I76" s="66">
        <f t="shared" si="228"/>
        <v>11.92</v>
      </c>
      <c r="J76" s="66">
        <f t="shared" si="228"/>
        <v>4.38</v>
      </c>
      <c r="K76" s="66">
        <f t="shared" si="228"/>
        <v>13.24</v>
      </c>
      <c r="L76" s="66">
        <f t="shared" si="228"/>
        <v>5.12</v>
      </c>
      <c r="M76" s="66">
        <f t="shared" si="228"/>
        <v>13.24</v>
      </c>
      <c r="N76" s="66">
        <f t="shared" si="228"/>
        <v>14.14</v>
      </c>
      <c r="O76" s="66">
        <f t="shared" si="228"/>
        <v>5.86</v>
      </c>
      <c r="P76" s="66">
        <f t="shared" si="228"/>
        <v>7.6</v>
      </c>
      <c r="Q76" s="66">
        <f t="shared" si="228"/>
        <v>2.4133333333333331</v>
      </c>
      <c r="R76" s="66">
        <f t="shared" si="228"/>
        <v>9.2533333333333339</v>
      </c>
      <c r="S76" s="66">
        <f t="shared" si="228"/>
        <v>3.0533333333333332</v>
      </c>
      <c r="T76" s="66">
        <f t="shared" si="228"/>
        <v>10.853333333333333</v>
      </c>
      <c r="U76" s="66">
        <f t="shared" si="228"/>
        <v>3.6333333333333333</v>
      </c>
      <c r="V76" s="66">
        <f t="shared" si="228"/>
        <v>12.406666666666666</v>
      </c>
      <c r="W76" s="66">
        <f t="shared" si="228"/>
        <v>4.4333333333333327</v>
      </c>
      <c r="X76" s="66">
        <f t="shared" si="228"/>
        <v>13.773333333333333</v>
      </c>
      <c r="Y76" s="66">
        <f t="shared" si="228"/>
        <v>5.1666666666666661</v>
      </c>
      <c r="Z76" s="66">
        <f t="shared" si="228"/>
        <v>13.773333333333333</v>
      </c>
      <c r="AA76" s="66">
        <f t="shared" si="228"/>
        <v>14.706666666666667</v>
      </c>
      <c r="AB76" s="66">
        <f t="shared" si="228"/>
        <v>5.9133333333333331</v>
      </c>
      <c r="AC76" s="66">
        <f t="shared" si="228"/>
        <v>7.9</v>
      </c>
      <c r="AD76" s="66">
        <f t="shared" si="228"/>
        <v>2.4466666666666668</v>
      </c>
      <c r="AE76" s="66">
        <f t="shared" si="228"/>
        <v>9.6466666666666665</v>
      </c>
      <c r="AF76" s="66">
        <f t="shared" si="228"/>
        <v>3.0866666666666669</v>
      </c>
      <c r="AG76" s="66">
        <f t="shared" si="228"/>
        <v>11.286666666666667</v>
      </c>
      <c r="AH76" s="66">
        <f t="shared" si="228"/>
        <v>3.6266666666666665</v>
      </c>
      <c r="AI76" s="66">
        <f t="shared" si="228"/>
        <v>12.893333333333333</v>
      </c>
      <c r="AJ76" s="66">
        <f t="shared" si="228"/>
        <v>4.4866666666666664</v>
      </c>
      <c r="AK76" s="66">
        <f t="shared" si="228"/>
        <v>14.306666666666667</v>
      </c>
      <c r="AL76" s="66">
        <f t="shared" si="228"/>
        <v>5.2133333333333329</v>
      </c>
      <c r="AM76" s="66">
        <f t="shared" si="228"/>
        <v>14.306666666666667</v>
      </c>
      <c r="AN76" s="66">
        <f t="shared" si="228"/>
        <v>15.273333333333333</v>
      </c>
      <c r="AO76" s="66">
        <f t="shared" si="228"/>
        <v>5.9666666666666668</v>
      </c>
      <c r="AP76" s="66">
        <f t="shared" si="228"/>
        <v>8.2000000000000011</v>
      </c>
      <c r="AQ76" s="66">
        <f t="shared" si="228"/>
        <v>2.48</v>
      </c>
      <c r="AR76" s="66">
        <f t="shared" si="228"/>
        <v>10.039999999999999</v>
      </c>
      <c r="AS76" s="66">
        <f t="shared" si="228"/>
        <v>3.12</v>
      </c>
      <c r="AT76" s="66">
        <f t="shared" si="228"/>
        <v>11.72</v>
      </c>
      <c r="AU76" s="66">
        <f t="shared" si="228"/>
        <v>3.62</v>
      </c>
      <c r="AV76" s="66">
        <f t="shared" si="228"/>
        <v>13.379999999999999</v>
      </c>
      <c r="AW76" s="66">
        <f t="shared" si="228"/>
        <v>4.54</v>
      </c>
      <c r="AX76" s="66">
        <f t="shared" si="228"/>
        <v>14.84</v>
      </c>
      <c r="AY76" s="66">
        <f t="shared" si="228"/>
        <v>5.26</v>
      </c>
      <c r="AZ76" s="66">
        <f t="shared" si="228"/>
        <v>14.84</v>
      </c>
      <c r="BA76" s="66">
        <f t="shared" si="228"/>
        <v>15.84</v>
      </c>
      <c r="BB76" s="66">
        <f t="shared" si="228"/>
        <v>6.0200000000000005</v>
      </c>
      <c r="BC76" s="66">
        <f t="shared" si="228"/>
        <v>8.5500000000000007</v>
      </c>
      <c r="BD76" s="66">
        <f t="shared" si="228"/>
        <v>2.48</v>
      </c>
      <c r="BE76" s="66">
        <f t="shared" si="228"/>
        <v>10.4</v>
      </c>
      <c r="BF76" s="66">
        <f t="shared" si="228"/>
        <v>3.12</v>
      </c>
      <c r="BG76" s="66">
        <f t="shared" si="228"/>
        <v>12.2</v>
      </c>
      <c r="BH76" s="66">
        <f t="shared" si="228"/>
        <v>3.72</v>
      </c>
      <c r="BI76" s="66">
        <f t="shared" si="228"/>
        <v>13.879999999999999</v>
      </c>
      <c r="BJ76" s="66">
        <f t="shared" si="228"/>
        <v>4.6099999999999994</v>
      </c>
      <c r="BK76" s="66">
        <f t="shared" si="228"/>
        <v>15.42</v>
      </c>
      <c r="BL76" s="66">
        <f t="shared" si="228"/>
        <v>5.3599999999999994</v>
      </c>
      <c r="BM76" s="66">
        <f t="shared" si="228"/>
        <v>15.42</v>
      </c>
      <c r="BN76" s="66">
        <f t="shared" si="228"/>
        <v>16.419999999999998</v>
      </c>
      <c r="BO76" s="66">
        <f t="shared" si="228"/>
        <v>6.14</v>
      </c>
      <c r="BP76" s="66">
        <f t="shared" si="228"/>
        <v>8.9</v>
      </c>
      <c r="BQ76" s="66">
        <f t="shared" si="228"/>
        <v>2.48</v>
      </c>
      <c r="BR76" s="66">
        <f t="shared" si="228"/>
        <v>10.76</v>
      </c>
      <c r="BS76" s="66">
        <f t="shared" si="228"/>
        <v>3.12</v>
      </c>
      <c r="BT76" s="66">
        <f t="shared" si="228"/>
        <v>12.68</v>
      </c>
      <c r="BU76" s="66">
        <f t="shared" si="228"/>
        <v>3.8200000000000003</v>
      </c>
      <c r="BV76" s="66">
        <f t="shared" si="228"/>
        <v>14.379999999999999</v>
      </c>
      <c r="BW76" s="66">
        <f t="shared" si="228"/>
        <v>4.68</v>
      </c>
      <c r="BX76" s="66">
        <f t="shared" si="228"/>
        <v>16</v>
      </c>
      <c r="BY76" s="66">
        <f t="shared" si="228"/>
        <v>5.46</v>
      </c>
      <c r="BZ76" s="66">
        <f t="shared" si="228"/>
        <v>16</v>
      </c>
      <c r="CA76" s="66">
        <f t="shared" si="228"/>
        <v>17</v>
      </c>
      <c r="CB76" s="66">
        <f t="shared" si="228"/>
        <v>6.26</v>
      </c>
      <c r="CC76" s="66">
        <f t="shared" si="228"/>
        <v>9.2639999999999993</v>
      </c>
      <c r="CD76" s="66">
        <f t="shared" si="228"/>
        <v>2.508</v>
      </c>
      <c r="CE76" s="66">
        <f t="shared" si="228"/>
        <v>11.204000000000001</v>
      </c>
      <c r="CF76" s="66">
        <f t="shared" si="228"/>
        <v>3.16</v>
      </c>
      <c r="CG76" s="66">
        <f t="shared" si="228"/>
        <v>13.183999999999999</v>
      </c>
      <c r="CH76" s="66">
        <f t="shared" si="228"/>
        <v>3.8720000000000003</v>
      </c>
      <c r="CI76" s="66">
        <f t="shared" si="228"/>
        <v>14.932</v>
      </c>
      <c r="CJ76" s="66">
        <f t="shared" si="228"/>
        <v>4.7480000000000002</v>
      </c>
      <c r="CK76" s="66">
        <f t="shared" si="228"/>
        <v>16.611999999999998</v>
      </c>
      <c r="CL76" s="66">
        <f t="shared" si="228"/>
        <v>5.54</v>
      </c>
      <c r="CM76" s="66">
        <f t="shared" si="228"/>
        <v>16.611999999999998</v>
      </c>
      <c r="CN76" s="66">
        <f t="shared" si="228"/>
        <v>17.643999999999998</v>
      </c>
      <c r="CO76" s="66">
        <f t="shared" si="228"/>
        <v>6.38</v>
      </c>
      <c r="CP76" s="66">
        <f t="shared" si="228"/>
        <v>9.6280000000000001</v>
      </c>
      <c r="CQ76" s="66">
        <f t="shared" si="228"/>
        <v>2.536</v>
      </c>
      <c r="CR76" s="66">
        <f t="shared" si="228"/>
        <v>11.648</v>
      </c>
      <c r="CS76" s="66">
        <f t="shared" si="228"/>
        <v>3.2</v>
      </c>
      <c r="CT76" s="66">
        <f t="shared" si="228"/>
        <v>13.687999999999999</v>
      </c>
      <c r="CU76" s="66">
        <f t="shared" si="228"/>
        <v>3.9240000000000004</v>
      </c>
      <c r="CV76" s="66">
        <f t="shared" si="228"/>
        <v>15.484</v>
      </c>
      <c r="CW76" s="66">
        <f t="shared" si="228"/>
        <v>4.8159999999999998</v>
      </c>
      <c r="CX76" s="66">
        <f t="shared" si="228"/>
        <v>17.224</v>
      </c>
      <c r="CY76" s="66">
        <f t="shared" si="228"/>
        <v>5.62</v>
      </c>
      <c r="CZ76" s="66">
        <f t="shared" si="228"/>
        <v>17.224</v>
      </c>
      <c r="DA76" s="66">
        <f t="shared" si="228"/>
        <v>18.288</v>
      </c>
      <c r="DB76" s="66">
        <f t="shared" si="228"/>
        <v>6.5</v>
      </c>
      <c r="DC76" s="66">
        <f t="shared" si="228"/>
        <v>9.9920000000000009</v>
      </c>
      <c r="DD76" s="66">
        <f t="shared" si="228"/>
        <v>2.5640000000000001</v>
      </c>
      <c r="DE76" s="66">
        <f t="shared" si="228"/>
        <v>12.092000000000001</v>
      </c>
      <c r="DF76" s="66">
        <f t="shared" si="228"/>
        <v>3.24</v>
      </c>
      <c r="DG76" s="66">
        <f t="shared" si="228"/>
        <v>14.192</v>
      </c>
      <c r="DH76" s="66">
        <f t="shared" si="228"/>
        <v>3.976</v>
      </c>
      <c r="DI76" s="66">
        <f t="shared" si="228"/>
        <v>16.036000000000001</v>
      </c>
      <c r="DJ76" s="66">
        <f t="shared" si="228"/>
        <v>4.8840000000000003</v>
      </c>
      <c r="DK76" s="66">
        <f t="shared" si="228"/>
        <v>17.835999999999999</v>
      </c>
      <c r="DL76" s="66">
        <f t="shared" si="228"/>
        <v>5.7</v>
      </c>
      <c r="DM76" s="66">
        <f t="shared" si="228"/>
        <v>17.835999999999999</v>
      </c>
      <c r="DN76" s="66">
        <f t="shared" si="228"/>
        <v>18.931999999999999</v>
      </c>
      <c r="DO76" s="66">
        <f t="shared" si="228"/>
        <v>6.62</v>
      </c>
      <c r="DP76" s="66">
        <f t="shared" si="228"/>
        <v>10.356</v>
      </c>
      <c r="DQ76" s="66">
        <f t="shared" si="228"/>
        <v>2.5920000000000001</v>
      </c>
      <c r="DR76" s="66">
        <f t="shared" si="228"/>
        <v>12.536</v>
      </c>
      <c r="DS76" s="66">
        <f t="shared" si="228"/>
        <v>3.2800000000000002</v>
      </c>
      <c r="DT76" s="66">
        <f t="shared" si="228"/>
        <v>14.696</v>
      </c>
      <c r="DU76" s="66">
        <f t="shared" si="228"/>
        <v>4.0280000000000005</v>
      </c>
      <c r="DV76" s="66">
        <f t="shared" si="228"/>
        <v>16.588000000000001</v>
      </c>
      <c r="DW76" s="66">
        <f t="shared" si="228"/>
        <v>4.952</v>
      </c>
      <c r="DX76" s="66">
        <f t="shared" si="228"/>
        <v>18.447999999999997</v>
      </c>
      <c r="DY76" s="66">
        <f t="shared" si="228"/>
        <v>5.78</v>
      </c>
      <c r="DZ76" s="66">
        <f t="shared" si="228"/>
        <v>18.447999999999997</v>
      </c>
      <c r="EA76" s="66">
        <f t="shared" si="228"/>
        <v>19.576000000000001</v>
      </c>
      <c r="EB76" s="66">
        <f t="shared" si="228"/>
        <v>6.74</v>
      </c>
      <c r="EC76" s="66">
        <f t="shared" si="228"/>
        <v>10.72</v>
      </c>
      <c r="ED76" s="66">
        <f t="shared" si="228"/>
        <v>2.62</v>
      </c>
      <c r="EE76" s="66">
        <f t="shared" si="228"/>
        <v>12.98</v>
      </c>
      <c r="EF76" s="66">
        <f t="shared" si="228"/>
        <v>3.3200000000000003</v>
      </c>
      <c r="EG76" s="66">
        <f t="shared" si="228"/>
        <v>15.2</v>
      </c>
      <c r="EH76" s="66">
        <f t="shared" si="228"/>
        <v>4.08</v>
      </c>
      <c r="EI76" s="66">
        <f t="shared" si="228"/>
        <v>17.14</v>
      </c>
      <c r="EJ76" s="66">
        <f t="shared" si="228"/>
        <v>5.0200000000000005</v>
      </c>
      <c r="EK76" s="66">
        <f t="shared" si="228"/>
        <v>19.059999999999999</v>
      </c>
      <c r="EL76" s="66">
        <f t="shared" si="228"/>
        <v>5.86</v>
      </c>
      <c r="EM76" s="66">
        <f t="shared" ref="EM76:FO76" si="229">(EM74-EM79)/5*3+EM79</f>
        <v>19.059999999999999</v>
      </c>
      <c r="EN76" s="66">
        <f t="shared" si="229"/>
        <v>20.22</v>
      </c>
      <c r="EO76" s="66">
        <f t="shared" si="229"/>
        <v>6.86</v>
      </c>
      <c r="EP76" s="66">
        <f t="shared" si="229"/>
        <v>6.46</v>
      </c>
      <c r="EQ76" s="66">
        <f t="shared" si="229"/>
        <v>2.2800000000000002</v>
      </c>
      <c r="ER76" s="66">
        <f t="shared" si="229"/>
        <v>7.8599999999999994</v>
      </c>
      <c r="ES76" s="66">
        <f t="shared" si="229"/>
        <v>2.8200000000000003</v>
      </c>
      <c r="ET76" s="66">
        <f t="shared" si="229"/>
        <v>9.26</v>
      </c>
      <c r="EU76" s="66">
        <f t="shared" si="229"/>
        <v>3.54</v>
      </c>
      <c r="EV76" s="66">
        <f t="shared" si="229"/>
        <v>10.56</v>
      </c>
      <c r="EW76" s="66">
        <f t="shared" si="229"/>
        <v>4.0999999999999996</v>
      </c>
      <c r="EX76" s="66">
        <f t="shared" si="229"/>
        <v>11.82</v>
      </c>
      <c r="EY76" s="66">
        <f t="shared" si="229"/>
        <v>4.9400000000000004</v>
      </c>
      <c r="EZ76" s="66">
        <f t="shared" si="229"/>
        <v>11.82</v>
      </c>
      <c r="FA76" s="66">
        <f t="shared" si="229"/>
        <v>12.58</v>
      </c>
      <c r="FB76" s="66">
        <f t="shared" si="229"/>
        <v>5.38</v>
      </c>
      <c r="FC76" s="66">
        <f t="shared" si="229"/>
        <v>6.88</v>
      </c>
      <c r="FD76" s="66">
        <f t="shared" si="229"/>
        <v>2.33</v>
      </c>
      <c r="FE76" s="66">
        <f t="shared" si="229"/>
        <v>8.36</v>
      </c>
      <c r="FF76" s="66">
        <f t="shared" si="229"/>
        <v>2.92</v>
      </c>
      <c r="FG76" s="66">
        <f t="shared" si="229"/>
        <v>9.84</v>
      </c>
      <c r="FH76" s="66">
        <f t="shared" si="229"/>
        <v>3.59</v>
      </c>
      <c r="FI76" s="66">
        <f t="shared" si="229"/>
        <v>11.24</v>
      </c>
      <c r="FJ76" s="66">
        <f t="shared" si="229"/>
        <v>4.2399999999999993</v>
      </c>
      <c r="FK76" s="66">
        <f t="shared" si="229"/>
        <v>12.53</v>
      </c>
      <c r="FL76" s="66">
        <f t="shared" si="229"/>
        <v>5.03</v>
      </c>
      <c r="FM76" s="66">
        <f t="shared" si="229"/>
        <v>12.53</v>
      </c>
      <c r="FN76" s="66">
        <f t="shared" si="229"/>
        <v>13.36</v>
      </c>
      <c r="FO76" s="66">
        <f t="shared" si="229"/>
        <v>5.62</v>
      </c>
    </row>
    <row r="77" spans="1:171" ht="9" customHeight="1" x14ac:dyDescent="0.15">
      <c r="A77" s="53" t="s">
        <v>178</v>
      </c>
      <c r="B77" s="54">
        <v>30</v>
      </c>
      <c r="C77" s="66">
        <f>(C74-C79)/5*2+C79</f>
        <v>7.2</v>
      </c>
      <c r="D77" s="66">
        <f t="shared" ref="D77:EL77" si="230">(D74-D79)/5*2+D79</f>
        <v>2.42</v>
      </c>
      <c r="E77" s="66">
        <f t="shared" si="230"/>
        <v>8.74</v>
      </c>
      <c r="F77" s="66">
        <f t="shared" si="230"/>
        <v>3.08</v>
      </c>
      <c r="G77" s="66">
        <f t="shared" si="230"/>
        <v>10.28</v>
      </c>
      <c r="H77" s="66">
        <f t="shared" si="230"/>
        <v>3.66</v>
      </c>
      <c r="I77" s="66">
        <f t="shared" si="230"/>
        <v>11.78</v>
      </c>
      <c r="J77" s="66">
        <f t="shared" si="230"/>
        <v>4.42</v>
      </c>
      <c r="K77" s="66">
        <f t="shared" si="230"/>
        <v>13.059999999999999</v>
      </c>
      <c r="L77" s="66">
        <f t="shared" si="230"/>
        <v>5.18</v>
      </c>
      <c r="M77" s="66">
        <f t="shared" si="230"/>
        <v>13.059999999999999</v>
      </c>
      <c r="N77" s="66">
        <f t="shared" si="230"/>
        <v>13.959999999999999</v>
      </c>
      <c r="O77" s="66">
        <f t="shared" si="230"/>
        <v>5.9399999999999995</v>
      </c>
      <c r="P77" s="66">
        <f t="shared" si="230"/>
        <v>7.5</v>
      </c>
      <c r="Q77" s="66">
        <f t="shared" si="230"/>
        <v>2.4533333333333331</v>
      </c>
      <c r="R77" s="66">
        <f t="shared" si="230"/>
        <v>9.1466666666666665</v>
      </c>
      <c r="S77" s="66">
        <f t="shared" si="230"/>
        <v>3.1133333333333333</v>
      </c>
      <c r="T77" s="66">
        <f t="shared" si="230"/>
        <v>10.713333333333333</v>
      </c>
      <c r="U77" s="66">
        <f t="shared" si="230"/>
        <v>3.666666666666667</v>
      </c>
      <c r="V77" s="66">
        <f t="shared" si="230"/>
        <v>12.26</v>
      </c>
      <c r="W77" s="66">
        <f t="shared" si="230"/>
        <v>4.4666666666666668</v>
      </c>
      <c r="X77" s="66">
        <f t="shared" si="230"/>
        <v>13.593333333333332</v>
      </c>
      <c r="Y77" s="66">
        <f t="shared" si="230"/>
        <v>5.2333333333333334</v>
      </c>
      <c r="Z77" s="66">
        <f t="shared" si="230"/>
        <v>13.593333333333332</v>
      </c>
      <c r="AA77" s="66">
        <f t="shared" si="230"/>
        <v>14.526666666666666</v>
      </c>
      <c r="AB77" s="66">
        <f t="shared" si="230"/>
        <v>5.9866666666666664</v>
      </c>
      <c r="AC77" s="66">
        <f t="shared" si="230"/>
        <v>7.8</v>
      </c>
      <c r="AD77" s="66">
        <f t="shared" si="230"/>
        <v>2.4866666666666668</v>
      </c>
      <c r="AE77" s="66">
        <f t="shared" si="230"/>
        <v>9.5533333333333328</v>
      </c>
      <c r="AF77" s="66">
        <f t="shared" si="230"/>
        <v>3.1466666666666665</v>
      </c>
      <c r="AG77" s="66">
        <f t="shared" si="230"/>
        <v>11.146666666666667</v>
      </c>
      <c r="AH77" s="66">
        <f t="shared" si="230"/>
        <v>3.6733333333333333</v>
      </c>
      <c r="AI77" s="66">
        <f t="shared" si="230"/>
        <v>12.74</v>
      </c>
      <c r="AJ77" s="66">
        <f t="shared" si="230"/>
        <v>4.5133333333333336</v>
      </c>
      <c r="AK77" s="66">
        <f t="shared" si="230"/>
        <v>14.126666666666667</v>
      </c>
      <c r="AL77" s="66">
        <f t="shared" si="230"/>
        <v>5.2866666666666671</v>
      </c>
      <c r="AM77" s="66">
        <f t="shared" si="230"/>
        <v>14.126666666666667</v>
      </c>
      <c r="AN77" s="66">
        <f t="shared" si="230"/>
        <v>15.093333333333334</v>
      </c>
      <c r="AO77" s="66">
        <f t="shared" si="230"/>
        <v>6.0333333333333341</v>
      </c>
      <c r="AP77" s="66">
        <f t="shared" si="230"/>
        <v>8.1</v>
      </c>
      <c r="AQ77" s="66">
        <f t="shared" si="230"/>
        <v>2.52</v>
      </c>
      <c r="AR77" s="66">
        <f t="shared" si="230"/>
        <v>9.9600000000000009</v>
      </c>
      <c r="AS77" s="66">
        <f t="shared" si="230"/>
        <v>3.1799999999999997</v>
      </c>
      <c r="AT77" s="66">
        <f t="shared" si="230"/>
        <v>11.58</v>
      </c>
      <c r="AU77" s="66">
        <f t="shared" si="230"/>
        <v>3.6799999999999997</v>
      </c>
      <c r="AV77" s="66">
        <f t="shared" si="230"/>
        <v>13.22</v>
      </c>
      <c r="AW77" s="66">
        <f t="shared" si="230"/>
        <v>4.5599999999999996</v>
      </c>
      <c r="AX77" s="66">
        <f t="shared" si="230"/>
        <v>14.66</v>
      </c>
      <c r="AY77" s="66">
        <f t="shared" si="230"/>
        <v>5.34</v>
      </c>
      <c r="AZ77" s="66">
        <f t="shared" si="230"/>
        <v>14.66</v>
      </c>
      <c r="BA77" s="66">
        <f t="shared" si="230"/>
        <v>15.66</v>
      </c>
      <c r="BB77" s="66">
        <f t="shared" si="230"/>
        <v>6.08</v>
      </c>
      <c r="BC77" s="66">
        <f t="shared" si="230"/>
        <v>8.4499999999999993</v>
      </c>
      <c r="BD77" s="66">
        <f t="shared" si="230"/>
        <v>2.52</v>
      </c>
      <c r="BE77" s="66">
        <f t="shared" si="230"/>
        <v>10.3</v>
      </c>
      <c r="BF77" s="66">
        <f t="shared" si="230"/>
        <v>3.1799999999999997</v>
      </c>
      <c r="BG77" s="66">
        <f t="shared" si="230"/>
        <v>12.05</v>
      </c>
      <c r="BH77" s="66">
        <f t="shared" si="230"/>
        <v>3.78</v>
      </c>
      <c r="BI77" s="66">
        <f t="shared" si="230"/>
        <v>13.72</v>
      </c>
      <c r="BJ77" s="66">
        <f t="shared" si="230"/>
        <v>4.6399999999999997</v>
      </c>
      <c r="BK77" s="66">
        <f t="shared" si="230"/>
        <v>15.23</v>
      </c>
      <c r="BL77" s="66">
        <f t="shared" si="230"/>
        <v>5.4399999999999995</v>
      </c>
      <c r="BM77" s="66">
        <f t="shared" si="230"/>
        <v>15.23</v>
      </c>
      <c r="BN77" s="66">
        <f t="shared" si="230"/>
        <v>16.229999999999997</v>
      </c>
      <c r="BO77" s="66">
        <f t="shared" si="230"/>
        <v>6.21</v>
      </c>
      <c r="BP77" s="66">
        <f t="shared" si="230"/>
        <v>8.7999999999999989</v>
      </c>
      <c r="BQ77" s="66">
        <f t="shared" si="230"/>
        <v>2.52</v>
      </c>
      <c r="BR77" s="66">
        <f t="shared" si="230"/>
        <v>10.64</v>
      </c>
      <c r="BS77" s="66">
        <f t="shared" si="230"/>
        <v>3.1799999999999997</v>
      </c>
      <c r="BT77" s="66">
        <f t="shared" si="230"/>
        <v>12.52</v>
      </c>
      <c r="BU77" s="66">
        <f t="shared" si="230"/>
        <v>3.88</v>
      </c>
      <c r="BV77" s="66">
        <f t="shared" si="230"/>
        <v>14.22</v>
      </c>
      <c r="BW77" s="66">
        <f t="shared" si="230"/>
        <v>4.72</v>
      </c>
      <c r="BX77" s="66">
        <f t="shared" si="230"/>
        <v>15.799999999999999</v>
      </c>
      <c r="BY77" s="66">
        <f t="shared" si="230"/>
        <v>5.54</v>
      </c>
      <c r="BZ77" s="66">
        <f t="shared" si="230"/>
        <v>15.799999999999999</v>
      </c>
      <c r="CA77" s="66">
        <f t="shared" si="230"/>
        <v>16.799999999999997</v>
      </c>
      <c r="CB77" s="66">
        <f t="shared" si="230"/>
        <v>6.34</v>
      </c>
      <c r="CC77" s="66">
        <f t="shared" si="230"/>
        <v>9.1560000000000006</v>
      </c>
      <c r="CD77" s="66">
        <f t="shared" si="230"/>
        <v>2.552</v>
      </c>
      <c r="CE77" s="66">
        <f t="shared" si="230"/>
        <v>11.076000000000001</v>
      </c>
      <c r="CF77" s="66">
        <f t="shared" si="230"/>
        <v>3.2199999999999998</v>
      </c>
      <c r="CG77" s="66">
        <f t="shared" si="230"/>
        <v>13.016</v>
      </c>
      <c r="CH77" s="66">
        <f t="shared" si="230"/>
        <v>3.9279999999999999</v>
      </c>
      <c r="CI77" s="66">
        <f t="shared" si="230"/>
        <v>14.768000000000001</v>
      </c>
      <c r="CJ77" s="66">
        <f t="shared" si="230"/>
        <v>4.7919999999999998</v>
      </c>
      <c r="CK77" s="66">
        <f t="shared" si="230"/>
        <v>16.408000000000001</v>
      </c>
      <c r="CL77" s="66">
        <f t="shared" si="230"/>
        <v>5.62</v>
      </c>
      <c r="CM77" s="66">
        <f t="shared" si="230"/>
        <v>16.408000000000001</v>
      </c>
      <c r="CN77" s="66">
        <f t="shared" si="230"/>
        <v>17.436</v>
      </c>
      <c r="CO77" s="66">
        <f t="shared" si="230"/>
        <v>6.46</v>
      </c>
      <c r="CP77" s="66">
        <f t="shared" si="230"/>
        <v>9.5119999999999987</v>
      </c>
      <c r="CQ77" s="66">
        <f t="shared" si="230"/>
        <v>2.5840000000000001</v>
      </c>
      <c r="CR77" s="66">
        <f t="shared" si="230"/>
        <v>11.512</v>
      </c>
      <c r="CS77" s="66">
        <f t="shared" si="230"/>
        <v>3.26</v>
      </c>
      <c r="CT77" s="66">
        <f t="shared" si="230"/>
        <v>13.512</v>
      </c>
      <c r="CU77" s="66">
        <f t="shared" si="230"/>
        <v>3.976</v>
      </c>
      <c r="CV77" s="66">
        <f t="shared" si="230"/>
        <v>15.316000000000001</v>
      </c>
      <c r="CW77" s="66">
        <f t="shared" si="230"/>
        <v>4.8639999999999999</v>
      </c>
      <c r="CX77" s="66">
        <f t="shared" si="230"/>
        <v>17.016000000000002</v>
      </c>
      <c r="CY77" s="66">
        <f t="shared" si="230"/>
        <v>5.7</v>
      </c>
      <c r="CZ77" s="66">
        <f t="shared" si="230"/>
        <v>17.016000000000002</v>
      </c>
      <c r="DA77" s="66">
        <f t="shared" si="230"/>
        <v>18.071999999999999</v>
      </c>
      <c r="DB77" s="66">
        <f t="shared" si="230"/>
        <v>6.58</v>
      </c>
      <c r="DC77" s="66">
        <f t="shared" si="230"/>
        <v>9.8680000000000003</v>
      </c>
      <c r="DD77" s="66">
        <f t="shared" si="230"/>
        <v>2.6159999999999997</v>
      </c>
      <c r="DE77" s="66">
        <f t="shared" si="230"/>
        <v>11.948</v>
      </c>
      <c r="DF77" s="66">
        <f t="shared" si="230"/>
        <v>3.3</v>
      </c>
      <c r="DG77" s="66">
        <f t="shared" si="230"/>
        <v>14.007999999999999</v>
      </c>
      <c r="DH77" s="66">
        <f t="shared" si="230"/>
        <v>4.024</v>
      </c>
      <c r="DI77" s="66">
        <f t="shared" si="230"/>
        <v>15.864000000000001</v>
      </c>
      <c r="DJ77" s="66">
        <f t="shared" si="230"/>
        <v>4.9359999999999999</v>
      </c>
      <c r="DK77" s="66">
        <f t="shared" si="230"/>
        <v>17.623999999999999</v>
      </c>
      <c r="DL77" s="66">
        <f t="shared" si="230"/>
        <v>5.7799999999999994</v>
      </c>
      <c r="DM77" s="66">
        <f t="shared" si="230"/>
        <v>17.623999999999999</v>
      </c>
      <c r="DN77" s="66">
        <f t="shared" si="230"/>
        <v>18.707999999999998</v>
      </c>
      <c r="DO77" s="66">
        <f t="shared" si="230"/>
        <v>6.6999999999999993</v>
      </c>
      <c r="DP77" s="66">
        <f t="shared" si="230"/>
        <v>10.224</v>
      </c>
      <c r="DQ77" s="66">
        <f t="shared" si="230"/>
        <v>2.6479999999999997</v>
      </c>
      <c r="DR77" s="66">
        <f t="shared" si="230"/>
        <v>12.384</v>
      </c>
      <c r="DS77" s="66">
        <f t="shared" si="230"/>
        <v>3.34</v>
      </c>
      <c r="DT77" s="66">
        <f t="shared" si="230"/>
        <v>14.504</v>
      </c>
      <c r="DU77" s="66">
        <f t="shared" si="230"/>
        <v>4.0720000000000001</v>
      </c>
      <c r="DV77" s="66">
        <f t="shared" si="230"/>
        <v>16.412000000000003</v>
      </c>
      <c r="DW77" s="66">
        <f t="shared" si="230"/>
        <v>5.008</v>
      </c>
      <c r="DX77" s="66">
        <f t="shared" si="230"/>
        <v>18.231999999999999</v>
      </c>
      <c r="DY77" s="66">
        <f t="shared" si="230"/>
        <v>5.8599999999999994</v>
      </c>
      <c r="DZ77" s="66">
        <f t="shared" si="230"/>
        <v>18.231999999999999</v>
      </c>
      <c r="EA77" s="66">
        <f t="shared" si="230"/>
        <v>19.343999999999998</v>
      </c>
      <c r="EB77" s="66">
        <f t="shared" si="230"/>
        <v>6.8199999999999994</v>
      </c>
      <c r="EC77" s="66">
        <f t="shared" si="230"/>
        <v>10.58</v>
      </c>
      <c r="ED77" s="66">
        <f t="shared" si="230"/>
        <v>2.6799999999999997</v>
      </c>
      <c r="EE77" s="66">
        <f t="shared" si="230"/>
        <v>12.82</v>
      </c>
      <c r="EF77" s="66">
        <f t="shared" si="230"/>
        <v>3.38</v>
      </c>
      <c r="EG77" s="66">
        <f t="shared" si="230"/>
        <v>15</v>
      </c>
      <c r="EH77" s="66">
        <f t="shared" si="230"/>
        <v>4.12</v>
      </c>
      <c r="EI77" s="66">
        <f t="shared" si="230"/>
        <v>16.96</v>
      </c>
      <c r="EJ77" s="66">
        <f t="shared" si="230"/>
        <v>5.08</v>
      </c>
      <c r="EK77" s="66">
        <f t="shared" si="230"/>
        <v>18.84</v>
      </c>
      <c r="EL77" s="66">
        <f t="shared" si="230"/>
        <v>5.9399999999999995</v>
      </c>
      <c r="EM77" s="66">
        <f t="shared" ref="EM77:FO77" si="231">(EM74-EM79)/5*2+EM79</f>
        <v>18.84</v>
      </c>
      <c r="EN77" s="66">
        <f t="shared" si="231"/>
        <v>19.98</v>
      </c>
      <c r="EO77" s="66">
        <f t="shared" si="231"/>
        <v>6.9399999999999995</v>
      </c>
      <c r="EP77" s="66">
        <f t="shared" si="231"/>
        <v>6.34</v>
      </c>
      <c r="EQ77" s="66">
        <f t="shared" si="231"/>
        <v>2.3199999999999998</v>
      </c>
      <c r="ER77" s="66">
        <f t="shared" si="231"/>
        <v>7.74</v>
      </c>
      <c r="ES77" s="66">
        <f t="shared" si="231"/>
        <v>2.88</v>
      </c>
      <c r="ET77" s="66">
        <f t="shared" si="231"/>
        <v>9.14</v>
      </c>
      <c r="EU77" s="66">
        <f t="shared" si="231"/>
        <v>3.56</v>
      </c>
      <c r="EV77" s="66">
        <f t="shared" si="231"/>
        <v>10.44</v>
      </c>
      <c r="EW77" s="66">
        <f t="shared" si="231"/>
        <v>4.0999999999999996</v>
      </c>
      <c r="EX77" s="66">
        <f t="shared" si="231"/>
        <v>11.68</v>
      </c>
      <c r="EY77" s="66">
        <f t="shared" si="231"/>
        <v>4.96</v>
      </c>
      <c r="EZ77" s="66">
        <f t="shared" si="231"/>
        <v>11.68</v>
      </c>
      <c r="FA77" s="66">
        <f t="shared" si="231"/>
        <v>12.42</v>
      </c>
      <c r="FB77" s="66">
        <f t="shared" si="231"/>
        <v>5.42</v>
      </c>
      <c r="FC77" s="66">
        <f t="shared" si="231"/>
        <v>6.77</v>
      </c>
      <c r="FD77" s="66">
        <f t="shared" si="231"/>
        <v>2.37</v>
      </c>
      <c r="FE77" s="66">
        <f t="shared" si="231"/>
        <v>8.24</v>
      </c>
      <c r="FF77" s="66">
        <f t="shared" si="231"/>
        <v>2.98</v>
      </c>
      <c r="FG77" s="66">
        <f t="shared" si="231"/>
        <v>9.7099999999999991</v>
      </c>
      <c r="FH77" s="66">
        <f t="shared" si="231"/>
        <v>3.6100000000000003</v>
      </c>
      <c r="FI77" s="66">
        <f t="shared" si="231"/>
        <v>11.11</v>
      </c>
      <c r="FJ77" s="66">
        <f t="shared" si="231"/>
        <v>4.26</v>
      </c>
      <c r="FK77" s="66">
        <f t="shared" si="231"/>
        <v>12.370000000000001</v>
      </c>
      <c r="FL77" s="66">
        <f t="shared" si="231"/>
        <v>5.07</v>
      </c>
      <c r="FM77" s="66">
        <f t="shared" si="231"/>
        <v>12.370000000000001</v>
      </c>
      <c r="FN77" s="66">
        <f t="shared" si="231"/>
        <v>13.19</v>
      </c>
      <c r="FO77" s="66">
        <f t="shared" si="231"/>
        <v>5.68</v>
      </c>
    </row>
    <row r="78" spans="1:171" ht="9" customHeight="1" x14ac:dyDescent="0.15">
      <c r="A78" s="53" t="s">
        <v>178</v>
      </c>
      <c r="B78" s="54">
        <v>31</v>
      </c>
      <c r="C78" s="66">
        <f>(C74-C79)/5*1+C79</f>
        <v>7.1</v>
      </c>
      <c r="D78" s="66">
        <f t="shared" ref="D78:EL78" si="232">(D74-D79)/5*1+D79</f>
        <v>2.46</v>
      </c>
      <c r="E78" s="66">
        <f t="shared" si="232"/>
        <v>8.6199999999999992</v>
      </c>
      <c r="F78" s="66">
        <f t="shared" si="232"/>
        <v>3.14</v>
      </c>
      <c r="G78" s="66">
        <f t="shared" si="232"/>
        <v>10.14</v>
      </c>
      <c r="H78" s="66">
        <f t="shared" si="232"/>
        <v>3.68</v>
      </c>
      <c r="I78" s="66">
        <f t="shared" si="232"/>
        <v>11.64</v>
      </c>
      <c r="J78" s="66">
        <f t="shared" si="232"/>
        <v>4.46</v>
      </c>
      <c r="K78" s="66">
        <f t="shared" si="232"/>
        <v>12.879999999999999</v>
      </c>
      <c r="L78" s="66">
        <f t="shared" si="232"/>
        <v>5.24</v>
      </c>
      <c r="M78" s="66">
        <f t="shared" si="232"/>
        <v>12.879999999999999</v>
      </c>
      <c r="N78" s="66">
        <f t="shared" si="232"/>
        <v>13.78</v>
      </c>
      <c r="O78" s="66">
        <f t="shared" si="232"/>
        <v>6.02</v>
      </c>
      <c r="P78" s="66">
        <f t="shared" si="232"/>
        <v>7.3999999999999995</v>
      </c>
      <c r="Q78" s="66">
        <f t="shared" si="232"/>
        <v>2.4933333333333332</v>
      </c>
      <c r="R78" s="66">
        <f t="shared" si="232"/>
        <v>9.0400000000000009</v>
      </c>
      <c r="S78" s="66">
        <f t="shared" si="232"/>
        <v>3.1733333333333333</v>
      </c>
      <c r="T78" s="66">
        <f t="shared" si="232"/>
        <v>10.573333333333334</v>
      </c>
      <c r="U78" s="66">
        <f t="shared" si="232"/>
        <v>3.7</v>
      </c>
      <c r="V78" s="66">
        <f t="shared" si="232"/>
        <v>12.113333333333333</v>
      </c>
      <c r="W78" s="66">
        <f t="shared" si="232"/>
        <v>4.5</v>
      </c>
      <c r="X78" s="66">
        <f t="shared" si="232"/>
        <v>13.413333333333332</v>
      </c>
      <c r="Y78" s="66">
        <f t="shared" si="232"/>
        <v>5.3</v>
      </c>
      <c r="Z78" s="66">
        <f t="shared" si="232"/>
        <v>13.413333333333332</v>
      </c>
      <c r="AA78" s="66">
        <f t="shared" si="232"/>
        <v>14.346666666666666</v>
      </c>
      <c r="AB78" s="66">
        <f t="shared" si="232"/>
        <v>6.06</v>
      </c>
      <c r="AC78" s="66">
        <f t="shared" si="232"/>
        <v>7.7</v>
      </c>
      <c r="AD78" s="66">
        <f t="shared" si="232"/>
        <v>2.5266666666666668</v>
      </c>
      <c r="AE78" s="66">
        <f t="shared" si="232"/>
        <v>9.4600000000000009</v>
      </c>
      <c r="AF78" s="66">
        <f t="shared" si="232"/>
        <v>3.2066666666666666</v>
      </c>
      <c r="AG78" s="66">
        <f t="shared" si="232"/>
        <v>11.006666666666668</v>
      </c>
      <c r="AH78" s="66">
        <f t="shared" si="232"/>
        <v>3.7199999999999998</v>
      </c>
      <c r="AI78" s="66">
        <f t="shared" si="232"/>
        <v>12.586666666666666</v>
      </c>
      <c r="AJ78" s="66">
        <f t="shared" si="232"/>
        <v>4.54</v>
      </c>
      <c r="AK78" s="66">
        <f t="shared" si="232"/>
        <v>13.946666666666667</v>
      </c>
      <c r="AL78" s="66">
        <f t="shared" si="232"/>
        <v>5.36</v>
      </c>
      <c r="AM78" s="66">
        <f t="shared" si="232"/>
        <v>13.946666666666667</v>
      </c>
      <c r="AN78" s="66">
        <f t="shared" si="232"/>
        <v>14.913333333333334</v>
      </c>
      <c r="AO78" s="66">
        <f t="shared" si="232"/>
        <v>6.1000000000000005</v>
      </c>
      <c r="AP78" s="66">
        <f t="shared" si="232"/>
        <v>8</v>
      </c>
      <c r="AQ78" s="66">
        <f t="shared" si="232"/>
        <v>2.56</v>
      </c>
      <c r="AR78" s="66">
        <f t="shared" si="232"/>
        <v>9.8800000000000008</v>
      </c>
      <c r="AS78" s="66">
        <f t="shared" si="232"/>
        <v>3.2399999999999998</v>
      </c>
      <c r="AT78" s="66">
        <f t="shared" si="232"/>
        <v>11.440000000000001</v>
      </c>
      <c r="AU78" s="66">
        <f t="shared" si="232"/>
        <v>3.7399999999999998</v>
      </c>
      <c r="AV78" s="66">
        <f t="shared" si="232"/>
        <v>13.06</v>
      </c>
      <c r="AW78" s="66">
        <f t="shared" si="232"/>
        <v>4.58</v>
      </c>
      <c r="AX78" s="66">
        <f t="shared" si="232"/>
        <v>14.48</v>
      </c>
      <c r="AY78" s="66">
        <f t="shared" si="232"/>
        <v>5.42</v>
      </c>
      <c r="AZ78" s="66">
        <f t="shared" si="232"/>
        <v>14.48</v>
      </c>
      <c r="BA78" s="66">
        <f t="shared" si="232"/>
        <v>15.48</v>
      </c>
      <c r="BB78" s="66">
        <f t="shared" si="232"/>
        <v>6.1400000000000006</v>
      </c>
      <c r="BC78" s="66">
        <f t="shared" si="232"/>
        <v>8.35</v>
      </c>
      <c r="BD78" s="66">
        <f t="shared" si="232"/>
        <v>2.56</v>
      </c>
      <c r="BE78" s="66">
        <f t="shared" si="232"/>
        <v>10.200000000000001</v>
      </c>
      <c r="BF78" s="66">
        <f t="shared" si="232"/>
        <v>3.2399999999999998</v>
      </c>
      <c r="BG78" s="66">
        <f t="shared" si="232"/>
        <v>11.9</v>
      </c>
      <c r="BH78" s="66">
        <f t="shared" si="232"/>
        <v>3.84</v>
      </c>
      <c r="BI78" s="66">
        <f t="shared" si="232"/>
        <v>13.56</v>
      </c>
      <c r="BJ78" s="66">
        <f t="shared" si="232"/>
        <v>4.669999999999999</v>
      </c>
      <c r="BK78" s="66">
        <f t="shared" si="232"/>
        <v>15.040000000000001</v>
      </c>
      <c r="BL78" s="66">
        <f t="shared" si="232"/>
        <v>5.52</v>
      </c>
      <c r="BM78" s="66">
        <f t="shared" si="232"/>
        <v>15.040000000000001</v>
      </c>
      <c r="BN78" s="66">
        <f t="shared" si="232"/>
        <v>16.04</v>
      </c>
      <c r="BO78" s="66">
        <f t="shared" si="232"/>
        <v>6.2799999999999994</v>
      </c>
      <c r="BP78" s="66">
        <f t="shared" si="232"/>
        <v>8.6999999999999993</v>
      </c>
      <c r="BQ78" s="66">
        <f t="shared" si="232"/>
        <v>2.56</v>
      </c>
      <c r="BR78" s="66">
        <f t="shared" si="232"/>
        <v>10.52</v>
      </c>
      <c r="BS78" s="66">
        <f t="shared" si="232"/>
        <v>3.2399999999999998</v>
      </c>
      <c r="BT78" s="66">
        <f t="shared" si="232"/>
        <v>12.36</v>
      </c>
      <c r="BU78" s="66">
        <f t="shared" si="232"/>
        <v>3.94</v>
      </c>
      <c r="BV78" s="66">
        <f t="shared" si="232"/>
        <v>14.06</v>
      </c>
      <c r="BW78" s="66">
        <f t="shared" si="232"/>
        <v>4.76</v>
      </c>
      <c r="BX78" s="66">
        <f t="shared" si="232"/>
        <v>15.6</v>
      </c>
      <c r="BY78" s="66">
        <f t="shared" si="232"/>
        <v>5.62</v>
      </c>
      <c r="BZ78" s="66">
        <f t="shared" si="232"/>
        <v>15.6</v>
      </c>
      <c r="CA78" s="66">
        <f t="shared" si="232"/>
        <v>16.599999999999998</v>
      </c>
      <c r="CB78" s="66">
        <f t="shared" si="232"/>
        <v>6.42</v>
      </c>
      <c r="CC78" s="66">
        <f t="shared" si="232"/>
        <v>9.048</v>
      </c>
      <c r="CD78" s="66">
        <f t="shared" si="232"/>
        <v>2.5960000000000001</v>
      </c>
      <c r="CE78" s="66">
        <f t="shared" si="232"/>
        <v>10.948</v>
      </c>
      <c r="CF78" s="66">
        <f t="shared" si="232"/>
        <v>3.28</v>
      </c>
      <c r="CG78" s="66">
        <f t="shared" si="232"/>
        <v>12.847999999999999</v>
      </c>
      <c r="CH78" s="66">
        <f t="shared" si="232"/>
        <v>3.984</v>
      </c>
      <c r="CI78" s="66">
        <f t="shared" si="232"/>
        <v>14.604000000000001</v>
      </c>
      <c r="CJ78" s="66">
        <f t="shared" si="232"/>
        <v>4.8360000000000003</v>
      </c>
      <c r="CK78" s="66">
        <f t="shared" si="232"/>
        <v>16.204000000000001</v>
      </c>
      <c r="CL78" s="66">
        <f t="shared" si="232"/>
        <v>5.7</v>
      </c>
      <c r="CM78" s="66">
        <f t="shared" si="232"/>
        <v>16.204000000000001</v>
      </c>
      <c r="CN78" s="66">
        <f t="shared" si="232"/>
        <v>17.227999999999998</v>
      </c>
      <c r="CO78" s="66">
        <f t="shared" si="232"/>
        <v>6.54</v>
      </c>
      <c r="CP78" s="66">
        <f t="shared" si="232"/>
        <v>9.395999999999999</v>
      </c>
      <c r="CQ78" s="66">
        <f t="shared" si="232"/>
        <v>2.6320000000000001</v>
      </c>
      <c r="CR78" s="66">
        <f t="shared" si="232"/>
        <v>11.375999999999999</v>
      </c>
      <c r="CS78" s="66">
        <f t="shared" si="232"/>
        <v>3.32</v>
      </c>
      <c r="CT78" s="66">
        <f t="shared" si="232"/>
        <v>13.336</v>
      </c>
      <c r="CU78" s="66">
        <f t="shared" si="232"/>
        <v>4.0280000000000005</v>
      </c>
      <c r="CV78" s="66">
        <f t="shared" si="232"/>
        <v>15.148</v>
      </c>
      <c r="CW78" s="66">
        <f t="shared" si="232"/>
        <v>4.9119999999999999</v>
      </c>
      <c r="CX78" s="66">
        <f t="shared" si="232"/>
        <v>16.808</v>
      </c>
      <c r="CY78" s="66">
        <f t="shared" si="232"/>
        <v>5.78</v>
      </c>
      <c r="CZ78" s="66">
        <f t="shared" si="232"/>
        <v>16.808</v>
      </c>
      <c r="DA78" s="66">
        <f t="shared" si="232"/>
        <v>17.856000000000002</v>
      </c>
      <c r="DB78" s="66">
        <f t="shared" si="232"/>
        <v>6.66</v>
      </c>
      <c r="DC78" s="66">
        <f t="shared" si="232"/>
        <v>9.7440000000000015</v>
      </c>
      <c r="DD78" s="66">
        <f t="shared" si="232"/>
        <v>2.6679999999999997</v>
      </c>
      <c r="DE78" s="66">
        <f t="shared" si="232"/>
        <v>11.804</v>
      </c>
      <c r="DF78" s="66">
        <f t="shared" si="232"/>
        <v>3.36</v>
      </c>
      <c r="DG78" s="66">
        <f t="shared" si="232"/>
        <v>13.824</v>
      </c>
      <c r="DH78" s="66">
        <f t="shared" si="232"/>
        <v>4.0720000000000001</v>
      </c>
      <c r="DI78" s="66">
        <f t="shared" si="232"/>
        <v>15.692</v>
      </c>
      <c r="DJ78" s="66">
        <f t="shared" si="232"/>
        <v>4.9880000000000004</v>
      </c>
      <c r="DK78" s="66">
        <f t="shared" si="232"/>
        <v>17.411999999999999</v>
      </c>
      <c r="DL78" s="66">
        <f t="shared" si="232"/>
        <v>5.8599999999999994</v>
      </c>
      <c r="DM78" s="66">
        <f t="shared" si="232"/>
        <v>17.411999999999999</v>
      </c>
      <c r="DN78" s="66">
        <f t="shared" si="232"/>
        <v>18.483999999999998</v>
      </c>
      <c r="DO78" s="66">
        <f t="shared" si="232"/>
        <v>6.7799999999999994</v>
      </c>
      <c r="DP78" s="66">
        <f t="shared" si="232"/>
        <v>10.092000000000001</v>
      </c>
      <c r="DQ78" s="66">
        <f t="shared" si="232"/>
        <v>2.7039999999999997</v>
      </c>
      <c r="DR78" s="66">
        <f t="shared" si="232"/>
        <v>12.231999999999999</v>
      </c>
      <c r="DS78" s="66">
        <f t="shared" si="232"/>
        <v>3.4</v>
      </c>
      <c r="DT78" s="66">
        <f t="shared" si="232"/>
        <v>14.311999999999999</v>
      </c>
      <c r="DU78" s="66">
        <f t="shared" si="232"/>
        <v>4.1159999999999997</v>
      </c>
      <c r="DV78" s="66">
        <f t="shared" si="232"/>
        <v>16.236000000000001</v>
      </c>
      <c r="DW78" s="66">
        <f t="shared" si="232"/>
        <v>5.0640000000000001</v>
      </c>
      <c r="DX78" s="66">
        <f t="shared" si="232"/>
        <v>18.015999999999998</v>
      </c>
      <c r="DY78" s="66">
        <f t="shared" si="232"/>
        <v>5.9399999999999995</v>
      </c>
      <c r="DZ78" s="66">
        <f t="shared" si="232"/>
        <v>18.015999999999998</v>
      </c>
      <c r="EA78" s="66">
        <f t="shared" si="232"/>
        <v>19.111999999999998</v>
      </c>
      <c r="EB78" s="66">
        <f t="shared" si="232"/>
        <v>6.8999999999999995</v>
      </c>
      <c r="EC78" s="66">
        <f t="shared" si="232"/>
        <v>10.440000000000001</v>
      </c>
      <c r="ED78" s="66">
        <f t="shared" si="232"/>
        <v>2.7399999999999998</v>
      </c>
      <c r="EE78" s="66">
        <f t="shared" si="232"/>
        <v>12.66</v>
      </c>
      <c r="EF78" s="66">
        <f t="shared" si="232"/>
        <v>3.44</v>
      </c>
      <c r="EG78" s="66">
        <f t="shared" si="232"/>
        <v>14.799999999999999</v>
      </c>
      <c r="EH78" s="66">
        <f t="shared" si="232"/>
        <v>4.16</v>
      </c>
      <c r="EI78" s="66">
        <f t="shared" si="232"/>
        <v>16.78</v>
      </c>
      <c r="EJ78" s="66">
        <f t="shared" si="232"/>
        <v>5.1400000000000006</v>
      </c>
      <c r="EK78" s="66">
        <f t="shared" si="232"/>
        <v>18.619999999999997</v>
      </c>
      <c r="EL78" s="66">
        <f t="shared" si="232"/>
        <v>6.02</v>
      </c>
      <c r="EM78" s="66">
        <f t="shared" ref="EM78:FO78" si="233">(EM74-EM79)/5*1+EM79</f>
        <v>18.619999999999997</v>
      </c>
      <c r="EN78" s="66">
        <f t="shared" si="233"/>
        <v>19.739999999999998</v>
      </c>
      <c r="EO78" s="66">
        <f t="shared" si="233"/>
        <v>7.02</v>
      </c>
      <c r="EP78" s="66">
        <f t="shared" si="233"/>
        <v>6.22</v>
      </c>
      <c r="EQ78" s="66">
        <f t="shared" si="233"/>
        <v>2.36</v>
      </c>
      <c r="ER78" s="66">
        <f t="shared" si="233"/>
        <v>7.62</v>
      </c>
      <c r="ES78" s="66">
        <f t="shared" si="233"/>
        <v>2.94</v>
      </c>
      <c r="ET78" s="66">
        <f t="shared" si="233"/>
        <v>9.02</v>
      </c>
      <c r="EU78" s="66">
        <f t="shared" si="233"/>
        <v>3.58</v>
      </c>
      <c r="EV78" s="66">
        <f t="shared" si="233"/>
        <v>10.32</v>
      </c>
      <c r="EW78" s="66">
        <f t="shared" si="233"/>
        <v>4.0999999999999996</v>
      </c>
      <c r="EX78" s="66">
        <f t="shared" si="233"/>
        <v>11.540000000000001</v>
      </c>
      <c r="EY78" s="66">
        <f t="shared" si="233"/>
        <v>4.9800000000000004</v>
      </c>
      <c r="EZ78" s="66">
        <f t="shared" si="233"/>
        <v>11.540000000000001</v>
      </c>
      <c r="FA78" s="66">
        <f t="shared" si="233"/>
        <v>12.26</v>
      </c>
      <c r="FB78" s="66">
        <f t="shared" si="233"/>
        <v>5.46</v>
      </c>
      <c r="FC78" s="66">
        <f t="shared" si="233"/>
        <v>6.66</v>
      </c>
      <c r="FD78" s="66">
        <f t="shared" si="233"/>
        <v>2.41</v>
      </c>
      <c r="FE78" s="66">
        <f t="shared" si="233"/>
        <v>8.1199999999999992</v>
      </c>
      <c r="FF78" s="66">
        <f t="shared" si="233"/>
        <v>3.04</v>
      </c>
      <c r="FG78" s="66">
        <f t="shared" si="233"/>
        <v>9.58</v>
      </c>
      <c r="FH78" s="66">
        <f t="shared" si="233"/>
        <v>3.6300000000000003</v>
      </c>
      <c r="FI78" s="66">
        <f t="shared" si="233"/>
        <v>10.98</v>
      </c>
      <c r="FJ78" s="66">
        <f t="shared" si="233"/>
        <v>4.2799999999999994</v>
      </c>
      <c r="FK78" s="66">
        <f t="shared" si="233"/>
        <v>12.21</v>
      </c>
      <c r="FL78" s="66">
        <f t="shared" si="233"/>
        <v>5.1100000000000003</v>
      </c>
      <c r="FM78" s="66">
        <f t="shared" si="233"/>
        <v>12.21</v>
      </c>
      <c r="FN78" s="66">
        <f t="shared" si="233"/>
        <v>13.02</v>
      </c>
      <c r="FO78" s="66">
        <f t="shared" si="233"/>
        <v>5.74</v>
      </c>
    </row>
    <row r="79" spans="1:171" ht="9" customHeight="1" x14ac:dyDescent="0.15">
      <c r="A79" s="53" t="s">
        <v>178</v>
      </c>
      <c r="B79" s="54">
        <v>32</v>
      </c>
      <c r="C79" s="66">
        <v>7</v>
      </c>
      <c r="D79" s="56">
        <v>2.5</v>
      </c>
      <c r="E79" s="66">
        <v>8.5</v>
      </c>
      <c r="F79" s="56">
        <v>3.2</v>
      </c>
      <c r="G79" s="66">
        <v>10</v>
      </c>
      <c r="H79" s="56">
        <v>3.7</v>
      </c>
      <c r="I79" s="66">
        <v>11.5</v>
      </c>
      <c r="J79" s="56">
        <v>4.5</v>
      </c>
      <c r="K79" s="66">
        <v>12.7</v>
      </c>
      <c r="L79" s="56">
        <v>5.3</v>
      </c>
      <c r="M79" s="55">
        <f>IF(K79&gt;E96,K79,E96)</f>
        <v>12.7</v>
      </c>
      <c r="N79" s="66">
        <v>13.6</v>
      </c>
      <c r="O79" s="56">
        <v>6.1</v>
      </c>
      <c r="P79" s="56">
        <f t="shared" ref="P79:AB79" si="234">(AP79-C79)/3*1+C79</f>
        <v>7.3</v>
      </c>
      <c r="Q79" s="56">
        <f t="shared" si="234"/>
        <v>2.5333333333333332</v>
      </c>
      <c r="R79" s="56">
        <f t="shared" si="234"/>
        <v>8.9333333333333336</v>
      </c>
      <c r="S79" s="56">
        <f t="shared" si="234"/>
        <v>3.2333333333333334</v>
      </c>
      <c r="T79" s="56">
        <f t="shared" si="234"/>
        <v>10.433333333333334</v>
      </c>
      <c r="U79" s="56">
        <f t="shared" si="234"/>
        <v>3.7333333333333334</v>
      </c>
      <c r="V79" s="56">
        <f t="shared" si="234"/>
        <v>11.966666666666667</v>
      </c>
      <c r="W79" s="56">
        <f t="shared" si="234"/>
        <v>4.5333333333333332</v>
      </c>
      <c r="X79" s="56">
        <f t="shared" si="234"/>
        <v>13.233333333333333</v>
      </c>
      <c r="Y79" s="56">
        <f t="shared" si="234"/>
        <v>5.3666666666666663</v>
      </c>
      <c r="Z79" s="56">
        <f t="shared" si="234"/>
        <v>13.233333333333333</v>
      </c>
      <c r="AA79" s="56">
        <f t="shared" si="234"/>
        <v>14.166666666666666</v>
      </c>
      <c r="AB79" s="56">
        <f t="shared" si="234"/>
        <v>6.1333333333333329</v>
      </c>
      <c r="AC79" s="56">
        <f t="shared" ref="AC79:AO79" si="235">(AP79-C79)/3*2+C79</f>
        <v>7.6000000000000005</v>
      </c>
      <c r="AD79" s="56">
        <f t="shared" si="235"/>
        <v>2.5666666666666669</v>
      </c>
      <c r="AE79" s="56">
        <f t="shared" si="235"/>
        <v>9.3666666666666671</v>
      </c>
      <c r="AF79" s="56">
        <f t="shared" si="235"/>
        <v>3.2666666666666666</v>
      </c>
      <c r="AG79" s="56">
        <f t="shared" si="235"/>
        <v>10.866666666666667</v>
      </c>
      <c r="AH79" s="56">
        <f t="shared" si="235"/>
        <v>3.7666666666666666</v>
      </c>
      <c r="AI79" s="56">
        <f t="shared" si="235"/>
        <v>12.433333333333334</v>
      </c>
      <c r="AJ79" s="56">
        <f t="shared" si="235"/>
        <v>4.5666666666666664</v>
      </c>
      <c r="AK79" s="56">
        <f t="shared" si="235"/>
        <v>13.766666666666667</v>
      </c>
      <c r="AL79" s="56">
        <f t="shared" si="235"/>
        <v>5.4333333333333336</v>
      </c>
      <c r="AM79" s="56">
        <f t="shared" si="235"/>
        <v>13.766666666666667</v>
      </c>
      <c r="AN79" s="56">
        <f t="shared" si="235"/>
        <v>14.733333333333334</v>
      </c>
      <c r="AO79" s="56">
        <f t="shared" si="235"/>
        <v>6.166666666666667</v>
      </c>
      <c r="AP79" s="66">
        <v>7.9</v>
      </c>
      <c r="AQ79" s="66">
        <v>2.6</v>
      </c>
      <c r="AR79" s="66">
        <v>9.8000000000000007</v>
      </c>
      <c r="AS79" s="66">
        <v>3.3</v>
      </c>
      <c r="AT79" s="66">
        <v>11.3</v>
      </c>
      <c r="AU79" s="66">
        <v>3.8</v>
      </c>
      <c r="AV79" s="66">
        <v>12.9</v>
      </c>
      <c r="AW79" s="66">
        <v>4.5999999999999996</v>
      </c>
      <c r="AX79" s="66">
        <v>14.3</v>
      </c>
      <c r="AY79" s="66">
        <v>5.5</v>
      </c>
      <c r="AZ79" s="55">
        <f>IF(AX79&gt;AR96,AX79,AR96)</f>
        <v>14.3</v>
      </c>
      <c r="BA79" s="66">
        <v>15.3</v>
      </c>
      <c r="BB79" s="66">
        <v>6.2</v>
      </c>
      <c r="BC79" s="66">
        <f t="shared" ref="BC79:BO79" si="236">(BP79-AP79)/2+AP79</f>
        <v>8.25</v>
      </c>
      <c r="BD79" s="66">
        <f t="shared" si="236"/>
        <v>2.6</v>
      </c>
      <c r="BE79" s="66">
        <f t="shared" si="236"/>
        <v>10.100000000000001</v>
      </c>
      <c r="BF79" s="66">
        <f t="shared" si="236"/>
        <v>3.3</v>
      </c>
      <c r="BG79" s="66">
        <f t="shared" si="236"/>
        <v>11.75</v>
      </c>
      <c r="BH79" s="66">
        <f t="shared" si="236"/>
        <v>3.9</v>
      </c>
      <c r="BI79" s="66">
        <f t="shared" si="236"/>
        <v>13.4</v>
      </c>
      <c r="BJ79" s="66">
        <f t="shared" si="236"/>
        <v>4.6999999999999993</v>
      </c>
      <c r="BK79" s="66">
        <f t="shared" si="236"/>
        <v>14.850000000000001</v>
      </c>
      <c r="BL79" s="66">
        <f t="shared" si="236"/>
        <v>5.6</v>
      </c>
      <c r="BM79" s="66">
        <f t="shared" si="236"/>
        <v>14.850000000000001</v>
      </c>
      <c r="BN79" s="66">
        <f t="shared" si="236"/>
        <v>15.85</v>
      </c>
      <c r="BO79" s="66">
        <f t="shared" si="236"/>
        <v>6.35</v>
      </c>
      <c r="BP79" s="66">
        <v>8.6</v>
      </c>
      <c r="BQ79" s="66">
        <v>2.6</v>
      </c>
      <c r="BR79" s="66">
        <v>10.4</v>
      </c>
      <c r="BS79" s="66">
        <v>3.3</v>
      </c>
      <c r="BT79" s="66">
        <v>12.2</v>
      </c>
      <c r="BU79" s="66">
        <v>4</v>
      </c>
      <c r="BV79" s="66">
        <v>13.9</v>
      </c>
      <c r="BW79" s="66">
        <v>4.8</v>
      </c>
      <c r="BX79" s="66">
        <v>15.4</v>
      </c>
      <c r="BY79" s="66">
        <v>5.7</v>
      </c>
      <c r="BZ79" s="55">
        <f>IF(BX79&gt;BR96,BX79,BR96)</f>
        <v>15.4</v>
      </c>
      <c r="CA79" s="66">
        <v>16.399999999999999</v>
      </c>
      <c r="CB79" s="66">
        <v>6.5</v>
      </c>
      <c r="CC79" s="66">
        <f t="shared" ref="CC79:CO79" si="237">(EC79-BP79)/5*1+BP79</f>
        <v>8.94</v>
      </c>
      <c r="CD79" s="66">
        <f t="shared" si="237"/>
        <v>2.64</v>
      </c>
      <c r="CE79" s="66">
        <f t="shared" si="237"/>
        <v>10.82</v>
      </c>
      <c r="CF79" s="66">
        <f t="shared" si="237"/>
        <v>3.34</v>
      </c>
      <c r="CG79" s="66">
        <f t="shared" si="237"/>
        <v>12.68</v>
      </c>
      <c r="CH79" s="66">
        <f t="shared" si="237"/>
        <v>4.04</v>
      </c>
      <c r="CI79" s="66">
        <f t="shared" si="237"/>
        <v>14.440000000000001</v>
      </c>
      <c r="CJ79" s="66">
        <f t="shared" si="237"/>
        <v>4.88</v>
      </c>
      <c r="CK79" s="66">
        <f t="shared" si="237"/>
        <v>16</v>
      </c>
      <c r="CL79" s="66">
        <f t="shared" si="237"/>
        <v>5.78</v>
      </c>
      <c r="CM79" s="66">
        <f t="shared" si="237"/>
        <v>16</v>
      </c>
      <c r="CN79" s="66">
        <f t="shared" si="237"/>
        <v>17.02</v>
      </c>
      <c r="CO79" s="66">
        <f t="shared" si="237"/>
        <v>6.62</v>
      </c>
      <c r="CP79" s="66">
        <f t="shared" ref="CP79:DB79" si="238">(EC79-BP79)/5*2+BP79</f>
        <v>9.2799999999999994</v>
      </c>
      <c r="CQ79" s="66">
        <f t="shared" si="238"/>
        <v>2.68</v>
      </c>
      <c r="CR79" s="66">
        <f t="shared" si="238"/>
        <v>11.24</v>
      </c>
      <c r="CS79" s="66">
        <f t="shared" si="238"/>
        <v>3.38</v>
      </c>
      <c r="CT79" s="66">
        <f t="shared" si="238"/>
        <v>13.16</v>
      </c>
      <c r="CU79" s="66">
        <f t="shared" si="238"/>
        <v>4.08</v>
      </c>
      <c r="CV79" s="66">
        <f t="shared" si="238"/>
        <v>14.98</v>
      </c>
      <c r="CW79" s="66">
        <f t="shared" si="238"/>
        <v>4.96</v>
      </c>
      <c r="CX79" s="66">
        <f t="shared" si="238"/>
        <v>16.600000000000001</v>
      </c>
      <c r="CY79" s="66">
        <f t="shared" si="238"/>
        <v>5.86</v>
      </c>
      <c r="CZ79" s="66">
        <f t="shared" si="238"/>
        <v>16.600000000000001</v>
      </c>
      <c r="DA79" s="66">
        <f t="shared" si="238"/>
        <v>17.64</v>
      </c>
      <c r="DB79" s="66">
        <f t="shared" si="238"/>
        <v>6.74</v>
      </c>
      <c r="DC79" s="66">
        <f t="shared" ref="DC79:DO79" si="239">(EC79-BP79)/5*3+BP79</f>
        <v>9.620000000000001</v>
      </c>
      <c r="DD79" s="66">
        <f t="shared" si="239"/>
        <v>2.7199999999999998</v>
      </c>
      <c r="DE79" s="66">
        <f t="shared" si="239"/>
        <v>11.66</v>
      </c>
      <c r="DF79" s="66">
        <f t="shared" si="239"/>
        <v>3.42</v>
      </c>
      <c r="DG79" s="66">
        <f t="shared" si="239"/>
        <v>13.64</v>
      </c>
      <c r="DH79" s="66">
        <f t="shared" si="239"/>
        <v>4.12</v>
      </c>
      <c r="DI79" s="66">
        <f t="shared" si="239"/>
        <v>15.520000000000001</v>
      </c>
      <c r="DJ79" s="66">
        <f t="shared" si="239"/>
        <v>5.04</v>
      </c>
      <c r="DK79" s="66">
        <f t="shared" si="239"/>
        <v>17.2</v>
      </c>
      <c r="DL79" s="66">
        <f t="shared" si="239"/>
        <v>5.9399999999999995</v>
      </c>
      <c r="DM79" s="66">
        <f t="shared" si="239"/>
        <v>17.2</v>
      </c>
      <c r="DN79" s="66">
        <f t="shared" si="239"/>
        <v>18.259999999999998</v>
      </c>
      <c r="DO79" s="66">
        <f t="shared" si="239"/>
        <v>6.8599999999999994</v>
      </c>
      <c r="DP79" s="66">
        <f t="shared" ref="DP79:EB79" si="240">(EC79-BP79)/5*4+BP79</f>
        <v>9.9600000000000009</v>
      </c>
      <c r="DQ79" s="66">
        <f t="shared" si="240"/>
        <v>2.76</v>
      </c>
      <c r="DR79" s="66">
        <f t="shared" si="240"/>
        <v>12.08</v>
      </c>
      <c r="DS79" s="66">
        <f t="shared" si="240"/>
        <v>3.46</v>
      </c>
      <c r="DT79" s="66">
        <f t="shared" si="240"/>
        <v>14.12</v>
      </c>
      <c r="DU79" s="66">
        <f t="shared" si="240"/>
        <v>4.16</v>
      </c>
      <c r="DV79" s="66">
        <f t="shared" si="240"/>
        <v>16.060000000000002</v>
      </c>
      <c r="DW79" s="66">
        <f t="shared" si="240"/>
        <v>5.12</v>
      </c>
      <c r="DX79" s="66">
        <f t="shared" si="240"/>
        <v>17.799999999999997</v>
      </c>
      <c r="DY79" s="66">
        <f t="shared" si="240"/>
        <v>6.02</v>
      </c>
      <c r="DZ79" s="66">
        <f t="shared" si="240"/>
        <v>17.799999999999997</v>
      </c>
      <c r="EA79" s="66">
        <f t="shared" si="240"/>
        <v>18.88</v>
      </c>
      <c r="EB79" s="66">
        <f t="shared" si="240"/>
        <v>6.9799999999999995</v>
      </c>
      <c r="EC79" s="66">
        <v>10.3</v>
      </c>
      <c r="ED79" s="66">
        <v>2.8</v>
      </c>
      <c r="EE79" s="66">
        <v>12.5</v>
      </c>
      <c r="EF79" s="66">
        <v>3.5</v>
      </c>
      <c r="EG79" s="66">
        <v>14.6</v>
      </c>
      <c r="EH79" s="66">
        <v>4.2</v>
      </c>
      <c r="EI79" s="66">
        <v>16.600000000000001</v>
      </c>
      <c r="EJ79" s="66">
        <v>5.2</v>
      </c>
      <c r="EK79" s="66">
        <v>18.399999999999999</v>
      </c>
      <c r="EL79" s="66">
        <v>6.1</v>
      </c>
      <c r="EM79" s="55">
        <f>IF(EK79&gt;EE96,EK79,EE96)</f>
        <v>18.399999999999999</v>
      </c>
      <c r="EN79" s="66">
        <v>19.5</v>
      </c>
      <c r="EO79" s="67">
        <v>7.1</v>
      </c>
      <c r="EP79" s="48">
        <v>6.1</v>
      </c>
      <c r="EQ79" s="48">
        <v>2.4</v>
      </c>
      <c r="ER79" s="48">
        <v>7.5</v>
      </c>
      <c r="ES79" s="48">
        <v>3</v>
      </c>
      <c r="ET79" s="48">
        <v>8.9</v>
      </c>
      <c r="EU79" s="48">
        <v>3.6</v>
      </c>
      <c r="EV79" s="48">
        <v>10.199999999999999</v>
      </c>
      <c r="EW79" s="48">
        <v>4.0999999999999996</v>
      </c>
      <c r="EX79" s="48">
        <v>11.4</v>
      </c>
      <c r="EY79" s="48">
        <v>5</v>
      </c>
      <c r="EZ79" s="60">
        <f>IF(EX79&gt;ER96,EX79,ER96)</f>
        <v>11.4</v>
      </c>
      <c r="FA79" s="48">
        <v>12.1</v>
      </c>
      <c r="FB79" s="48">
        <v>5.5</v>
      </c>
      <c r="FC79" s="48">
        <f>(EP79-C79)/2+C79</f>
        <v>6.55</v>
      </c>
      <c r="FD79" s="48">
        <f t="shared" ref="FD79:FL79" si="241">(EQ79-D79)/2+D79</f>
        <v>2.4500000000000002</v>
      </c>
      <c r="FE79" s="48">
        <f t="shared" si="241"/>
        <v>8</v>
      </c>
      <c r="FF79" s="48">
        <f t="shared" si="241"/>
        <v>3.1</v>
      </c>
      <c r="FG79" s="48">
        <f t="shared" si="241"/>
        <v>9.4499999999999993</v>
      </c>
      <c r="FH79" s="48">
        <f t="shared" si="241"/>
        <v>3.6500000000000004</v>
      </c>
      <c r="FI79" s="48">
        <f t="shared" si="241"/>
        <v>10.85</v>
      </c>
      <c r="FJ79" s="48">
        <f t="shared" si="241"/>
        <v>4.3</v>
      </c>
      <c r="FK79" s="48">
        <f t="shared" si="241"/>
        <v>12.05</v>
      </c>
      <c r="FL79" s="48">
        <f t="shared" si="241"/>
        <v>5.15</v>
      </c>
      <c r="FM79" s="60">
        <f>IF(FK79&gt;FE96,FK79,FE96)</f>
        <v>12.05</v>
      </c>
      <c r="FN79" s="48">
        <f t="shared" ref="FN79:FO79" si="242">(FA79-N79)/2+N79</f>
        <v>12.85</v>
      </c>
      <c r="FO79" s="48">
        <f t="shared" si="242"/>
        <v>5.8</v>
      </c>
    </row>
    <row r="80" spans="1:171" ht="9" customHeight="1" x14ac:dyDescent="0.15">
      <c r="A80" s="53" t="s">
        <v>178</v>
      </c>
      <c r="B80" s="54">
        <v>33</v>
      </c>
      <c r="C80" s="66">
        <f>(C79-C85)/6*5+C85</f>
        <v>6.916666666666667</v>
      </c>
      <c r="D80" s="66">
        <f t="shared" ref="D80:EL80" si="243">(D79-D85)/6*5+D85</f>
        <v>2.5499999999999998</v>
      </c>
      <c r="E80" s="66">
        <f t="shared" si="243"/>
        <v>8.3833333333333329</v>
      </c>
      <c r="F80" s="66">
        <f t="shared" si="243"/>
        <v>3.25</v>
      </c>
      <c r="G80" s="66">
        <f t="shared" si="243"/>
        <v>9.8666666666666671</v>
      </c>
      <c r="H80" s="66">
        <f t="shared" si="243"/>
        <v>3.7666666666666666</v>
      </c>
      <c r="I80" s="66">
        <f t="shared" si="243"/>
        <v>11.366666666666667</v>
      </c>
      <c r="J80" s="66">
        <f t="shared" si="243"/>
        <v>4.5666666666666664</v>
      </c>
      <c r="K80" s="66">
        <f t="shared" si="243"/>
        <v>12.566666666666666</v>
      </c>
      <c r="L80" s="66">
        <f t="shared" si="243"/>
        <v>5.35</v>
      </c>
      <c r="M80" s="66">
        <f t="shared" si="243"/>
        <v>12.566666666666666</v>
      </c>
      <c r="N80" s="66">
        <f t="shared" si="243"/>
        <v>13.5</v>
      </c>
      <c r="O80" s="66">
        <f t="shared" si="243"/>
        <v>6.1666666666666661</v>
      </c>
      <c r="P80" s="66">
        <f t="shared" si="243"/>
        <v>7.2111111111111112</v>
      </c>
      <c r="Q80" s="66">
        <f t="shared" si="243"/>
        <v>2.583333333333333</v>
      </c>
      <c r="R80" s="66">
        <f t="shared" si="243"/>
        <v>8.8055555555555554</v>
      </c>
      <c r="S80" s="66">
        <f t="shared" si="243"/>
        <v>3.2833333333333332</v>
      </c>
      <c r="T80" s="66">
        <f t="shared" si="243"/>
        <v>10.294444444444444</v>
      </c>
      <c r="U80" s="66">
        <f t="shared" si="243"/>
        <v>3.8</v>
      </c>
      <c r="V80" s="66">
        <f t="shared" si="243"/>
        <v>11.827777777777778</v>
      </c>
      <c r="W80" s="66">
        <f t="shared" si="243"/>
        <v>4.6055555555555552</v>
      </c>
      <c r="X80" s="66">
        <f t="shared" si="243"/>
        <v>13.083333333333332</v>
      </c>
      <c r="Y80" s="66">
        <f t="shared" si="243"/>
        <v>5.4222222222222216</v>
      </c>
      <c r="Z80" s="66">
        <f t="shared" si="243"/>
        <v>13.083333333333332</v>
      </c>
      <c r="AA80" s="66">
        <f t="shared" si="243"/>
        <v>14.033333333333333</v>
      </c>
      <c r="AB80" s="66">
        <f t="shared" si="243"/>
        <v>6.1999999999999993</v>
      </c>
      <c r="AC80" s="66">
        <f t="shared" si="243"/>
        <v>7.5055555555555564</v>
      </c>
      <c r="AD80" s="66">
        <f t="shared" si="243"/>
        <v>2.6166666666666667</v>
      </c>
      <c r="AE80" s="66">
        <f t="shared" si="243"/>
        <v>9.2277777777777779</v>
      </c>
      <c r="AF80" s="66">
        <f t="shared" si="243"/>
        <v>3.3166666666666664</v>
      </c>
      <c r="AG80" s="66">
        <f t="shared" si="243"/>
        <v>10.722222222222223</v>
      </c>
      <c r="AH80" s="66">
        <f t="shared" si="243"/>
        <v>3.8333333333333335</v>
      </c>
      <c r="AI80" s="66">
        <f t="shared" si="243"/>
        <v>12.28888888888889</v>
      </c>
      <c r="AJ80" s="66">
        <f t="shared" si="243"/>
        <v>4.6444444444444439</v>
      </c>
      <c r="AK80" s="66">
        <f t="shared" si="243"/>
        <v>13.600000000000001</v>
      </c>
      <c r="AL80" s="66">
        <f t="shared" si="243"/>
        <v>5.4944444444444445</v>
      </c>
      <c r="AM80" s="66">
        <f t="shared" si="243"/>
        <v>13.600000000000001</v>
      </c>
      <c r="AN80" s="66">
        <f t="shared" si="243"/>
        <v>14.566666666666666</v>
      </c>
      <c r="AO80" s="66">
        <f t="shared" si="243"/>
        <v>6.2333333333333334</v>
      </c>
      <c r="AP80" s="66">
        <f t="shared" si="243"/>
        <v>7.8000000000000007</v>
      </c>
      <c r="AQ80" s="66">
        <f t="shared" si="243"/>
        <v>2.65</v>
      </c>
      <c r="AR80" s="66">
        <f t="shared" si="243"/>
        <v>9.65</v>
      </c>
      <c r="AS80" s="66">
        <f t="shared" si="243"/>
        <v>3.3499999999999996</v>
      </c>
      <c r="AT80" s="66">
        <f t="shared" si="243"/>
        <v>11.15</v>
      </c>
      <c r="AU80" s="66">
        <f t="shared" si="243"/>
        <v>3.8666666666666667</v>
      </c>
      <c r="AV80" s="66">
        <f t="shared" si="243"/>
        <v>12.75</v>
      </c>
      <c r="AW80" s="66">
        <f t="shared" si="243"/>
        <v>4.6833333333333327</v>
      </c>
      <c r="AX80" s="66">
        <f t="shared" si="243"/>
        <v>14.116666666666667</v>
      </c>
      <c r="AY80" s="66">
        <f t="shared" si="243"/>
        <v>5.5666666666666664</v>
      </c>
      <c r="AZ80" s="66">
        <f t="shared" si="243"/>
        <v>14.116666666666667</v>
      </c>
      <c r="BA80" s="66">
        <f t="shared" si="243"/>
        <v>15.100000000000001</v>
      </c>
      <c r="BB80" s="66">
        <f t="shared" si="243"/>
        <v>6.2666666666666666</v>
      </c>
      <c r="BC80" s="66">
        <f t="shared" si="243"/>
        <v>8.1416666666666657</v>
      </c>
      <c r="BD80" s="66">
        <f t="shared" si="243"/>
        <v>2.65</v>
      </c>
      <c r="BE80" s="66">
        <f t="shared" si="243"/>
        <v>9.9583333333333339</v>
      </c>
      <c r="BF80" s="66">
        <f t="shared" si="243"/>
        <v>3.3583333333333334</v>
      </c>
      <c r="BG80" s="66">
        <f t="shared" si="243"/>
        <v>11.591666666666667</v>
      </c>
      <c r="BH80" s="66">
        <f t="shared" si="243"/>
        <v>3.958333333333333</v>
      </c>
      <c r="BI80" s="66">
        <f t="shared" si="243"/>
        <v>13.241666666666667</v>
      </c>
      <c r="BJ80" s="66">
        <f t="shared" si="243"/>
        <v>4.7749999999999995</v>
      </c>
      <c r="BK80" s="66">
        <f t="shared" si="243"/>
        <v>14.658333333333335</v>
      </c>
      <c r="BL80" s="66">
        <f t="shared" si="243"/>
        <v>5.6666666666666661</v>
      </c>
      <c r="BM80" s="66">
        <f t="shared" si="243"/>
        <v>14.658333333333335</v>
      </c>
      <c r="BN80" s="66">
        <f t="shared" si="243"/>
        <v>15.649999999999999</v>
      </c>
      <c r="BO80" s="66">
        <f t="shared" si="243"/>
        <v>6.4249999999999998</v>
      </c>
      <c r="BP80" s="66">
        <f t="shared" si="243"/>
        <v>8.4833333333333325</v>
      </c>
      <c r="BQ80" s="66">
        <f t="shared" si="243"/>
        <v>2.65</v>
      </c>
      <c r="BR80" s="66">
        <f t="shared" si="243"/>
        <v>10.266666666666667</v>
      </c>
      <c r="BS80" s="66">
        <f t="shared" si="243"/>
        <v>3.3666666666666667</v>
      </c>
      <c r="BT80" s="66">
        <f t="shared" si="243"/>
        <v>12.033333333333333</v>
      </c>
      <c r="BU80" s="66">
        <f t="shared" si="243"/>
        <v>4.05</v>
      </c>
      <c r="BV80" s="66">
        <f t="shared" si="243"/>
        <v>13.733333333333334</v>
      </c>
      <c r="BW80" s="66">
        <f t="shared" si="243"/>
        <v>4.8666666666666663</v>
      </c>
      <c r="BX80" s="66">
        <f t="shared" si="243"/>
        <v>15.2</v>
      </c>
      <c r="BY80" s="66">
        <f t="shared" si="243"/>
        <v>5.7666666666666666</v>
      </c>
      <c r="BZ80" s="66">
        <f t="shared" si="243"/>
        <v>15.2</v>
      </c>
      <c r="CA80" s="66">
        <f t="shared" si="243"/>
        <v>16.2</v>
      </c>
      <c r="CB80" s="66">
        <f t="shared" si="243"/>
        <v>6.583333333333333</v>
      </c>
      <c r="CC80" s="66">
        <f t="shared" si="243"/>
        <v>8.82</v>
      </c>
      <c r="CD80" s="66">
        <f t="shared" si="243"/>
        <v>2.69</v>
      </c>
      <c r="CE80" s="66">
        <f t="shared" si="243"/>
        <v>10.68</v>
      </c>
      <c r="CF80" s="66">
        <f t="shared" si="243"/>
        <v>3.4033333333333333</v>
      </c>
      <c r="CG80" s="66">
        <f t="shared" si="243"/>
        <v>12.51</v>
      </c>
      <c r="CH80" s="66">
        <f t="shared" si="243"/>
        <v>4.0933333333333337</v>
      </c>
      <c r="CI80" s="66">
        <f t="shared" si="243"/>
        <v>14.263333333333335</v>
      </c>
      <c r="CJ80" s="66">
        <f t="shared" si="243"/>
        <v>4.9466666666666663</v>
      </c>
      <c r="CK80" s="66">
        <f t="shared" si="243"/>
        <v>15.793333333333333</v>
      </c>
      <c r="CL80" s="66">
        <f t="shared" si="243"/>
        <v>5.8466666666666667</v>
      </c>
      <c r="CM80" s="66">
        <f t="shared" si="243"/>
        <v>15.793333333333333</v>
      </c>
      <c r="CN80" s="66">
        <f t="shared" si="243"/>
        <v>16.813333333333333</v>
      </c>
      <c r="CO80" s="66">
        <f t="shared" si="243"/>
        <v>6.7033333333333331</v>
      </c>
      <c r="CP80" s="66">
        <f t="shared" si="243"/>
        <v>9.1566666666666663</v>
      </c>
      <c r="CQ80" s="66">
        <f t="shared" si="243"/>
        <v>2.73</v>
      </c>
      <c r="CR80" s="66">
        <f t="shared" si="243"/>
        <v>11.093333333333334</v>
      </c>
      <c r="CS80" s="66">
        <f t="shared" si="243"/>
        <v>3.44</v>
      </c>
      <c r="CT80" s="66">
        <f t="shared" si="243"/>
        <v>12.986666666666666</v>
      </c>
      <c r="CU80" s="66">
        <f t="shared" si="243"/>
        <v>4.1366666666666667</v>
      </c>
      <c r="CV80" s="66">
        <f t="shared" si="243"/>
        <v>14.793333333333333</v>
      </c>
      <c r="CW80" s="66">
        <f t="shared" si="243"/>
        <v>5.0266666666666664</v>
      </c>
      <c r="CX80" s="66">
        <f t="shared" si="243"/>
        <v>16.386666666666667</v>
      </c>
      <c r="CY80" s="66">
        <f t="shared" si="243"/>
        <v>5.9266666666666667</v>
      </c>
      <c r="CZ80" s="66">
        <f t="shared" si="243"/>
        <v>16.386666666666667</v>
      </c>
      <c r="DA80" s="66">
        <f t="shared" si="243"/>
        <v>17.426666666666666</v>
      </c>
      <c r="DB80" s="66">
        <f t="shared" si="243"/>
        <v>6.8233333333333333</v>
      </c>
      <c r="DC80" s="66">
        <f t="shared" si="243"/>
        <v>9.4933333333333341</v>
      </c>
      <c r="DD80" s="66">
        <f t="shared" si="243"/>
        <v>2.7699999999999996</v>
      </c>
      <c r="DE80" s="66">
        <f t="shared" si="243"/>
        <v>11.506666666666668</v>
      </c>
      <c r="DF80" s="66">
        <f t="shared" si="243"/>
        <v>3.4766666666666666</v>
      </c>
      <c r="DG80" s="66">
        <f t="shared" si="243"/>
        <v>13.463333333333335</v>
      </c>
      <c r="DH80" s="66">
        <f t="shared" si="243"/>
        <v>4.18</v>
      </c>
      <c r="DI80" s="66">
        <f t="shared" si="243"/>
        <v>15.323333333333334</v>
      </c>
      <c r="DJ80" s="66">
        <f t="shared" si="243"/>
        <v>5.1066666666666665</v>
      </c>
      <c r="DK80" s="66">
        <f t="shared" si="243"/>
        <v>16.98</v>
      </c>
      <c r="DL80" s="66">
        <f t="shared" si="243"/>
        <v>6.0066666666666659</v>
      </c>
      <c r="DM80" s="66">
        <f t="shared" si="243"/>
        <v>16.98</v>
      </c>
      <c r="DN80" s="66">
        <f t="shared" si="243"/>
        <v>18.04</v>
      </c>
      <c r="DO80" s="66">
        <f t="shared" si="243"/>
        <v>6.9433333333333325</v>
      </c>
      <c r="DP80" s="66">
        <f t="shared" si="243"/>
        <v>9.83</v>
      </c>
      <c r="DQ80" s="66">
        <f t="shared" si="243"/>
        <v>2.8099999999999996</v>
      </c>
      <c r="DR80" s="66">
        <f t="shared" si="243"/>
        <v>11.92</v>
      </c>
      <c r="DS80" s="66">
        <f t="shared" si="243"/>
        <v>3.5133333333333332</v>
      </c>
      <c r="DT80" s="66">
        <f t="shared" si="243"/>
        <v>13.94</v>
      </c>
      <c r="DU80" s="66">
        <f t="shared" si="243"/>
        <v>4.2233333333333336</v>
      </c>
      <c r="DV80" s="66">
        <f t="shared" si="243"/>
        <v>15.853333333333335</v>
      </c>
      <c r="DW80" s="66">
        <f t="shared" si="243"/>
        <v>5.1866666666666665</v>
      </c>
      <c r="DX80" s="66">
        <f t="shared" si="243"/>
        <v>17.573333333333331</v>
      </c>
      <c r="DY80" s="66">
        <f t="shared" si="243"/>
        <v>6.086666666666666</v>
      </c>
      <c r="DZ80" s="66">
        <f t="shared" si="243"/>
        <v>17.573333333333331</v>
      </c>
      <c r="EA80" s="66">
        <f t="shared" si="243"/>
        <v>18.653333333333332</v>
      </c>
      <c r="EB80" s="66">
        <f t="shared" si="243"/>
        <v>7.0633333333333326</v>
      </c>
      <c r="EC80" s="66">
        <f t="shared" si="243"/>
        <v>10.166666666666668</v>
      </c>
      <c r="ED80" s="66">
        <f t="shared" si="243"/>
        <v>2.8499999999999996</v>
      </c>
      <c r="EE80" s="66">
        <f t="shared" si="243"/>
        <v>12.333333333333334</v>
      </c>
      <c r="EF80" s="66">
        <f t="shared" si="243"/>
        <v>3.55</v>
      </c>
      <c r="EG80" s="66">
        <f t="shared" si="243"/>
        <v>14.416666666666666</v>
      </c>
      <c r="EH80" s="66">
        <f t="shared" si="243"/>
        <v>4.2666666666666666</v>
      </c>
      <c r="EI80" s="66">
        <f t="shared" si="243"/>
        <v>16.383333333333333</v>
      </c>
      <c r="EJ80" s="66">
        <f t="shared" si="243"/>
        <v>5.2666666666666666</v>
      </c>
      <c r="EK80" s="66">
        <f t="shared" si="243"/>
        <v>18.166666666666664</v>
      </c>
      <c r="EL80" s="66">
        <f t="shared" si="243"/>
        <v>6.1666666666666661</v>
      </c>
      <c r="EM80" s="66">
        <f t="shared" ref="EM80:FO80" si="244">(EM79-EM85)/6*5+EM85</f>
        <v>18.166666666666664</v>
      </c>
      <c r="EN80" s="66">
        <f t="shared" si="244"/>
        <v>19.266666666666666</v>
      </c>
      <c r="EO80" s="66">
        <f t="shared" si="244"/>
        <v>7.1833333333333327</v>
      </c>
      <c r="EP80" s="66">
        <f t="shared" si="244"/>
        <v>6.05</v>
      </c>
      <c r="EQ80" s="66">
        <f t="shared" si="244"/>
        <v>2.4500000000000002</v>
      </c>
      <c r="ER80" s="66">
        <f t="shared" si="244"/>
        <v>7.3833333333333329</v>
      </c>
      <c r="ES80" s="66">
        <f t="shared" si="244"/>
        <v>3.05</v>
      </c>
      <c r="ET80" s="66">
        <f t="shared" si="244"/>
        <v>8.7666666666666675</v>
      </c>
      <c r="EU80" s="66">
        <f t="shared" si="244"/>
        <v>3.666666666666667</v>
      </c>
      <c r="EV80" s="66">
        <f t="shared" si="244"/>
        <v>10.083333333333332</v>
      </c>
      <c r="EW80" s="66">
        <f t="shared" si="244"/>
        <v>4.1333333333333329</v>
      </c>
      <c r="EX80" s="66">
        <f t="shared" si="244"/>
        <v>11.3</v>
      </c>
      <c r="EY80" s="66">
        <f t="shared" si="244"/>
        <v>5.0166666666666666</v>
      </c>
      <c r="EZ80" s="66">
        <f t="shared" si="244"/>
        <v>11.3</v>
      </c>
      <c r="FA80" s="66">
        <f t="shared" si="244"/>
        <v>11.866666666666667</v>
      </c>
      <c r="FB80" s="66">
        <f t="shared" si="244"/>
        <v>5.5666666666666664</v>
      </c>
      <c r="FC80" s="66">
        <f t="shared" si="244"/>
        <v>6.4833333333333334</v>
      </c>
      <c r="FD80" s="66">
        <f t="shared" si="244"/>
        <v>2.5</v>
      </c>
      <c r="FE80" s="66">
        <f t="shared" si="244"/>
        <v>7.8833333333333329</v>
      </c>
      <c r="FF80" s="66">
        <f t="shared" si="244"/>
        <v>3.15</v>
      </c>
      <c r="FG80" s="66">
        <f t="shared" si="244"/>
        <v>9.3166666666666664</v>
      </c>
      <c r="FH80" s="66">
        <f t="shared" si="244"/>
        <v>3.7166666666666668</v>
      </c>
      <c r="FI80" s="66">
        <f t="shared" si="244"/>
        <v>10.725</v>
      </c>
      <c r="FJ80" s="66">
        <f t="shared" si="244"/>
        <v>4.3499999999999996</v>
      </c>
      <c r="FK80" s="66">
        <f t="shared" si="244"/>
        <v>11.933333333333334</v>
      </c>
      <c r="FL80" s="66">
        <f t="shared" si="244"/>
        <v>5.1833333333333336</v>
      </c>
      <c r="FM80" s="66">
        <f t="shared" si="244"/>
        <v>11.933333333333334</v>
      </c>
      <c r="FN80" s="66">
        <f t="shared" si="244"/>
        <v>12.683333333333334</v>
      </c>
      <c r="FO80" s="66">
        <f t="shared" si="244"/>
        <v>5.8666666666666663</v>
      </c>
    </row>
    <row r="81" spans="1:171" ht="9" customHeight="1" x14ac:dyDescent="0.15">
      <c r="A81" s="53" t="s">
        <v>178</v>
      </c>
      <c r="B81" s="54">
        <v>34</v>
      </c>
      <c r="C81" s="66">
        <f>(C79-C85)/6*4+C85</f>
        <v>6.833333333333333</v>
      </c>
      <c r="D81" s="66">
        <f t="shared" ref="D81:EL81" si="245">(D79-D85)/6*4+D85</f>
        <v>2.6</v>
      </c>
      <c r="E81" s="66">
        <f t="shared" si="245"/>
        <v>8.2666666666666657</v>
      </c>
      <c r="F81" s="66">
        <f t="shared" si="245"/>
        <v>3.3000000000000003</v>
      </c>
      <c r="G81" s="66">
        <f t="shared" si="245"/>
        <v>9.7333333333333325</v>
      </c>
      <c r="H81" s="66">
        <f t="shared" si="245"/>
        <v>3.8333333333333335</v>
      </c>
      <c r="I81" s="66">
        <f t="shared" si="245"/>
        <v>11.233333333333333</v>
      </c>
      <c r="J81" s="66">
        <f t="shared" si="245"/>
        <v>4.6333333333333337</v>
      </c>
      <c r="K81" s="66">
        <f t="shared" si="245"/>
        <v>12.433333333333334</v>
      </c>
      <c r="L81" s="66">
        <f t="shared" si="245"/>
        <v>5.3999999999999995</v>
      </c>
      <c r="M81" s="66">
        <f t="shared" si="245"/>
        <v>12.433333333333334</v>
      </c>
      <c r="N81" s="66">
        <f t="shared" si="245"/>
        <v>13.4</v>
      </c>
      <c r="O81" s="66">
        <f t="shared" si="245"/>
        <v>6.2333333333333334</v>
      </c>
      <c r="P81" s="66">
        <f t="shared" si="245"/>
        <v>7.1222222222222218</v>
      </c>
      <c r="Q81" s="66">
        <f t="shared" si="245"/>
        <v>2.6333333333333333</v>
      </c>
      <c r="R81" s="66">
        <f t="shared" si="245"/>
        <v>8.6777777777777771</v>
      </c>
      <c r="S81" s="66">
        <f t="shared" si="245"/>
        <v>3.3333333333333335</v>
      </c>
      <c r="T81" s="66">
        <f t="shared" si="245"/>
        <v>10.155555555555555</v>
      </c>
      <c r="U81" s="66">
        <f t="shared" si="245"/>
        <v>3.8666666666666667</v>
      </c>
      <c r="V81" s="66">
        <f t="shared" si="245"/>
        <v>11.688888888888888</v>
      </c>
      <c r="W81" s="66">
        <f t="shared" si="245"/>
        <v>4.677777777777778</v>
      </c>
      <c r="X81" s="66">
        <f t="shared" si="245"/>
        <v>12.933333333333334</v>
      </c>
      <c r="Y81" s="66">
        <f t="shared" si="245"/>
        <v>5.4777777777777779</v>
      </c>
      <c r="Z81" s="66">
        <f t="shared" si="245"/>
        <v>12.933333333333334</v>
      </c>
      <c r="AA81" s="66">
        <f t="shared" si="245"/>
        <v>13.9</v>
      </c>
      <c r="AB81" s="66">
        <f t="shared" si="245"/>
        <v>6.2666666666666666</v>
      </c>
      <c r="AC81" s="66">
        <f t="shared" si="245"/>
        <v>7.4111111111111114</v>
      </c>
      <c r="AD81" s="66">
        <f t="shared" si="245"/>
        <v>2.666666666666667</v>
      </c>
      <c r="AE81" s="66">
        <f t="shared" si="245"/>
        <v>9.0888888888888886</v>
      </c>
      <c r="AF81" s="66">
        <f t="shared" si="245"/>
        <v>3.3666666666666667</v>
      </c>
      <c r="AG81" s="66">
        <f t="shared" si="245"/>
        <v>10.577777777777778</v>
      </c>
      <c r="AH81" s="66">
        <f t="shared" si="245"/>
        <v>3.9</v>
      </c>
      <c r="AI81" s="66">
        <f t="shared" si="245"/>
        <v>12.144444444444444</v>
      </c>
      <c r="AJ81" s="66">
        <f t="shared" si="245"/>
        <v>4.7222222222222223</v>
      </c>
      <c r="AK81" s="66">
        <f t="shared" si="245"/>
        <v>13.433333333333334</v>
      </c>
      <c r="AL81" s="66">
        <f t="shared" si="245"/>
        <v>5.5555555555555554</v>
      </c>
      <c r="AM81" s="66">
        <f t="shared" si="245"/>
        <v>13.433333333333334</v>
      </c>
      <c r="AN81" s="66">
        <f t="shared" si="245"/>
        <v>14.4</v>
      </c>
      <c r="AO81" s="66">
        <f t="shared" si="245"/>
        <v>6.3</v>
      </c>
      <c r="AP81" s="66">
        <f t="shared" si="245"/>
        <v>7.7</v>
      </c>
      <c r="AQ81" s="66">
        <f t="shared" si="245"/>
        <v>2.7</v>
      </c>
      <c r="AR81" s="66">
        <f t="shared" si="245"/>
        <v>9.5</v>
      </c>
      <c r="AS81" s="66">
        <f t="shared" si="245"/>
        <v>3.4</v>
      </c>
      <c r="AT81" s="66">
        <f t="shared" si="245"/>
        <v>11</v>
      </c>
      <c r="AU81" s="66">
        <f t="shared" si="245"/>
        <v>3.9333333333333331</v>
      </c>
      <c r="AV81" s="66">
        <f t="shared" si="245"/>
        <v>12.6</v>
      </c>
      <c r="AW81" s="66">
        <f t="shared" si="245"/>
        <v>4.7666666666666666</v>
      </c>
      <c r="AX81" s="66">
        <f t="shared" si="245"/>
        <v>13.933333333333334</v>
      </c>
      <c r="AY81" s="66">
        <f t="shared" si="245"/>
        <v>5.6333333333333337</v>
      </c>
      <c r="AZ81" s="66">
        <f t="shared" si="245"/>
        <v>13.933333333333334</v>
      </c>
      <c r="BA81" s="66">
        <f t="shared" si="245"/>
        <v>14.9</v>
      </c>
      <c r="BB81" s="66">
        <f t="shared" si="245"/>
        <v>6.333333333333333</v>
      </c>
      <c r="BC81" s="66">
        <f t="shared" si="245"/>
        <v>8.0333333333333332</v>
      </c>
      <c r="BD81" s="66">
        <f t="shared" si="245"/>
        <v>2.7</v>
      </c>
      <c r="BE81" s="66">
        <f t="shared" si="245"/>
        <v>9.8166666666666682</v>
      </c>
      <c r="BF81" s="66">
        <f t="shared" si="245"/>
        <v>3.4166666666666665</v>
      </c>
      <c r="BG81" s="66">
        <f t="shared" si="245"/>
        <v>11.433333333333334</v>
      </c>
      <c r="BH81" s="66">
        <f t="shared" si="245"/>
        <v>4.0166666666666666</v>
      </c>
      <c r="BI81" s="66">
        <f t="shared" si="245"/>
        <v>13.083333333333334</v>
      </c>
      <c r="BJ81" s="66">
        <f t="shared" si="245"/>
        <v>4.8499999999999996</v>
      </c>
      <c r="BK81" s="66">
        <f t="shared" si="245"/>
        <v>14.466666666666667</v>
      </c>
      <c r="BL81" s="66">
        <f t="shared" si="245"/>
        <v>5.7333333333333334</v>
      </c>
      <c r="BM81" s="66">
        <f t="shared" si="245"/>
        <v>14.466666666666667</v>
      </c>
      <c r="BN81" s="66">
        <f t="shared" si="245"/>
        <v>15.45</v>
      </c>
      <c r="BO81" s="66">
        <f t="shared" si="245"/>
        <v>6.5</v>
      </c>
      <c r="BP81" s="66">
        <f t="shared" si="245"/>
        <v>8.3666666666666671</v>
      </c>
      <c r="BQ81" s="66">
        <f t="shared" si="245"/>
        <v>2.7</v>
      </c>
      <c r="BR81" s="66">
        <f t="shared" si="245"/>
        <v>10.133333333333333</v>
      </c>
      <c r="BS81" s="66">
        <f t="shared" si="245"/>
        <v>3.4333333333333331</v>
      </c>
      <c r="BT81" s="66">
        <f t="shared" si="245"/>
        <v>11.866666666666665</v>
      </c>
      <c r="BU81" s="66">
        <f t="shared" si="245"/>
        <v>4.0999999999999996</v>
      </c>
      <c r="BV81" s="66">
        <f t="shared" si="245"/>
        <v>13.566666666666666</v>
      </c>
      <c r="BW81" s="66">
        <f t="shared" si="245"/>
        <v>4.9333333333333336</v>
      </c>
      <c r="BX81" s="66">
        <f t="shared" si="245"/>
        <v>15</v>
      </c>
      <c r="BY81" s="66">
        <f t="shared" si="245"/>
        <v>5.833333333333333</v>
      </c>
      <c r="BZ81" s="66">
        <f t="shared" si="245"/>
        <v>15</v>
      </c>
      <c r="CA81" s="66">
        <f t="shared" si="245"/>
        <v>15.999999999999998</v>
      </c>
      <c r="CB81" s="66">
        <f t="shared" si="245"/>
        <v>6.666666666666667</v>
      </c>
      <c r="CC81" s="66">
        <f t="shared" si="245"/>
        <v>8.6999999999999993</v>
      </c>
      <c r="CD81" s="66">
        <f t="shared" si="245"/>
        <v>2.74</v>
      </c>
      <c r="CE81" s="66">
        <f t="shared" si="245"/>
        <v>10.540000000000001</v>
      </c>
      <c r="CF81" s="66">
        <f t="shared" si="245"/>
        <v>3.4666666666666668</v>
      </c>
      <c r="CG81" s="66">
        <f t="shared" si="245"/>
        <v>12.34</v>
      </c>
      <c r="CH81" s="66">
        <f t="shared" si="245"/>
        <v>4.1466666666666665</v>
      </c>
      <c r="CI81" s="66">
        <f t="shared" si="245"/>
        <v>14.086666666666668</v>
      </c>
      <c r="CJ81" s="66">
        <f t="shared" si="245"/>
        <v>5.0133333333333336</v>
      </c>
      <c r="CK81" s="66">
        <f t="shared" si="245"/>
        <v>15.586666666666666</v>
      </c>
      <c r="CL81" s="66">
        <f t="shared" si="245"/>
        <v>5.9133333333333331</v>
      </c>
      <c r="CM81" s="66">
        <f t="shared" si="245"/>
        <v>15.586666666666666</v>
      </c>
      <c r="CN81" s="66">
        <f t="shared" si="245"/>
        <v>16.606666666666666</v>
      </c>
      <c r="CO81" s="66">
        <f t="shared" si="245"/>
        <v>6.7866666666666671</v>
      </c>
      <c r="CP81" s="66">
        <f t="shared" si="245"/>
        <v>9.0333333333333332</v>
      </c>
      <c r="CQ81" s="66">
        <f t="shared" si="245"/>
        <v>2.7800000000000002</v>
      </c>
      <c r="CR81" s="66">
        <f t="shared" si="245"/>
        <v>10.946666666666667</v>
      </c>
      <c r="CS81" s="66">
        <f t="shared" si="245"/>
        <v>3.5</v>
      </c>
      <c r="CT81" s="66">
        <f t="shared" si="245"/>
        <v>12.813333333333333</v>
      </c>
      <c r="CU81" s="66">
        <f t="shared" si="245"/>
        <v>4.1933333333333334</v>
      </c>
      <c r="CV81" s="66">
        <f t="shared" si="245"/>
        <v>14.606666666666667</v>
      </c>
      <c r="CW81" s="66">
        <f t="shared" si="245"/>
        <v>5.0933333333333337</v>
      </c>
      <c r="CX81" s="66">
        <f t="shared" si="245"/>
        <v>16.173333333333336</v>
      </c>
      <c r="CY81" s="66">
        <f t="shared" si="245"/>
        <v>5.9933333333333332</v>
      </c>
      <c r="CZ81" s="66">
        <f t="shared" si="245"/>
        <v>16.173333333333336</v>
      </c>
      <c r="DA81" s="66">
        <f t="shared" si="245"/>
        <v>17.213333333333335</v>
      </c>
      <c r="DB81" s="66">
        <f t="shared" si="245"/>
        <v>6.9066666666666672</v>
      </c>
      <c r="DC81" s="66">
        <f t="shared" si="245"/>
        <v>9.3666666666666671</v>
      </c>
      <c r="DD81" s="66">
        <f t="shared" si="245"/>
        <v>2.82</v>
      </c>
      <c r="DE81" s="66">
        <f t="shared" si="245"/>
        <v>11.353333333333333</v>
      </c>
      <c r="DF81" s="66">
        <f t="shared" si="245"/>
        <v>3.5333333333333332</v>
      </c>
      <c r="DG81" s="66">
        <f t="shared" si="245"/>
        <v>13.286666666666667</v>
      </c>
      <c r="DH81" s="66">
        <f t="shared" si="245"/>
        <v>4.24</v>
      </c>
      <c r="DI81" s="66">
        <f t="shared" si="245"/>
        <v>15.126666666666667</v>
      </c>
      <c r="DJ81" s="66">
        <f t="shared" si="245"/>
        <v>5.1733333333333329</v>
      </c>
      <c r="DK81" s="66">
        <f t="shared" si="245"/>
        <v>16.759999999999998</v>
      </c>
      <c r="DL81" s="66">
        <f t="shared" si="245"/>
        <v>6.0733333333333333</v>
      </c>
      <c r="DM81" s="66">
        <f t="shared" si="245"/>
        <v>16.759999999999998</v>
      </c>
      <c r="DN81" s="66">
        <f t="shared" si="245"/>
        <v>17.82</v>
      </c>
      <c r="DO81" s="66">
        <f t="shared" si="245"/>
        <v>7.0266666666666664</v>
      </c>
      <c r="DP81" s="66">
        <f t="shared" si="245"/>
        <v>9.7000000000000011</v>
      </c>
      <c r="DQ81" s="66">
        <f t="shared" si="245"/>
        <v>2.86</v>
      </c>
      <c r="DR81" s="66">
        <f t="shared" si="245"/>
        <v>11.76</v>
      </c>
      <c r="DS81" s="66">
        <f t="shared" si="245"/>
        <v>3.5666666666666664</v>
      </c>
      <c r="DT81" s="66">
        <f t="shared" si="245"/>
        <v>13.76</v>
      </c>
      <c r="DU81" s="66">
        <f t="shared" si="245"/>
        <v>4.2866666666666671</v>
      </c>
      <c r="DV81" s="66">
        <f t="shared" si="245"/>
        <v>15.646666666666668</v>
      </c>
      <c r="DW81" s="66">
        <f t="shared" si="245"/>
        <v>5.253333333333333</v>
      </c>
      <c r="DX81" s="66">
        <f t="shared" si="245"/>
        <v>17.346666666666664</v>
      </c>
      <c r="DY81" s="66">
        <f t="shared" si="245"/>
        <v>6.1533333333333333</v>
      </c>
      <c r="DZ81" s="66">
        <f t="shared" si="245"/>
        <v>17.346666666666664</v>
      </c>
      <c r="EA81" s="66">
        <f t="shared" si="245"/>
        <v>18.426666666666666</v>
      </c>
      <c r="EB81" s="66">
        <f t="shared" si="245"/>
        <v>7.1466666666666665</v>
      </c>
      <c r="EC81" s="66">
        <f t="shared" si="245"/>
        <v>10.033333333333333</v>
      </c>
      <c r="ED81" s="66">
        <f t="shared" si="245"/>
        <v>2.9</v>
      </c>
      <c r="EE81" s="66">
        <f t="shared" si="245"/>
        <v>12.166666666666666</v>
      </c>
      <c r="EF81" s="66">
        <f t="shared" si="245"/>
        <v>3.6</v>
      </c>
      <c r="EG81" s="66">
        <f t="shared" si="245"/>
        <v>14.233333333333333</v>
      </c>
      <c r="EH81" s="66">
        <f t="shared" si="245"/>
        <v>4.333333333333333</v>
      </c>
      <c r="EI81" s="66">
        <f t="shared" si="245"/>
        <v>16.166666666666668</v>
      </c>
      <c r="EJ81" s="66">
        <f t="shared" si="245"/>
        <v>5.333333333333333</v>
      </c>
      <c r="EK81" s="66">
        <f t="shared" si="245"/>
        <v>17.933333333333334</v>
      </c>
      <c r="EL81" s="66">
        <f t="shared" si="245"/>
        <v>6.2333333333333334</v>
      </c>
      <c r="EM81" s="66">
        <f t="shared" ref="EM81:FO81" si="246">(EM79-EM85)/6*4+EM85</f>
        <v>17.933333333333334</v>
      </c>
      <c r="EN81" s="66">
        <f t="shared" si="246"/>
        <v>19.033333333333335</v>
      </c>
      <c r="EO81" s="66">
        <f t="shared" si="246"/>
        <v>7.2666666666666666</v>
      </c>
      <c r="EP81" s="66">
        <f t="shared" si="246"/>
        <v>6</v>
      </c>
      <c r="EQ81" s="66">
        <f t="shared" si="246"/>
        <v>2.5</v>
      </c>
      <c r="ER81" s="66">
        <f t="shared" si="246"/>
        <v>7.2666666666666666</v>
      </c>
      <c r="ES81" s="66">
        <f t="shared" si="246"/>
        <v>3.1</v>
      </c>
      <c r="ET81" s="66">
        <f t="shared" si="246"/>
        <v>8.6333333333333329</v>
      </c>
      <c r="EU81" s="66">
        <f t="shared" si="246"/>
        <v>3.7333333333333334</v>
      </c>
      <c r="EV81" s="66">
        <f t="shared" si="246"/>
        <v>9.9666666666666668</v>
      </c>
      <c r="EW81" s="66">
        <f t="shared" si="246"/>
        <v>4.1666666666666661</v>
      </c>
      <c r="EX81" s="66">
        <f t="shared" si="246"/>
        <v>11.200000000000001</v>
      </c>
      <c r="EY81" s="66">
        <f t="shared" si="246"/>
        <v>5.0333333333333332</v>
      </c>
      <c r="EZ81" s="66">
        <f t="shared" si="246"/>
        <v>11.200000000000001</v>
      </c>
      <c r="FA81" s="66">
        <f t="shared" si="246"/>
        <v>11.633333333333333</v>
      </c>
      <c r="FB81" s="66">
        <f t="shared" si="246"/>
        <v>5.6333333333333337</v>
      </c>
      <c r="FC81" s="66">
        <f t="shared" si="246"/>
        <v>6.416666666666667</v>
      </c>
      <c r="FD81" s="66">
        <f t="shared" si="246"/>
        <v>2.5500000000000003</v>
      </c>
      <c r="FE81" s="66">
        <f t="shared" si="246"/>
        <v>7.7666666666666666</v>
      </c>
      <c r="FF81" s="66">
        <f t="shared" si="246"/>
        <v>3.2</v>
      </c>
      <c r="FG81" s="66">
        <f t="shared" si="246"/>
        <v>9.1833333333333318</v>
      </c>
      <c r="FH81" s="66">
        <f t="shared" si="246"/>
        <v>3.7833333333333337</v>
      </c>
      <c r="FI81" s="66">
        <f t="shared" si="246"/>
        <v>10.6</v>
      </c>
      <c r="FJ81" s="66">
        <f t="shared" si="246"/>
        <v>4.3999999999999995</v>
      </c>
      <c r="FK81" s="66">
        <f t="shared" si="246"/>
        <v>11.816666666666668</v>
      </c>
      <c r="FL81" s="66">
        <f t="shared" si="246"/>
        <v>5.2166666666666668</v>
      </c>
      <c r="FM81" s="66">
        <f t="shared" si="246"/>
        <v>11.816666666666668</v>
      </c>
      <c r="FN81" s="66">
        <f t="shared" si="246"/>
        <v>12.516666666666666</v>
      </c>
      <c r="FO81" s="66">
        <f t="shared" si="246"/>
        <v>5.9333333333333336</v>
      </c>
    </row>
    <row r="82" spans="1:171" ht="9" customHeight="1" x14ac:dyDescent="0.15">
      <c r="A82" s="53" t="s">
        <v>178</v>
      </c>
      <c r="B82" s="54">
        <v>35</v>
      </c>
      <c r="C82" s="66">
        <f>(C79-C85)/6*3+C85</f>
        <v>6.75</v>
      </c>
      <c r="D82" s="66">
        <f t="shared" ref="D82:EL82" si="247">(D79-D85)/6*3+D85</f>
        <v>2.65</v>
      </c>
      <c r="E82" s="66">
        <f t="shared" si="247"/>
        <v>8.15</v>
      </c>
      <c r="F82" s="66">
        <f t="shared" si="247"/>
        <v>3.35</v>
      </c>
      <c r="G82" s="66">
        <f t="shared" si="247"/>
        <v>9.6</v>
      </c>
      <c r="H82" s="66">
        <f t="shared" si="247"/>
        <v>3.9</v>
      </c>
      <c r="I82" s="66">
        <f t="shared" si="247"/>
        <v>11.1</v>
      </c>
      <c r="J82" s="66">
        <f t="shared" si="247"/>
        <v>4.7</v>
      </c>
      <c r="K82" s="66">
        <f t="shared" si="247"/>
        <v>12.3</v>
      </c>
      <c r="L82" s="66">
        <f t="shared" si="247"/>
        <v>5.4499999999999993</v>
      </c>
      <c r="M82" s="66">
        <f t="shared" si="247"/>
        <v>12.3</v>
      </c>
      <c r="N82" s="66">
        <f t="shared" si="247"/>
        <v>13.3</v>
      </c>
      <c r="O82" s="66">
        <f t="shared" si="247"/>
        <v>6.3</v>
      </c>
      <c r="P82" s="66">
        <f t="shared" si="247"/>
        <v>7.0333333333333332</v>
      </c>
      <c r="Q82" s="66">
        <f t="shared" si="247"/>
        <v>2.6833333333333331</v>
      </c>
      <c r="R82" s="66">
        <f t="shared" si="247"/>
        <v>8.5500000000000007</v>
      </c>
      <c r="S82" s="66">
        <f t="shared" si="247"/>
        <v>3.3833333333333333</v>
      </c>
      <c r="T82" s="66">
        <f t="shared" si="247"/>
        <v>10.016666666666666</v>
      </c>
      <c r="U82" s="66">
        <f t="shared" si="247"/>
        <v>3.9333333333333331</v>
      </c>
      <c r="V82" s="66">
        <f t="shared" si="247"/>
        <v>11.55</v>
      </c>
      <c r="W82" s="66">
        <f t="shared" si="247"/>
        <v>4.75</v>
      </c>
      <c r="X82" s="66">
        <f t="shared" si="247"/>
        <v>12.783333333333333</v>
      </c>
      <c r="Y82" s="66">
        <f t="shared" si="247"/>
        <v>5.5333333333333332</v>
      </c>
      <c r="Z82" s="66">
        <f t="shared" si="247"/>
        <v>12.783333333333333</v>
      </c>
      <c r="AA82" s="66">
        <f t="shared" si="247"/>
        <v>13.766666666666666</v>
      </c>
      <c r="AB82" s="66">
        <f t="shared" si="247"/>
        <v>6.333333333333333</v>
      </c>
      <c r="AC82" s="66">
        <f t="shared" si="247"/>
        <v>7.3166666666666664</v>
      </c>
      <c r="AD82" s="66">
        <f t="shared" si="247"/>
        <v>2.7166666666666668</v>
      </c>
      <c r="AE82" s="66">
        <f t="shared" si="247"/>
        <v>8.9499999999999993</v>
      </c>
      <c r="AF82" s="66">
        <f t="shared" si="247"/>
        <v>3.416666666666667</v>
      </c>
      <c r="AG82" s="66">
        <f t="shared" si="247"/>
        <v>10.433333333333334</v>
      </c>
      <c r="AH82" s="66">
        <f t="shared" si="247"/>
        <v>3.9666666666666668</v>
      </c>
      <c r="AI82" s="66">
        <f t="shared" si="247"/>
        <v>12</v>
      </c>
      <c r="AJ82" s="66">
        <f t="shared" si="247"/>
        <v>4.8</v>
      </c>
      <c r="AK82" s="66">
        <f t="shared" si="247"/>
        <v>13.266666666666666</v>
      </c>
      <c r="AL82" s="66">
        <f t="shared" si="247"/>
        <v>5.6166666666666671</v>
      </c>
      <c r="AM82" s="66">
        <f t="shared" si="247"/>
        <v>13.266666666666666</v>
      </c>
      <c r="AN82" s="66">
        <f t="shared" si="247"/>
        <v>14.233333333333334</v>
      </c>
      <c r="AO82" s="66">
        <f t="shared" si="247"/>
        <v>6.3666666666666671</v>
      </c>
      <c r="AP82" s="66">
        <f t="shared" si="247"/>
        <v>7.6</v>
      </c>
      <c r="AQ82" s="66">
        <f t="shared" si="247"/>
        <v>2.75</v>
      </c>
      <c r="AR82" s="66">
        <f t="shared" si="247"/>
        <v>9.3500000000000014</v>
      </c>
      <c r="AS82" s="66">
        <f t="shared" si="247"/>
        <v>3.45</v>
      </c>
      <c r="AT82" s="66">
        <f t="shared" si="247"/>
        <v>10.850000000000001</v>
      </c>
      <c r="AU82" s="66">
        <f t="shared" si="247"/>
        <v>4</v>
      </c>
      <c r="AV82" s="66">
        <f t="shared" si="247"/>
        <v>12.45</v>
      </c>
      <c r="AW82" s="66">
        <f t="shared" si="247"/>
        <v>4.8499999999999996</v>
      </c>
      <c r="AX82" s="66">
        <f t="shared" si="247"/>
        <v>13.75</v>
      </c>
      <c r="AY82" s="66">
        <f t="shared" si="247"/>
        <v>5.7</v>
      </c>
      <c r="AZ82" s="66">
        <f t="shared" si="247"/>
        <v>13.75</v>
      </c>
      <c r="BA82" s="66">
        <f t="shared" si="247"/>
        <v>14.7</v>
      </c>
      <c r="BB82" s="66">
        <f t="shared" si="247"/>
        <v>6.4</v>
      </c>
      <c r="BC82" s="66">
        <f t="shared" si="247"/>
        <v>7.9249999999999998</v>
      </c>
      <c r="BD82" s="66">
        <f t="shared" si="247"/>
        <v>2.75</v>
      </c>
      <c r="BE82" s="66">
        <f t="shared" si="247"/>
        <v>9.6750000000000007</v>
      </c>
      <c r="BF82" s="66">
        <f t="shared" si="247"/>
        <v>3.4750000000000001</v>
      </c>
      <c r="BG82" s="66">
        <f t="shared" si="247"/>
        <v>11.275</v>
      </c>
      <c r="BH82" s="66">
        <f t="shared" si="247"/>
        <v>4.0750000000000002</v>
      </c>
      <c r="BI82" s="66">
        <f t="shared" si="247"/>
        <v>12.925000000000001</v>
      </c>
      <c r="BJ82" s="66">
        <f t="shared" si="247"/>
        <v>4.9249999999999998</v>
      </c>
      <c r="BK82" s="66">
        <f t="shared" si="247"/>
        <v>14.275</v>
      </c>
      <c r="BL82" s="66">
        <f t="shared" si="247"/>
        <v>5.8</v>
      </c>
      <c r="BM82" s="66">
        <f t="shared" si="247"/>
        <v>14.275</v>
      </c>
      <c r="BN82" s="66">
        <f t="shared" si="247"/>
        <v>15.25</v>
      </c>
      <c r="BO82" s="66">
        <f t="shared" si="247"/>
        <v>6.5749999999999993</v>
      </c>
      <c r="BP82" s="66">
        <f t="shared" si="247"/>
        <v>8.25</v>
      </c>
      <c r="BQ82" s="66">
        <f t="shared" si="247"/>
        <v>2.75</v>
      </c>
      <c r="BR82" s="66">
        <f t="shared" si="247"/>
        <v>10</v>
      </c>
      <c r="BS82" s="66">
        <f t="shared" si="247"/>
        <v>3.5</v>
      </c>
      <c r="BT82" s="66">
        <f t="shared" si="247"/>
        <v>11.7</v>
      </c>
      <c r="BU82" s="66">
        <f t="shared" si="247"/>
        <v>4.1500000000000004</v>
      </c>
      <c r="BV82" s="66">
        <f t="shared" si="247"/>
        <v>13.4</v>
      </c>
      <c r="BW82" s="66">
        <f t="shared" si="247"/>
        <v>5</v>
      </c>
      <c r="BX82" s="66">
        <f t="shared" si="247"/>
        <v>14.8</v>
      </c>
      <c r="BY82" s="66">
        <f t="shared" si="247"/>
        <v>5.9</v>
      </c>
      <c r="BZ82" s="66">
        <f t="shared" si="247"/>
        <v>14.8</v>
      </c>
      <c r="CA82" s="66">
        <f t="shared" si="247"/>
        <v>15.799999999999999</v>
      </c>
      <c r="CB82" s="66">
        <f t="shared" si="247"/>
        <v>6.75</v>
      </c>
      <c r="CC82" s="66">
        <f t="shared" si="247"/>
        <v>8.58</v>
      </c>
      <c r="CD82" s="66">
        <f t="shared" si="247"/>
        <v>2.79</v>
      </c>
      <c r="CE82" s="66">
        <f t="shared" si="247"/>
        <v>10.4</v>
      </c>
      <c r="CF82" s="66">
        <f t="shared" si="247"/>
        <v>3.5300000000000002</v>
      </c>
      <c r="CG82" s="66">
        <f t="shared" si="247"/>
        <v>12.17</v>
      </c>
      <c r="CH82" s="66">
        <f t="shared" si="247"/>
        <v>4.1999999999999993</v>
      </c>
      <c r="CI82" s="66">
        <f t="shared" si="247"/>
        <v>13.91</v>
      </c>
      <c r="CJ82" s="66">
        <f t="shared" si="247"/>
        <v>5.08</v>
      </c>
      <c r="CK82" s="66">
        <f t="shared" si="247"/>
        <v>15.379999999999999</v>
      </c>
      <c r="CL82" s="66">
        <f t="shared" si="247"/>
        <v>5.98</v>
      </c>
      <c r="CM82" s="66">
        <f t="shared" si="247"/>
        <v>15.379999999999999</v>
      </c>
      <c r="CN82" s="66">
        <f t="shared" si="247"/>
        <v>16.399999999999999</v>
      </c>
      <c r="CO82" s="66">
        <f t="shared" si="247"/>
        <v>6.87</v>
      </c>
      <c r="CP82" s="66">
        <f t="shared" si="247"/>
        <v>8.91</v>
      </c>
      <c r="CQ82" s="66">
        <f t="shared" si="247"/>
        <v>2.83</v>
      </c>
      <c r="CR82" s="66">
        <f t="shared" si="247"/>
        <v>10.8</v>
      </c>
      <c r="CS82" s="66">
        <f t="shared" si="247"/>
        <v>3.56</v>
      </c>
      <c r="CT82" s="66">
        <f t="shared" si="247"/>
        <v>12.64</v>
      </c>
      <c r="CU82" s="66">
        <f t="shared" si="247"/>
        <v>4.25</v>
      </c>
      <c r="CV82" s="66">
        <f t="shared" si="247"/>
        <v>14.420000000000002</v>
      </c>
      <c r="CW82" s="66">
        <f t="shared" si="247"/>
        <v>5.16</v>
      </c>
      <c r="CX82" s="66">
        <f t="shared" si="247"/>
        <v>15.96</v>
      </c>
      <c r="CY82" s="66">
        <f t="shared" si="247"/>
        <v>6.0600000000000005</v>
      </c>
      <c r="CZ82" s="66">
        <f t="shared" si="247"/>
        <v>15.96</v>
      </c>
      <c r="DA82" s="66">
        <f t="shared" si="247"/>
        <v>17</v>
      </c>
      <c r="DB82" s="66">
        <f t="shared" si="247"/>
        <v>6.99</v>
      </c>
      <c r="DC82" s="66">
        <f t="shared" si="247"/>
        <v>9.24</v>
      </c>
      <c r="DD82" s="66">
        <f t="shared" si="247"/>
        <v>2.87</v>
      </c>
      <c r="DE82" s="66">
        <f t="shared" si="247"/>
        <v>11.2</v>
      </c>
      <c r="DF82" s="66">
        <f t="shared" si="247"/>
        <v>3.59</v>
      </c>
      <c r="DG82" s="66">
        <f t="shared" si="247"/>
        <v>13.11</v>
      </c>
      <c r="DH82" s="66">
        <f t="shared" si="247"/>
        <v>4.3</v>
      </c>
      <c r="DI82" s="66">
        <f t="shared" si="247"/>
        <v>14.93</v>
      </c>
      <c r="DJ82" s="66">
        <f t="shared" si="247"/>
        <v>5.24</v>
      </c>
      <c r="DK82" s="66">
        <f t="shared" si="247"/>
        <v>16.54</v>
      </c>
      <c r="DL82" s="66">
        <f t="shared" si="247"/>
        <v>6.14</v>
      </c>
      <c r="DM82" s="66">
        <f t="shared" si="247"/>
        <v>16.54</v>
      </c>
      <c r="DN82" s="66">
        <f t="shared" si="247"/>
        <v>17.600000000000001</v>
      </c>
      <c r="DO82" s="66">
        <f t="shared" si="247"/>
        <v>7.1099999999999994</v>
      </c>
      <c r="DP82" s="66">
        <f t="shared" si="247"/>
        <v>9.57</v>
      </c>
      <c r="DQ82" s="66">
        <f t="shared" si="247"/>
        <v>2.91</v>
      </c>
      <c r="DR82" s="66">
        <f t="shared" si="247"/>
        <v>11.6</v>
      </c>
      <c r="DS82" s="66">
        <f t="shared" si="247"/>
        <v>3.62</v>
      </c>
      <c r="DT82" s="66">
        <f t="shared" si="247"/>
        <v>13.579999999999998</v>
      </c>
      <c r="DU82" s="66">
        <f t="shared" si="247"/>
        <v>4.3499999999999996</v>
      </c>
      <c r="DV82" s="66">
        <f t="shared" si="247"/>
        <v>15.440000000000001</v>
      </c>
      <c r="DW82" s="66">
        <f t="shared" si="247"/>
        <v>5.32</v>
      </c>
      <c r="DX82" s="66">
        <f t="shared" si="247"/>
        <v>17.119999999999997</v>
      </c>
      <c r="DY82" s="66">
        <f t="shared" si="247"/>
        <v>6.22</v>
      </c>
      <c r="DZ82" s="66">
        <f t="shared" si="247"/>
        <v>17.119999999999997</v>
      </c>
      <c r="EA82" s="66">
        <f t="shared" si="247"/>
        <v>18.2</v>
      </c>
      <c r="EB82" s="66">
        <f t="shared" si="247"/>
        <v>7.2299999999999995</v>
      </c>
      <c r="EC82" s="66">
        <f t="shared" si="247"/>
        <v>9.9</v>
      </c>
      <c r="ED82" s="66">
        <f t="shared" si="247"/>
        <v>2.95</v>
      </c>
      <c r="EE82" s="66">
        <f t="shared" si="247"/>
        <v>12</v>
      </c>
      <c r="EF82" s="66">
        <f t="shared" si="247"/>
        <v>3.65</v>
      </c>
      <c r="EG82" s="66">
        <f t="shared" si="247"/>
        <v>14.05</v>
      </c>
      <c r="EH82" s="66">
        <f t="shared" si="247"/>
        <v>4.4000000000000004</v>
      </c>
      <c r="EI82" s="66">
        <f t="shared" si="247"/>
        <v>15.950000000000001</v>
      </c>
      <c r="EJ82" s="66">
        <f t="shared" si="247"/>
        <v>5.4</v>
      </c>
      <c r="EK82" s="66">
        <f t="shared" si="247"/>
        <v>17.7</v>
      </c>
      <c r="EL82" s="66">
        <f t="shared" si="247"/>
        <v>6.3</v>
      </c>
      <c r="EM82" s="66">
        <f t="shared" ref="EM82:FO82" si="248">(EM79-EM85)/6*3+EM85</f>
        <v>17.7</v>
      </c>
      <c r="EN82" s="66">
        <f t="shared" si="248"/>
        <v>18.8</v>
      </c>
      <c r="EO82" s="66">
        <f t="shared" si="248"/>
        <v>7.35</v>
      </c>
      <c r="EP82" s="66">
        <f t="shared" si="248"/>
        <v>5.9499999999999993</v>
      </c>
      <c r="EQ82" s="66">
        <f t="shared" si="248"/>
        <v>2.5499999999999998</v>
      </c>
      <c r="ER82" s="66">
        <f t="shared" si="248"/>
        <v>7.15</v>
      </c>
      <c r="ES82" s="66">
        <f t="shared" si="248"/>
        <v>3.15</v>
      </c>
      <c r="ET82" s="66">
        <f t="shared" si="248"/>
        <v>8.5</v>
      </c>
      <c r="EU82" s="66">
        <f t="shared" si="248"/>
        <v>3.8</v>
      </c>
      <c r="EV82" s="66">
        <f t="shared" si="248"/>
        <v>9.85</v>
      </c>
      <c r="EW82" s="66">
        <f t="shared" si="248"/>
        <v>4.1999999999999993</v>
      </c>
      <c r="EX82" s="66">
        <f t="shared" si="248"/>
        <v>11.100000000000001</v>
      </c>
      <c r="EY82" s="66">
        <f t="shared" si="248"/>
        <v>5.05</v>
      </c>
      <c r="EZ82" s="66">
        <f t="shared" si="248"/>
        <v>11.100000000000001</v>
      </c>
      <c r="FA82" s="66">
        <f t="shared" si="248"/>
        <v>11.399999999999999</v>
      </c>
      <c r="FB82" s="66">
        <f t="shared" si="248"/>
        <v>5.7</v>
      </c>
      <c r="FC82" s="66">
        <f t="shared" si="248"/>
        <v>6.35</v>
      </c>
      <c r="FD82" s="66">
        <f t="shared" si="248"/>
        <v>2.6</v>
      </c>
      <c r="FE82" s="66">
        <f t="shared" si="248"/>
        <v>7.65</v>
      </c>
      <c r="FF82" s="66">
        <f t="shared" si="248"/>
        <v>3.25</v>
      </c>
      <c r="FG82" s="66">
        <f t="shared" si="248"/>
        <v>9.0499999999999989</v>
      </c>
      <c r="FH82" s="66">
        <f t="shared" si="248"/>
        <v>3.85</v>
      </c>
      <c r="FI82" s="66">
        <f t="shared" si="248"/>
        <v>10.475</v>
      </c>
      <c r="FJ82" s="66">
        <f t="shared" si="248"/>
        <v>4.4499999999999993</v>
      </c>
      <c r="FK82" s="66">
        <f t="shared" si="248"/>
        <v>11.700000000000001</v>
      </c>
      <c r="FL82" s="66">
        <f t="shared" si="248"/>
        <v>5.25</v>
      </c>
      <c r="FM82" s="66">
        <f t="shared" si="248"/>
        <v>11.700000000000001</v>
      </c>
      <c r="FN82" s="66">
        <f t="shared" si="248"/>
        <v>12.35</v>
      </c>
      <c r="FO82" s="66">
        <f t="shared" si="248"/>
        <v>6</v>
      </c>
    </row>
    <row r="83" spans="1:171" ht="9" customHeight="1" x14ac:dyDescent="0.15">
      <c r="A83" s="53" t="s">
        <v>178</v>
      </c>
      <c r="B83" s="54">
        <v>36</v>
      </c>
      <c r="C83" s="66">
        <f>(C79-C85)/6*2+C85</f>
        <v>6.666666666666667</v>
      </c>
      <c r="D83" s="66">
        <f t="shared" ref="D83:EL83" si="249">(D79-D85)/6*2+D85</f>
        <v>2.6999999999999997</v>
      </c>
      <c r="E83" s="66">
        <f t="shared" si="249"/>
        <v>8.0333333333333332</v>
      </c>
      <c r="F83" s="66">
        <f t="shared" si="249"/>
        <v>3.4</v>
      </c>
      <c r="G83" s="66">
        <f t="shared" si="249"/>
        <v>9.4666666666666668</v>
      </c>
      <c r="H83" s="66">
        <f t="shared" si="249"/>
        <v>3.9666666666666663</v>
      </c>
      <c r="I83" s="66">
        <f t="shared" si="249"/>
        <v>10.966666666666667</v>
      </c>
      <c r="J83" s="66">
        <f t="shared" si="249"/>
        <v>4.7666666666666666</v>
      </c>
      <c r="K83" s="66">
        <f t="shared" si="249"/>
        <v>12.166666666666666</v>
      </c>
      <c r="L83" s="66">
        <f t="shared" si="249"/>
        <v>5.5</v>
      </c>
      <c r="M83" s="66">
        <f t="shared" si="249"/>
        <v>12.166666666666666</v>
      </c>
      <c r="N83" s="66">
        <f t="shared" si="249"/>
        <v>13.2</v>
      </c>
      <c r="O83" s="66">
        <f t="shared" si="249"/>
        <v>6.3666666666666663</v>
      </c>
      <c r="P83" s="66">
        <f t="shared" si="249"/>
        <v>6.9444444444444446</v>
      </c>
      <c r="Q83" s="66">
        <f t="shared" si="249"/>
        <v>2.7333333333333329</v>
      </c>
      <c r="R83" s="66">
        <f t="shared" si="249"/>
        <v>8.4222222222222225</v>
      </c>
      <c r="S83" s="66">
        <f t="shared" si="249"/>
        <v>3.4333333333333331</v>
      </c>
      <c r="T83" s="66">
        <f t="shared" si="249"/>
        <v>9.8777777777777782</v>
      </c>
      <c r="U83" s="66">
        <f t="shared" si="249"/>
        <v>3.9999999999999996</v>
      </c>
      <c r="V83" s="66">
        <f t="shared" si="249"/>
        <v>11.411111111111111</v>
      </c>
      <c r="W83" s="66">
        <f t="shared" si="249"/>
        <v>4.822222222222222</v>
      </c>
      <c r="X83" s="66">
        <f t="shared" si="249"/>
        <v>12.633333333333333</v>
      </c>
      <c r="Y83" s="66">
        <f t="shared" si="249"/>
        <v>5.5888888888888886</v>
      </c>
      <c r="Z83" s="66">
        <f t="shared" si="249"/>
        <v>12.633333333333333</v>
      </c>
      <c r="AA83" s="66">
        <f t="shared" si="249"/>
        <v>13.633333333333333</v>
      </c>
      <c r="AB83" s="66">
        <f t="shared" si="249"/>
        <v>6.3999999999999995</v>
      </c>
      <c r="AC83" s="66">
        <f t="shared" si="249"/>
        <v>7.2222222222222223</v>
      </c>
      <c r="AD83" s="66">
        <f t="shared" si="249"/>
        <v>2.7666666666666666</v>
      </c>
      <c r="AE83" s="66">
        <f t="shared" si="249"/>
        <v>8.8111111111111118</v>
      </c>
      <c r="AF83" s="66">
        <f t="shared" si="249"/>
        <v>3.4666666666666668</v>
      </c>
      <c r="AG83" s="66">
        <f t="shared" si="249"/>
        <v>10.28888888888889</v>
      </c>
      <c r="AH83" s="66">
        <f t="shared" si="249"/>
        <v>4.0333333333333332</v>
      </c>
      <c r="AI83" s="66">
        <f t="shared" si="249"/>
        <v>11.855555555555556</v>
      </c>
      <c r="AJ83" s="66">
        <f t="shared" si="249"/>
        <v>4.8777777777777773</v>
      </c>
      <c r="AK83" s="66">
        <f t="shared" si="249"/>
        <v>13.1</v>
      </c>
      <c r="AL83" s="66">
        <f t="shared" si="249"/>
        <v>5.677777777777778</v>
      </c>
      <c r="AM83" s="66">
        <f t="shared" si="249"/>
        <v>13.1</v>
      </c>
      <c r="AN83" s="66">
        <f t="shared" si="249"/>
        <v>14.066666666666666</v>
      </c>
      <c r="AO83" s="66">
        <f t="shared" si="249"/>
        <v>6.4333333333333336</v>
      </c>
      <c r="AP83" s="66">
        <f t="shared" si="249"/>
        <v>7.5</v>
      </c>
      <c r="AQ83" s="66">
        <f t="shared" si="249"/>
        <v>2.8</v>
      </c>
      <c r="AR83" s="66">
        <f t="shared" si="249"/>
        <v>9.2000000000000011</v>
      </c>
      <c r="AS83" s="66">
        <f t="shared" si="249"/>
        <v>3.5</v>
      </c>
      <c r="AT83" s="66">
        <f t="shared" si="249"/>
        <v>10.700000000000001</v>
      </c>
      <c r="AU83" s="66">
        <f t="shared" si="249"/>
        <v>4.0666666666666664</v>
      </c>
      <c r="AV83" s="66">
        <f t="shared" si="249"/>
        <v>12.3</v>
      </c>
      <c r="AW83" s="66">
        <f t="shared" si="249"/>
        <v>4.9333333333333327</v>
      </c>
      <c r="AX83" s="66">
        <f t="shared" si="249"/>
        <v>13.566666666666666</v>
      </c>
      <c r="AY83" s="66">
        <f t="shared" si="249"/>
        <v>5.7666666666666666</v>
      </c>
      <c r="AZ83" s="66">
        <f t="shared" si="249"/>
        <v>13.566666666666666</v>
      </c>
      <c r="BA83" s="66">
        <f t="shared" si="249"/>
        <v>14.5</v>
      </c>
      <c r="BB83" s="66">
        <f t="shared" si="249"/>
        <v>6.4666666666666668</v>
      </c>
      <c r="BC83" s="66">
        <f t="shared" si="249"/>
        <v>7.8166666666666664</v>
      </c>
      <c r="BD83" s="66">
        <f t="shared" si="249"/>
        <v>2.8</v>
      </c>
      <c r="BE83" s="66">
        <f t="shared" si="249"/>
        <v>9.5333333333333332</v>
      </c>
      <c r="BF83" s="66">
        <f t="shared" si="249"/>
        <v>3.5333333333333337</v>
      </c>
      <c r="BG83" s="66">
        <f t="shared" si="249"/>
        <v>11.116666666666667</v>
      </c>
      <c r="BH83" s="66">
        <f t="shared" si="249"/>
        <v>4.1333333333333329</v>
      </c>
      <c r="BI83" s="66">
        <f t="shared" si="249"/>
        <v>12.766666666666666</v>
      </c>
      <c r="BJ83" s="66">
        <f t="shared" si="249"/>
        <v>5</v>
      </c>
      <c r="BK83" s="66">
        <f t="shared" si="249"/>
        <v>14.083333333333334</v>
      </c>
      <c r="BL83" s="66">
        <f t="shared" si="249"/>
        <v>5.8666666666666663</v>
      </c>
      <c r="BM83" s="66">
        <f t="shared" si="249"/>
        <v>14.083333333333334</v>
      </c>
      <c r="BN83" s="66">
        <f t="shared" si="249"/>
        <v>15.049999999999999</v>
      </c>
      <c r="BO83" s="66">
        <f t="shared" si="249"/>
        <v>6.6499999999999995</v>
      </c>
      <c r="BP83" s="66">
        <f t="shared" si="249"/>
        <v>8.1333333333333329</v>
      </c>
      <c r="BQ83" s="66">
        <f t="shared" si="249"/>
        <v>2.8</v>
      </c>
      <c r="BR83" s="66">
        <f t="shared" si="249"/>
        <v>9.8666666666666671</v>
      </c>
      <c r="BS83" s="66">
        <f t="shared" si="249"/>
        <v>3.5666666666666669</v>
      </c>
      <c r="BT83" s="66">
        <f t="shared" si="249"/>
        <v>11.533333333333333</v>
      </c>
      <c r="BU83" s="66">
        <f t="shared" si="249"/>
        <v>4.2</v>
      </c>
      <c r="BV83" s="66">
        <f t="shared" si="249"/>
        <v>13.233333333333334</v>
      </c>
      <c r="BW83" s="66">
        <f t="shared" si="249"/>
        <v>5.0666666666666664</v>
      </c>
      <c r="BX83" s="66">
        <f t="shared" si="249"/>
        <v>14.6</v>
      </c>
      <c r="BY83" s="66">
        <f t="shared" si="249"/>
        <v>5.9666666666666668</v>
      </c>
      <c r="BZ83" s="66">
        <f t="shared" si="249"/>
        <v>14.6</v>
      </c>
      <c r="CA83" s="66">
        <f t="shared" si="249"/>
        <v>15.6</v>
      </c>
      <c r="CB83" s="66">
        <f t="shared" si="249"/>
        <v>6.833333333333333</v>
      </c>
      <c r="CC83" s="66">
        <f t="shared" si="249"/>
        <v>8.4600000000000009</v>
      </c>
      <c r="CD83" s="66">
        <f t="shared" si="249"/>
        <v>2.84</v>
      </c>
      <c r="CE83" s="66">
        <f t="shared" si="249"/>
        <v>10.26</v>
      </c>
      <c r="CF83" s="66">
        <f t="shared" si="249"/>
        <v>3.5933333333333333</v>
      </c>
      <c r="CG83" s="66">
        <f t="shared" si="249"/>
        <v>12</v>
      </c>
      <c r="CH83" s="66">
        <f t="shared" si="249"/>
        <v>4.253333333333333</v>
      </c>
      <c r="CI83" s="66">
        <f t="shared" si="249"/>
        <v>13.733333333333334</v>
      </c>
      <c r="CJ83" s="66">
        <f t="shared" si="249"/>
        <v>5.1466666666666665</v>
      </c>
      <c r="CK83" s="66">
        <f t="shared" si="249"/>
        <v>15.173333333333334</v>
      </c>
      <c r="CL83" s="66">
        <f t="shared" si="249"/>
        <v>6.0466666666666669</v>
      </c>
      <c r="CM83" s="66">
        <f t="shared" si="249"/>
        <v>15.173333333333334</v>
      </c>
      <c r="CN83" s="66">
        <f t="shared" si="249"/>
        <v>16.193333333333332</v>
      </c>
      <c r="CO83" s="66">
        <f t="shared" si="249"/>
        <v>6.9533333333333331</v>
      </c>
      <c r="CP83" s="66">
        <f t="shared" si="249"/>
        <v>8.7866666666666671</v>
      </c>
      <c r="CQ83" s="66">
        <f t="shared" si="249"/>
        <v>2.88</v>
      </c>
      <c r="CR83" s="66">
        <f t="shared" si="249"/>
        <v>10.653333333333332</v>
      </c>
      <c r="CS83" s="66">
        <f t="shared" si="249"/>
        <v>3.62</v>
      </c>
      <c r="CT83" s="66">
        <f t="shared" si="249"/>
        <v>12.466666666666667</v>
      </c>
      <c r="CU83" s="66">
        <f t="shared" si="249"/>
        <v>4.3066666666666666</v>
      </c>
      <c r="CV83" s="66">
        <f t="shared" si="249"/>
        <v>14.233333333333334</v>
      </c>
      <c r="CW83" s="66">
        <f t="shared" si="249"/>
        <v>5.2266666666666666</v>
      </c>
      <c r="CX83" s="66">
        <f t="shared" si="249"/>
        <v>15.746666666666668</v>
      </c>
      <c r="CY83" s="66">
        <f t="shared" si="249"/>
        <v>6.1266666666666669</v>
      </c>
      <c r="CZ83" s="66">
        <f t="shared" si="249"/>
        <v>15.746666666666668</v>
      </c>
      <c r="DA83" s="66">
        <f t="shared" si="249"/>
        <v>16.786666666666665</v>
      </c>
      <c r="DB83" s="66">
        <f t="shared" si="249"/>
        <v>7.0733333333333333</v>
      </c>
      <c r="DC83" s="66">
        <f t="shared" si="249"/>
        <v>9.1133333333333333</v>
      </c>
      <c r="DD83" s="66">
        <f t="shared" si="249"/>
        <v>2.92</v>
      </c>
      <c r="DE83" s="66">
        <f t="shared" si="249"/>
        <v>11.046666666666667</v>
      </c>
      <c r="DF83" s="66">
        <f t="shared" si="249"/>
        <v>3.6466666666666665</v>
      </c>
      <c r="DG83" s="66">
        <f t="shared" si="249"/>
        <v>12.933333333333334</v>
      </c>
      <c r="DH83" s="66">
        <f t="shared" si="249"/>
        <v>4.3599999999999994</v>
      </c>
      <c r="DI83" s="66">
        <f t="shared" si="249"/>
        <v>14.733333333333334</v>
      </c>
      <c r="DJ83" s="66">
        <f t="shared" si="249"/>
        <v>5.3066666666666666</v>
      </c>
      <c r="DK83" s="66">
        <f t="shared" si="249"/>
        <v>16.32</v>
      </c>
      <c r="DL83" s="66">
        <f t="shared" si="249"/>
        <v>6.2066666666666661</v>
      </c>
      <c r="DM83" s="66">
        <f t="shared" si="249"/>
        <v>16.32</v>
      </c>
      <c r="DN83" s="66">
        <f t="shared" si="249"/>
        <v>17.38</v>
      </c>
      <c r="DO83" s="66">
        <f t="shared" si="249"/>
        <v>7.1933333333333325</v>
      </c>
      <c r="DP83" s="66">
        <f t="shared" si="249"/>
        <v>9.44</v>
      </c>
      <c r="DQ83" s="66">
        <f t="shared" si="249"/>
        <v>2.96</v>
      </c>
      <c r="DR83" s="66">
        <f t="shared" si="249"/>
        <v>11.44</v>
      </c>
      <c r="DS83" s="66">
        <f t="shared" si="249"/>
        <v>3.6733333333333333</v>
      </c>
      <c r="DT83" s="66">
        <f t="shared" si="249"/>
        <v>13.399999999999999</v>
      </c>
      <c r="DU83" s="66">
        <f t="shared" si="249"/>
        <v>4.4133333333333331</v>
      </c>
      <c r="DV83" s="66">
        <f t="shared" si="249"/>
        <v>15.233333333333334</v>
      </c>
      <c r="DW83" s="66">
        <f t="shared" si="249"/>
        <v>5.3866666666666667</v>
      </c>
      <c r="DX83" s="66">
        <f t="shared" si="249"/>
        <v>16.893333333333334</v>
      </c>
      <c r="DY83" s="66">
        <f t="shared" si="249"/>
        <v>6.2866666666666662</v>
      </c>
      <c r="DZ83" s="66">
        <f t="shared" si="249"/>
        <v>16.893333333333334</v>
      </c>
      <c r="EA83" s="66">
        <f t="shared" si="249"/>
        <v>17.973333333333333</v>
      </c>
      <c r="EB83" s="66">
        <f t="shared" si="249"/>
        <v>7.3133333333333326</v>
      </c>
      <c r="EC83" s="66">
        <f t="shared" si="249"/>
        <v>9.7666666666666675</v>
      </c>
      <c r="ED83" s="66">
        <f t="shared" si="249"/>
        <v>3</v>
      </c>
      <c r="EE83" s="66">
        <f t="shared" si="249"/>
        <v>11.833333333333334</v>
      </c>
      <c r="EF83" s="66">
        <f t="shared" si="249"/>
        <v>3.6999999999999997</v>
      </c>
      <c r="EG83" s="66">
        <f t="shared" si="249"/>
        <v>13.866666666666667</v>
      </c>
      <c r="EH83" s="66">
        <f t="shared" si="249"/>
        <v>4.4666666666666668</v>
      </c>
      <c r="EI83" s="66">
        <f t="shared" si="249"/>
        <v>15.733333333333334</v>
      </c>
      <c r="EJ83" s="66">
        <f t="shared" si="249"/>
        <v>5.4666666666666668</v>
      </c>
      <c r="EK83" s="66">
        <f t="shared" si="249"/>
        <v>17.466666666666665</v>
      </c>
      <c r="EL83" s="66">
        <f t="shared" si="249"/>
        <v>6.3666666666666663</v>
      </c>
      <c r="EM83" s="66">
        <f t="shared" ref="EM83:FO83" si="250">(EM79-EM85)/6*2+EM85</f>
        <v>17.466666666666665</v>
      </c>
      <c r="EN83" s="66">
        <f t="shared" si="250"/>
        <v>18.566666666666666</v>
      </c>
      <c r="EO83" s="66">
        <f t="shared" si="250"/>
        <v>7.4333333333333327</v>
      </c>
      <c r="EP83" s="66">
        <f t="shared" si="250"/>
        <v>5.8999999999999995</v>
      </c>
      <c r="EQ83" s="66">
        <f t="shared" si="250"/>
        <v>2.6</v>
      </c>
      <c r="ER83" s="66">
        <f t="shared" si="250"/>
        <v>7.0333333333333332</v>
      </c>
      <c r="ES83" s="66">
        <f t="shared" si="250"/>
        <v>3.1999999999999997</v>
      </c>
      <c r="ET83" s="66">
        <f t="shared" si="250"/>
        <v>8.3666666666666671</v>
      </c>
      <c r="EU83" s="66">
        <f t="shared" si="250"/>
        <v>3.8666666666666667</v>
      </c>
      <c r="EV83" s="66">
        <f t="shared" si="250"/>
        <v>9.7333333333333325</v>
      </c>
      <c r="EW83" s="66">
        <f t="shared" si="250"/>
        <v>4.2333333333333334</v>
      </c>
      <c r="EX83" s="66">
        <f t="shared" si="250"/>
        <v>11</v>
      </c>
      <c r="EY83" s="66">
        <f t="shared" si="250"/>
        <v>5.0666666666666664</v>
      </c>
      <c r="EZ83" s="66">
        <f t="shared" si="250"/>
        <v>11</v>
      </c>
      <c r="FA83" s="66">
        <f t="shared" si="250"/>
        <v>11.166666666666666</v>
      </c>
      <c r="FB83" s="66">
        <f t="shared" si="250"/>
        <v>5.7666666666666666</v>
      </c>
      <c r="FC83" s="66">
        <f t="shared" si="250"/>
        <v>6.2833333333333332</v>
      </c>
      <c r="FD83" s="66">
        <f t="shared" si="250"/>
        <v>2.65</v>
      </c>
      <c r="FE83" s="66">
        <f t="shared" si="250"/>
        <v>7.5333333333333332</v>
      </c>
      <c r="FF83" s="66">
        <f t="shared" si="250"/>
        <v>3.3</v>
      </c>
      <c r="FG83" s="66">
        <f t="shared" si="250"/>
        <v>8.9166666666666661</v>
      </c>
      <c r="FH83" s="66">
        <f t="shared" si="250"/>
        <v>3.9166666666666665</v>
      </c>
      <c r="FI83" s="66">
        <f t="shared" si="250"/>
        <v>10.35</v>
      </c>
      <c r="FJ83" s="66">
        <f t="shared" si="250"/>
        <v>4.5</v>
      </c>
      <c r="FK83" s="66">
        <f t="shared" si="250"/>
        <v>11.583333333333334</v>
      </c>
      <c r="FL83" s="66">
        <f t="shared" si="250"/>
        <v>5.2833333333333332</v>
      </c>
      <c r="FM83" s="66">
        <f t="shared" si="250"/>
        <v>11.583333333333334</v>
      </c>
      <c r="FN83" s="66">
        <f t="shared" si="250"/>
        <v>12.183333333333334</v>
      </c>
      <c r="FO83" s="66">
        <f t="shared" si="250"/>
        <v>6.0666666666666664</v>
      </c>
    </row>
    <row r="84" spans="1:171" ht="9" customHeight="1" x14ac:dyDescent="0.15">
      <c r="A84" s="53" t="s">
        <v>178</v>
      </c>
      <c r="B84" s="54">
        <v>37</v>
      </c>
      <c r="C84" s="66">
        <f>(C79-C85)/6*1+C85</f>
        <v>6.583333333333333</v>
      </c>
      <c r="D84" s="66">
        <f t="shared" ref="D84:EL84" si="251">(D79-D85)/6*1+D85</f>
        <v>2.75</v>
      </c>
      <c r="E84" s="66">
        <f t="shared" si="251"/>
        <v>7.9166666666666661</v>
      </c>
      <c r="F84" s="66">
        <f t="shared" si="251"/>
        <v>3.45</v>
      </c>
      <c r="G84" s="66">
        <f t="shared" si="251"/>
        <v>9.3333333333333321</v>
      </c>
      <c r="H84" s="66">
        <f t="shared" si="251"/>
        <v>4.0333333333333332</v>
      </c>
      <c r="I84" s="66">
        <f t="shared" si="251"/>
        <v>10.833333333333332</v>
      </c>
      <c r="J84" s="66">
        <f t="shared" si="251"/>
        <v>4.8333333333333339</v>
      </c>
      <c r="K84" s="66">
        <f t="shared" si="251"/>
        <v>12.033333333333333</v>
      </c>
      <c r="L84" s="66">
        <f t="shared" si="251"/>
        <v>5.55</v>
      </c>
      <c r="M84" s="66">
        <f t="shared" si="251"/>
        <v>12.033333333333333</v>
      </c>
      <c r="N84" s="66">
        <f t="shared" si="251"/>
        <v>13.1</v>
      </c>
      <c r="O84" s="66">
        <f t="shared" si="251"/>
        <v>6.4333333333333336</v>
      </c>
      <c r="P84" s="66">
        <f t="shared" si="251"/>
        <v>6.8555555555555552</v>
      </c>
      <c r="Q84" s="66">
        <f t="shared" si="251"/>
        <v>2.7833333333333332</v>
      </c>
      <c r="R84" s="66">
        <f t="shared" si="251"/>
        <v>8.2944444444444443</v>
      </c>
      <c r="S84" s="66">
        <f t="shared" si="251"/>
        <v>3.4833333333333334</v>
      </c>
      <c r="T84" s="66">
        <f t="shared" si="251"/>
        <v>9.7388888888888889</v>
      </c>
      <c r="U84" s="66">
        <f t="shared" si="251"/>
        <v>4.0666666666666664</v>
      </c>
      <c r="V84" s="66">
        <f t="shared" si="251"/>
        <v>11.272222222222222</v>
      </c>
      <c r="W84" s="66">
        <f t="shared" si="251"/>
        <v>4.8944444444444448</v>
      </c>
      <c r="X84" s="66">
        <f t="shared" si="251"/>
        <v>12.483333333333334</v>
      </c>
      <c r="Y84" s="66">
        <f t="shared" si="251"/>
        <v>5.6444444444444448</v>
      </c>
      <c r="Z84" s="66">
        <f t="shared" si="251"/>
        <v>12.483333333333334</v>
      </c>
      <c r="AA84" s="66">
        <f t="shared" si="251"/>
        <v>13.5</v>
      </c>
      <c r="AB84" s="66">
        <f t="shared" si="251"/>
        <v>6.4666666666666668</v>
      </c>
      <c r="AC84" s="66">
        <f t="shared" si="251"/>
        <v>7.1277777777777782</v>
      </c>
      <c r="AD84" s="66">
        <f t="shared" si="251"/>
        <v>2.8166666666666669</v>
      </c>
      <c r="AE84" s="66">
        <f t="shared" si="251"/>
        <v>8.6722222222222225</v>
      </c>
      <c r="AF84" s="66">
        <f t="shared" si="251"/>
        <v>3.5166666666666666</v>
      </c>
      <c r="AG84" s="66">
        <f t="shared" si="251"/>
        <v>10.144444444444444</v>
      </c>
      <c r="AH84" s="66">
        <f t="shared" si="251"/>
        <v>4.1000000000000005</v>
      </c>
      <c r="AI84" s="66">
        <f t="shared" si="251"/>
        <v>11.71111111111111</v>
      </c>
      <c r="AJ84" s="66">
        <f t="shared" si="251"/>
        <v>4.9555555555555557</v>
      </c>
      <c r="AK84" s="66">
        <f t="shared" si="251"/>
        <v>12.933333333333334</v>
      </c>
      <c r="AL84" s="66">
        <f t="shared" si="251"/>
        <v>5.7388888888888889</v>
      </c>
      <c r="AM84" s="66">
        <f t="shared" si="251"/>
        <v>12.933333333333334</v>
      </c>
      <c r="AN84" s="66">
        <f t="shared" si="251"/>
        <v>13.899999999999999</v>
      </c>
      <c r="AO84" s="66">
        <f t="shared" si="251"/>
        <v>6.5</v>
      </c>
      <c r="AP84" s="66">
        <f t="shared" si="251"/>
        <v>7.4</v>
      </c>
      <c r="AQ84" s="66">
        <f t="shared" si="251"/>
        <v>2.85</v>
      </c>
      <c r="AR84" s="66">
        <f t="shared" si="251"/>
        <v>9.0500000000000007</v>
      </c>
      <c r="AS84" s="66">
        <f t="shared" si="251"/>
        <v>3.55</v>
      </c>
      <c r="AT84" s="66">
        <f t="shared" si="251"/>
        <v>10.55</v>
      </c>
      <c r="AU84" s="66">
        <f t="shared" si="251"/>
        <v>4.1333333333333337</v>
      </c>
      <c r="AV84" s="66">
        <f t="shared" si="251"/>
        <v>12.15</v>
      </c>
      <c r="AW84" s="66">
        <f t="shared" si="251"/>
        <v>5.0166666666666666</v>
      </c>
      <c r="AX84" s="66">
        <f t="shared" si="251"/>
        <v>13.383333333333333</v>
      </c>
      <c r="AY84" s="66">
        <f t="shared" si="251"/>
        <v>5.8333333333333339</v>
      </c>
      <c r="AZ84" s="66">
        <f t="shared" si="251"/>
        <v>13.383333333333333</v>
      </c>
      <c r="BA84" s="66">
        <f t="shared" si="251"/>
        <v>14.3</v>
      </c>
      <c r="BB84" s="66">
        <f t="shared" si="251"/>
        <v>6.5333333333333332</v>
      </c>
      <c r="BC84" s="66">
        <f t="shared" si="251"/>
        <v>7.708333333333333</v>
      </c>
      <c r="BD84" s="66">
        <f t="shared" si="251"/>
        <v>2.85</v>
      </c>
      <c r="BE84" s="66">
        <f t="shared" si="251"/>
        <v>9.3916666666666675</v>
      </c>
      <c r="BF84" s="66">
        <f t="shared" si="251"/>
        <v>3.5916666666666668</v>
      </c>
      <c r="BG84" s="66">
        <f t="shared" si="251"/>
        <v>10.958333333333334</v>
      </c>
      <c r="BH84" s="66">
        <f t="shared" si="251"/>
        <v>4.1916666666666664</v>
      </c>
      <c r="BI84" s="66">
        <f t="shared" si="251"/>
        <v>12.608333333333333</v>
      </c>
      <c r="BJ84" s="66">
        <f t="shared" si="251"/>
        <v>5.0750000000000002</v>
      </c>
      <c r="BK84" s="66">
        <f t="shared" si="251"/>
        <v>13.891666666666666</v>
      </c>
      <c r="BL84" s="66">
        <f t="shared" si="251"/>
        <v>5.9333333333333336</v>
      </c>
      <c r="BM84" s="66">
        <f t="shared" si="251"/>
        <v>13.891666666666666</v>
      </c>
      <c r="BN84" s="66">
        <f t="shared" si="251"/>
        <v>14.849999999999998</v>
      </c>
      <c r="BO84" s="66">
        <f t="shared" si="251"/>
        <v>6.7249999999999996</v>
      </c>
      <c r="BP84" s="66">
        <f t="shared" si="251"/>
        <v>8.0166666666666675</v>
      </c>
      <c r="BQ84" s="66">
        <f t="shared" si="251"/>
        <v>2.85</v>
      </c>
      <c r="BR84" s="66">
        <f t="shared" si="251"/>
        <v>9.7333333333333325</v>
      </c>
      <c r="BS84" s="66">
        <f t="shared" si="251"/>
        <v>3.6333333333333333</v>
      </c>
      <c r="BT84" s="66">
        <f t="shared" si="251"/>
        <v>11.366666666666665</v>
      </c>
      <c r="BU84" s="66">
        <f t="shared" si="251"/>
        <v>4.25</v>
      </c>
      <c r="BV84" s="66">
        <f t="shared" si="251"/>
        <v>13.066666666666666</v>
      </c>
      <c r="BW84" s="66">
        <f t="shared" si="251"/>
        <v>5.1333333333333337</v>
      </c>
      <c r="BX84" s="66">
        <f t="shared" si="251"/>
        <v>14.399999999999999</v>
      </c>
      <c r="BY84" s="66">
        <f t="shared" si="251"/>
        <v>6.0333333333333332</v>
      </c>
      <c r="BZ84" s="66">
        <f t="shared" si="251"/>
        <v>14.399999999999999</v>
      </c>
      <c r="CA84" s="66">
        <f t="shared" si="251"/>
        <v>15.399999999999999</v>
      </c>
      <c r="CB84" s="66">
        <f t="shared" si="251"/>
        <v>6.916666666666667</v>
      </c>
      <c r="CC84" s="66">
        <f t="shared" si="251"/>
        <v>8.34</v>
      </c>
      <c r="CD84" s="66">
        <f t="shared" si="251"/>
        <v>2.89</v>
      </c>
      <c r="CE84" s="66">
        <f t="shared" si="251"/>
        <v>10.120000000000001</v>
      </c>
      <c r="CF84" s="66">
        <f t="shared" si="251"/>
        <v>3.6566666666666667</v>
      </c>
      <c r="CG84" s="66">
        <f t="shared" si="251"/>
        <v>11.83</v>
      </c>
      <c r="CH84" s="66">
        <f t="shared" si="251"/>
        <v>4.3066666666666666</v>
      </c>
      <c r="CI84" s="66">
        <f t="shared" si="251"/>
        <v>13.556666666666668</v>
      </c>
      <c r="CJ84" s="66">
        <f t="shared" si="251"/>
        <v>5.2133333333333338</v>
      </c>
      <c r="CK84" s="66">
        <f t="shared" si="251"/>
        <v>14.966666666666667</v>
      </c>
      <c r="CL84" s="66">
        <f t="shared" si="251"/>
        <v>6.1133333333333333</v>
      </c>
      <c r="CM84" s="66">
        <f t="shared" si="251"/>
        <v>14.966666666666667</v>
      </c>
      <c r="CN84" s="66">
        <f t="shared" si="251"/>
        <v>15.986666666666666</v>
      </c>
      <c r="CO84" s="66">
        <f t="shared" si="251"/>
        <v>7.0366666666666671</v>
      </c>
      <c r="CP84" s="66">
        <f t="shared" si="251"/>
        <v>8.663333333333334</v>
      </c>
      <c r="CQ84" s="66">
        <f t="shared" si="251"/>
        <v>2.93</v>
      </c>
      <c r="CR84" s="66">
        <f t="shared" si="251"/>
        <v>10.506666666666666</v>
      </c>
      <c r="CS84" s="66">
        <f t="shared" si="251"/>
        <v>3.68</v>
      </c>
      <c r="CT84" s="66">
        <f t="shared" si="251"/>
        <v>12.293333333333333</v>
      </c>
      <c r="CU84" s="66">
        <f t="shared" si="251"/>
        <v>4.3633333333333333</v>
      </c>
      <c r="CV84" s="66">
        <f t="shared" si="251"/>
        <v>14.046666666666667</v>
      </c>
      <c r="CW84" s="66">
        <f t="shared" si="251"/>
        <v>5.2933333333333339</v>
      </c>
      <c r="CX84" s="66">
        <f t="shared" si="251"/>
        <v>15.533333333333333</v>
      </c>
      <c r="CY84" s="66">
        <f t="shared" si="251"/>
        <v>6.1933333333333334</v>
      </c>
      <c r="CZ84" s="66">
        <f t="shared" si="251"/>
        <v>15.533333333333333</v>
      </c>
      <c r="DA84" s="66">
        <f t="shared" si="251"/>
        <v>16.573333333333334</v>
      </c>
      <c r="DB84" s="66">
        <f t="shared" si="251"/>
        <v>7.1566666666666672</v>
      </c>
      <c r="DC84" s="66">
        <f t="shared" si="251"/>
        <v>8.9866666666666664</v>
      </c>
      <c r="DD84" s="66">
        <f t="shared" si="251"/>
        <v>2.9699999999999998</v>
      </c>
      <c r="DE84" s="66">
        <f t="shared" si="251"/>
        <v>10.893333333333334</v>
      </c>
      <c r="DF84" s="66">
        <f t="shared" si="251"/>
        <v>3.7033333333333331</v>
      </c>
      <c r="DG84" s="66">
        <f t="shared" si="251"/>
        <v>12.756666666666668</v>
      </c>
      <c r="DH84" s="66">
        <f t="shared" si="251"/>
        <v>4.42</v>
      </c>
      <c r="DI84" s="66">
        <f t="shared" si="251"/>
        <v>14.536666666666667</v>
      </c>
      <c r="DJ84" s="66">
        <f t="shared" si="251"/>
        <v>5.3733333333333331</v>
      </c>
      <c r="DK84" s="66">
        <f t="shared" si="251"/>
        <v>16.099999999999998</v>
      </c>
      <c r="DL84" s="66">
        <f t="shared" si="251"/>
        <v>6.2733333333333334</v>
      </c>
      <c r="DM84" s="66">
        <f t="shared" si="251"/>
        <v>16.099999999999998</v>
      </c>
      <c r="DN84" s="66">
        <f t="shared" si="251"/>
        <v>17.16</v>
      </c>
      <c r="DO84" s="66">
        <f t="shared" si="251"/>
        <v>7.2766666666666664</v>
      </c>
      <c r="DP84" s="66">
        <f t="shared" si="251"/>
        <v>9.31</v>
      </c>
      <c r="DQ84" s="66">
        <f t="shared" si="251"/>
        <v>3.01</v>
      </c>
      <c r="DR84" s="66">
        <f t="shared" si="251"/>
        <v>11.28</v>
      </c>
      <c r="DS84" s="66">
        <f t="shared" si="251"/>
        <v>3.7266666666666666</v>
      </c>
      <c r="DT84" s="66">
        <f t="shared" si="251"/>
        <v>13.219999999999999</v>
      </c>
      <c r="DU84" s="66">
        <f t="shared" si="251"/>
        <v>4.4766666666666666</v>
      </c>
      <c r="DV84" s="66">
        <f t="shared" si="251"/>
        <v>15.026666666666667</v>
      </c>
      <c r="DW84" s="66">
        <f t="shared" si="251"/>
        <v>5.4533333333333331</v>
      </c>
      <c r="DX84" s="66">
        <f t="shared" si="251"/>
        <v>16.666666666666668</v>
      </c>
      <c r="DY84" s="66">
        <f t="shared" si="251"/>
        <v>6.3533333333333335</v>
      </c>
      <c r="DZ84" s="66">
        <f t="shared" si="251"/>
        <v>16.666666666666668</v>
      </c>
      <c r="EA84" s="66">
        <f t="shared" si="251"/>
        <v>17.746666666666666</v>
      </c>
      <c r="EB84" s="66">
        <f t="shared" si="251"/>
        <v>7.3966666666666665</v>
      </c>
      <c r="EC84" s="66">
        <f t="shared" si="251"/>
        <v>9.6333333333333329</v>
      </c>
      <c r="ED84" s="66">
        <f t="shared" si="251"/>
        <v>3.05</v>
      </c>
      <c r="EE84" s="66">
        <f t="shared" si="251"/>
        <v>11.666666666666666</v>
      </c>
      <c r="EF84" s="66">
        <f t="shared" si="251"/>
        <v>3.75</v>
      </c>
      <c r="EG84" s="66">
        <f t="shared" si="251"/>
        <v>13.683333333333334</v>
      </c>
      <c r="EH84" s="66">
        <f t="shared" si="251"/>
        <v>4.5333333333333332</v>
      </c>
      <c r="EI84" s="66">
        <f t="shared" si="251"/>
        <v>15.516666666666667</v>
      </c>
      <c r="EJ84" s="66">
        <f t="shared" si="251"/>
        <v>5.5333333333333332</v>
      </c>
      <c r="EK84" s="66">
        <f t="shared" si="251"/>
        <v>17.233333333333334</v>
      </c>
      <c r="EL84" s="66">
        <f t="shared" si="251"/>
        <v>6.4333333333333336</v>
      </c>
      <c r="EM84" s="66">
        <f t="shared" ref="EM84:FO84" si="252">(EM79-EM85)/6*1+EM85</f>
        <v>17.233333333333334</v>
      </c>
      <c r="EN84" s="66">
        <f t="shared" si="252"/>
        <v>18.333333333333336</v>
      </c>
      <c r="EO84" s="66">
        <f t="shared" si="252"/>
        <v>7.5166666666666666</v>
      </c>
      <c r="EP84" s="66">
        <f t="shared" si="252"/>
        <v>5.85</v>
      </c>
      <c r="EQ84" s="66">
        <f t="shared" si="252"/>
        <v>2.6500000000000004</v>
      </c>
      <c r="ER84" s="66">
        <f t="shared" si="252"/>
        <v>6.9166666666666661</v>
      </c>
      <c r="ES84" s="66">
        <f t="shared" si="252"/>
        <v>3.25</v>
      </c>
      <c r="ET84" s="66">
        <f t="shared" si="252"/>
        <v>8.2333333333333325</v>
      </c>
      <c r="EU84" s="66">
        <f t="shared" si="252"/>
        <v>3.9333333333333336</v>
      </c>
      <c r="EV84" s="66">
        <f t="shared" si="252"/>
        <v>9.6166666666666671</v>
      </c>
      <c r="EW84" s="66">
        <f t="shared" si="252"/>
        <v>4.2666666666666666</v>
      </c>
      <c r="EX84" s="66">
        <f t="shared" si="252"/>
        <v>10.9</v>
      </c>
      <c r="EY84" s="66">
        <f t="shared" si="252"/>
        <v>5.083333333333333</v>
      </c>
      <c r="EZ84" s="66">
        <f t="shared" si="252"/>
        <v>10.9</v>
      </c>
      <c r="FA84" s="66">
        <f t="shared" si="252"/>
        <v>10.933333333333334</v>
      </c>
      <c r="FB84" s="66">
        <f t="shared" si="252"/>
        <v>5.8333333333333339</v>
      </c>
      <c r="FC84" s="66">
        <f t="shared" si="252"/>
        <v>6.2166666666666668</v>
      </c>
      <c r="FD84" s="66">
        <f t="shared" si="252"/>
        <v>2.7</v>
      </c>
      <c r="FE84" s="66">
        <f t="shared" si="252"/>
        <v>7.4166666666666661</v>
      </c>
      <c r="FF84" s="66">
        <f t="shared" si="252"/>
        <v>3.35</v>
      </c>
      <c r="FG84" s="66">
        <f t="shared" si="252"/>
        <v>8.7833333333333314</v>
      </c>
      <c r="FH84" s="66">
        <f t="shared" si="252"/>
        <v>3.9833333333333334</v>
      </c>
      <c r="FI84" s="66">
        <f t="shared" si="252"/>
        <v>10.225</v>
      </c>
      <c r="FJ84" s="66">
        <f t="shared" si="252"/>
        <v>4.55</v>
      </c>
      <c r="FK84" s="66">
        <f t="shared" si="252"/>
        <v>11.466666666666669</v>
      </c>
      <c r="FL84" s="66">
        <f t="shared" si="252"/>
        <v>5.3166666666666664</v>
      </c>
      <c r="FM84" s="66">
        <f t="shared" si="252"/>
        <v>11.466666666666669</v>
      </c>
      <c r="FN84" s="66">
        <f t="shared" si="252"/>
        <v>12.016666666666666</v>
      </c>
      <c r="FO84" s="66">
        <f t="shared" si="252"/>
        <v>6.1333333333333337</v>
      </c>
    </row>
    <row r="85" spans="1:171" ht="9" customHeight="1" x14ac:dyDescent="0.15">
      <c r="A85" s="53" t="s">
        <v>178</v>
      </c>
      <c r="B85" s="54">
        <v>38</v>
      </c>
      <c r="C85" s="66">
        <v>6.5</v>
      </c>
      <c r="D85" s="56">
        <v>2.8</v>
      </c>
      <c r="E85" s="66">
        <v>7.8</v>
      </c>
      <c r="F85" s="56">
        <v>3.5</v>
      </c>
      <c r="G85" s="66">
        <v>9.1999999999999993</v>
      </c>
      <c r="H85" s="56">
        <v>4.0999999999999996</v>
      </c>
      <c r="I85" s="66">
        <v>10.7</v>
      </c>
      <c r="J85" s="56">
        <v>4.9000000000000004</v>
      </c>
      <c r="K85" s="66">
        <v>11.9</v>
      </c>
      <c r="L85" s="56">
        <v>5.6</v>
      </c>
      <c r="M85" s="55">
        <f>IF(K85&gt;E102,K85,E102)</f>
        <v>11.9</v>
      </c>
      <c r="N85" s="66">
        <v>13</v>
      </c>
      <c r="O85" s="56">
        <v>6.5</v>
      </c>
      <c r="P85" s="56">
        <f t="shared" ref="P85:AB85" si="253">(AP85-C85)/3*1+C85</f>
        <v>6.7666666666666666</v>
      </c>
      <c r="Q85" s="56">
        <f t="shared" si="253"/>
        <v>2.833333333333333</v>
      </c>
      <c r="R85" s="56">
        <f t="shared" si="253"/>
        <v>8.1666666666666661</v>
      </c>
      <c r="S85" s="56">
        <f t="shared" si="253"/>
        <v>3.5333333333333332</v>
      </c>
      <c r="T85" s="56">
        <f t="shared" si="253"/>
        <v>9.6</v>
      </c>
      <c r="U85" s="56">
        <f t="shared" si="253"/>
        <v>4.1333333333333329</v>
      </c>
      <c r="V85" s="56">
        <f t="shared" si="253"/>
        <v>11.133333333333333</v>
      </c>
      <c r="W85" s="56">
        <f t="shared" si="253"/>
        <v>4.9666666666666668</v>
      </c>
      <c r="X85" s="56">
        <f t="shared" si="253"/>
        <v>12.333333333333334</v>
      </c>
      <c r="Y85" s="56">
        <f t="shared" si="253"/>
        <v>5.7</v>
      </c>
      <c r="Z85" s="56">
        <f t="shared" si="253"/>
        <v>12.333333333333334</v>
      </c>
      <c r="AA85" s="56">
        <f t="shared" si="253"/>
        <v>13.366666666666667</v>
      </c>
      <c r="AB85" s="56">
        <f t="shared" si="253"/>
        <v>6.5333333333333332</v>
      </c>
      <c r="AC85" s="56">
        <f t="shared" ref="AC85:AO85" si="254">(AP85-C85)/3*2+C85</f>
        <v>7.0333333333333332</v>
      </c>
      <c r="AD85" s="56">
        <f t="shared" si="254"/>
        <v>2.8666666666666667</v>
      </c>
      <c r="AE85" s="56">
        <f t="shared" si="254"/>
        <v>8.5333333333333332</v>
      </c>
      <c r="AF85" s="56">
        <f t="shared" si="254"/>
        <v>3.5666666666666669</v>
      </c>
      <c r="AG85" s="56">
        <f t="shared" si="254"/>
        <v>10</v>
      </c>
      <c r="AH85" s="56">
        <f t="shared" si="254"/>
        <v>4.166666666666667</v>
      </c>
      <c r="AI85" s="56">
        <f t="shared" si="254"/>
        <v>11.566666666666666</v>
      </c>
      <c r="AJ85" s="56">
        <f t="shared" si="254"/>
        <v>5.0333333333333332</v>
      </c>
      <c r="AK85" s="56">
        <f t="shared" si="254"/>
        <v>12.766666666666666</v>
      </c>
      <c r="AL85" s="56">
        <f t="shared" si="254"/>
        <v>5.8</v>
      </c>
      <c r="AM85" s="56">
        <f t="shared" si="254"/>
        <v>12.766666666666666</v>
      </c>
      <c r="AN85" s="56">
        <f t="shared" si="254"/>
        <v>13.733333333333333</v>
      </c>
      <c r="AO85" s="56">
        <f t="shared" si="254"/>
        <v>6.5666666666666664</v>
      </c>
      <c r="AP85" s="66">
        <v>7.3</v>
      </c>
      <c r="AQ85" s="66">
        <v>2.9</v>
      </c>
      <c r="AR85" s="66">
        <v>8.9</v>
      </c>
      <c r="AS85" s="66">
        <v>3.6</v>
      </c>
      <c r="AT85" s="66">
        <v>10.4</v>
      </c>
      <c r="AU85" s="66">
        <v>4.2</v>
      </c>
      <c r="AV85" s="66">
        <v>12</v>
      </c>
      <c r="AW85" s="66">
        <v>5.0999999999999996</v>
      </c>
      <c r="AX85" s="66">
        <v>13.2</v>
      </c>
      <c r="AY85" s="66">
        <v>5.9</v>
      </c>
      <c r="AZ85" s="55">
        <f>IF(AX85&gt;AR102,AX85,AR102)</f>
        <v>13.2</v>
      </c>
      <c r="BA85" s="66">
        <v>14.1</v>
      </c>
      <c r="BB85" s="66">
        <v>6.6</v>
      </c>
      <c r="BC85" s="66">
        <f t="shared" ref="BC85:BO85" si="255">(BP85-AP85)/2+AP85</f>
        <v>7.6</v>
      </c>
      <c r="BD85" s="66">
        <f t="shared" si="255"/>
        <v>2.9</v>
      </c>
      <c r="BE85" s="66">
        <f t="shared" si="255"/>
        <v>9.25</v>
      </c>
      <c r="BF85" s="66">
        <f t="shared" si="255"/>
        <v>3.6500000000000004</v>
      </c>
      <c r="BG85" s="66">
        <f t="shared" si="255"/>
        <v>10.8</v>
      </c>
      <c r="BH85" s="66">
        <f t="shared" si="255"/>
        <v>4.25</v>
      </c>
      <c r="BI85" s="66">
        <f t="shared" si="255"/>
        <v>12.45</v>
      </c>
      <c r="BJ85" s="66">
        <f t="shared" si="255"/>
        <v>5.15</v>
      </c>
      <c r="BK85" s="66">
        <f t="shared" si="255"/>
        <v>13.7</v>
      </c>
      <c r="BL85" s="66">
        <f t="shared" si="255"/>
        <v>6</v>
      </c>
      <c r="BM85" s="66">
        <f t="shared" si="255"/>
        <v>13.7</v>
      </c>
      <c r="BN85" s="66">
        <f t="shared" si="255"/>
        <v>14.649999999999999</v>
      </c>
      <c r="BO85" s="66">
        <f t="shared" si="255"/>
        <v>6.8</v>
      </c>
      <c r="BP85" s="66">
        <v>7.9</v>
      </c>
      <c r="BQ85" s="66">
        <v>2.9</v>
      </c>
      <c r="BR85" s="66">
        <v>9.6</v>
      </c>
      <c r="BS85" s="66">
        <v>3.7</v>
      </c>
      <c r="BT85" s="66">
        <v>11.2</v>
      </c>
      <c r="BU85" s="66">
        <v>4.3</v>
      </c>
      <c r="BV85" s="66">
        <v>12.9</v>
      </c>
      <c r="BW85" s="66">
        <v>5.2</v>
      </c>
      <c r="BX85" s="66">
        <v>14.2</v>
      </c>
      <c r="BY85" s="66">
        <v>6.1</v>
      </c>
      <c r="BZ85" s="55">
        <f>IF(BX85&gt;BR102,BX85,BR102)</f>
        <v>14.2</v>
      </c>
      <c r="CA85" s="66">
        <v>15.2</v>
      </c>
      <c r="CB85" s="66">
        <v>7</v>
      </c>
      <c r="CC85" s="66">
        <f t="shared" ref="CC85:CO85" si="256">(EC85-BP85)/5*1+BP85</f>
        <v>8.2200000000000006</v>
      </c>
      <c r="CD85" s="66">
        <f t="shared" si="256"/>
        <v>2.94</v>
      </c>
      <c r="CE85" s="66">
        <f t="shared" si="256"/>
        <v>9.98</v>
      </c>
      <c r="CF85" s="66">
        <f t="shared" si="256"/>
        <v>3.72</v>
      </c>
      <c r="CG85" s="66">
        <f t="shared" si="256"/>
        <v>11.66</v>
      </c>
      <c r="CH85" s="66">
        <f t="shared" si="256"/>
        <v>4.3599999999999994</v>
      </c>
      <c r="CI85" s="66">
        <f t="shared" si="256"/>
        <v>13.38</v>
      </c>
      <c r="CJ85" s="66">
        <f t="shared" si="256"/>
        <v>5.28</v>
      </c>
      <c r="CK85" s="66">
        <f t="shared" si="256"/>
        <v>14.76</v>
      </c>
      <c r="CL85" s="66">
        <f t="shared" si="256"/>
        <v>6.18</v>
      </c>
      <c r="CM85" s="66">
        <f t="shared" si="256"/>
        <v>14.76</v>
      </c>
      <c r="CN85" s="66">
        <f t="shared" si="256"/>
        <v>15.78</v>
      </c>
      <c r="CO85" s="66">
        <f t="shared" si="256"/>
        <v>7.12</v>
      </c>
      <c r="CP85" s="66">
        <f t="shared" ref="CP85:DB85" si="257">(EC85-BP85)/5*2+BP85</f>
        <v>8.5400000000000009</v>
      </c>
      <c r="CQ85" s="66">
        <f t="shared" si="257"/>
        <v>2.98</v>
      </c>
      <c r="CR85" s="66">
        <f t="shared" si="257"/>
        <v>10.36</v>
      </c>
      <c r="CS85" s="66">
        <f t="shared" si="257"/>
        <v>3.74</v>
      </c>
      <c r="CT85" s="66">
        <f t="shared" si="257"/>
        <v>12.12</v>
      </c>
      <c r="CU85" s="66">
        <f t="shared" si="257"/>
        <v>4.42</v>
      </c>
      <c r="CV85" s="66">
        <f t="shared" si="257"/>
        <v>13.860000000000001</v>
      </c>
      <c r="CW85" s="66">
        <f t="shared" si="257"/>
        <v>5.36</v>
      </c>
      <c r="CX85" s="66">
        <f t="shared" si="257"/>
        <v>15.32</v>
      </c>
      <c r="CY85" s="66">
        <f t="shared" si="257"/>
        <v>6.26</v>
      </c>
      <c r="CZ85" s="66">
        <f t="shared" si="257"/>
        <v>15.32</v>
      </c>
      <c r="DA85" s="66">
        <f t="shared" si="257"/>
        <v>16.36</v>
      </c>
      <c r="DB85" s="66">
        <f t="shared" si="257"/>
        <v>7.24</v>
      </c>
      <c r="DC85" s="66">
        <f t="shared" ref="DC85:DO85" si="258">(EC85-BP85)/5*3+BP85</f>
        <v>8.86</v>
      </c>
      <c r="DD85" s="66">
        <f t="shared" si="258"/>
        <v>3.02</v>
      </c>
      <c r="DE85" s="66">
        <f t="shared" si="258"/>
        <v>10.74</v>
      </c>
      <c r="DF85" s="66">
        <f t="shared" si="258"/>
        <v>3.76</v>
      </c>
      <c r="DG85" s="66">
        <f t="shared" si="258"/>
        <v>12.58</v>
      </c>
      <c r="DH85" s="66">
        <f t="shared" si="258"/>
        <v>4.4799999999999995</v>
      </c>
      <c r="DI85" s="66">
        <f t="shared" si="258"/>
        <v>14.34</v>
      </c>
      <c r="DJ85" s="66">
        <f t="shared" si="258"/>
        <v>5.4399999999999995</v>
      </c>
      <c r="DK85" s="66">
        <f t="shared" si="258"/>
        <v>15.879999999999999</v>
      </c>
      <c r="DL85" s="66">
        <f t="shared" si="258"/>
        <v>6.34</v>
      </c>
      <c r="DM85" s="66">
        <f t="shared" si="258"/>
        <v>15.879999999999999</v>
      </c>
      <c r="DN85" s="66">
        <f t="shared" si="258"/>
        <v>16.940000000000001</v>
      </c>
      <c r="DO85" s="66">
        <f t="shared" si="258"/>
        <v>7.3599999999999994</v>
      </c>
      <c r="DP85" s="66">
        <f t="shared" ref="DP85:EB85" si="259">(EC85-BP85)/5*4+BP85</f>
        <v>9.18</v>
      </c>
      <c r="DQ85" s="66">
        <f t="shared" si="259"/>
        <v>3.06</v>
      </c>
      <c r="DR85" s="66">
        <f t="shared" si="259"/>
        <v>11.12</v>
      </c>
      <c r="DS85" s="66">
        <f t="shared" si="259"/>
        <v>3.78</v>
      </c>
      <c r="DT85" s="66">
        <f t="shared" si="259"/>
        <v>13.04</v>
      </c>
      <c r="DU85" s="66">
        <f t="shared" si="259"/>
        <v>4.54</v>
      </c>
      <c r="DV85" s="66">
        <f t="shared" si="259"/>
        <v>14.82</v>
      </c>
      <c r="DW85" s="66">
        <f t="shared" si="259"/>
        <v>5.52</v>
      </c>
      <c r="DX85" s="66">
        <f t="shared" si="259"/>
        <v>16.440000000000001</v>
      </c>
      <c r="DY85" s="66">
        <f t="shared" si="259"/>
        <v>6.42</v>
      </c>
      <c r="DZ85" s="66">
        <f t="shared" si="259"/>
        <v>16.440000000000001</v>
      </c>
      <c r="EA85" s="66">
        <f t="shared" si="259"/>
        <v>17.52</v>
      </c>
      <c r="EB85" s="66">
        <f t="shared" si="259"/>
        <v>7.4799999999999995</v>
      </c>
      <c r="EC85" s="66">
        <v>9.5</v>
      </c>
      <c r="ED85" s="66">
        <v>3.1</v>
      </c>
      <c r="EE85" s="66">
        <v>11.5</v>
      </c>
      <c r="EF85" s="66">
        <v>3.8</v>
      </c>
      <c r="EG85" s="66">
        <v>13.5</v>
      </c>
      <c r="EH85" s="66">
        <v>4.5999999999999996</v>
      </c>
      <c r="EI85" s="66">
        <v>15.3</v>
      </c>
      <c r="EJ85" s="66">
        <v>5.6</v>
      </c>
      <c r="EK85" s="66">
        <v>17</v>
      </c>
      <c r="EL85" s="66">
        <v>6.5</v>
      </c>
      <c r="EM85" s="55">
        <f>IF(EK85&gt;EE102,EK85,EE102)</f>
        <v>17</v>
      </c>
      <c r="EN85" s="66">
        <v>18.100000000000001</v>
      </c>
      <c r="EO85" s="67">
        <v>7.6</v>
      </c>
      <c r="EP85" s="48">
        <v>5.8</v>
      </c>
      <c r="EQ85" s="48">
        <v>2.7</v>
      </c>
      <c r="ER85" s="48">
        <v>6.8</v>
      </c>
      <c r="ES85" s="48">
        <v>3.3</v>
      </c>
      <c r="ET85" s="48">
        <v>8.1</v>
      </c>
      <c r="EU85" s="48">
        <v>4</v>
      </c>
      <c r="EV85" s="48">
        <v>9.5</v>
      </c>
      <c r="EW85" s="48">
        <v>4.3</v>
      </c>
      <c r="EX85" s="48">
        <v>10.8</v>
      </c>
      <c r="EY85" s="48">
        <v>5.0999999999999996</v>
      </c>
      <c r="EZ85" s="60">
        <f>IF(EX85&gt;ER102,EX85,ER102)</f>
        <v>10.8</v>
      </c>
      <c r="FA85" s="48">
        <v>10.7</v>
      </c>
      <c r="FB85" s="48">
        <v>5.9</v>
      </c>
      <c r="FC85" s="48">
        <f>(EP85-C85)/2+C85</f>
        <v>6.15</v>
      </c>
      <c r="FD85" s="48">
        <f t="shared" ref="FD85:FL85" si="260">(EQ85-D85)/2+D85</f>
        <v>2.75</v>
      </c>
      <c r="FE85" s="48">
        <f t="shared" si="260"/>
        <v>7.3</v>
      </c>
      <c r="FF85" s="48">
        <f t="shared" si="260"/>
        <v>3.4</v>
      </c>
      <c r="FG85" s="48">
        <f t="shared" si="260"/>
        <v>8.6499999999999986</v>
      </c>
      <c r="FH85" s="48">
        <f t="shared" si="260"/>
        <v>4.05</v>
      </c>
      <c r="FI85" s="48">
        <f t="shared" si="260"/>
        <v>10.1</v>
      </c>
      <c r="FJ85" s="48">
        <f t="shared" si="260"/>
        <v>4.5999999999999996</v>
      </c>
      <c r="FK85" s="48">
        <f t="shared" si="260"/>
        <v>11.350000000000001</v>
      </c>
      <c r="FL85" s="48">
        <f t="shared" si="260"/>
        <v>5.35</v>
      </c>
      <c r="FM85" s="60">
        <f>IF(FK85&gt;FE102,FK85,FE102)</f>
        <v>11.350000000000001</v>
      </c>
      <c r="FN85" s="48">
        <f t="shared" ref="FN85:FO85" si="261">(FA85-N85)/2+N85</f>
        <v>11.85</v>
      </c>
      <c r="FO85" s="48">
        <f t="shared" si="261"/>
        <v>6.2</v>
      </c>
    </row>
    <row r="86" spans="1:171" ht="9" customHeight="1" x14ac:dyDescent="0.15">
      <c r="A86" s="53" t="s">
        <v>178</v>
      </c>
      <c r="B86" s="54">
        <v>39</v>
      </c>
      <c r="C86" s="66">
        <f>(C85-C90)/5*4+C90</f>
        <v>6.36</v>
      </c>
      <c r="D86" s="66">
        <f t="shared" ref="D86:EL86" si="262">(D85-D90)/5*4+D90</f>
        <v>2.84</v>
      </c>
      <c r="E86" s="66">
        <f t="shared" si="262"/>
        <v>7.66</v>
      </c>
      <c r="F86" s="66">
        <f t="shared" si="262"/>
        <v>3.56</v>
      </c>
      <c r="G86" s="66">
        <f t="shared" si="262"/>
        <v>9.02</v>
      </c>
      <c r="H86" s="66">
        <f t="shared" si="262"/>
        <v>4.18</v>
      </c>
      <c r="I86" s="66">
        <f t="shared" si="262"/>
        <v>10.36</v>
      </c>
      <c r="J86" s="66">
        <f t="shared" si="262"/>
        <v>4.9800000000000004</v>
      </c>
      <c r="K86" s="66">
        <f t="shared" si="262"/>
        <v>11.4</v>
      </c>
      <c r="L86" s="66">
        <f t="shared" si="262"/>
        <v>5.6999999999999993</v>
      </c>
      <c r="M86" s="66">
        <f t="shared" si="262"/>
        <v>11.4</v>
      </c>
      <c r="N86" s="66">
        <f t="shared" si="262"/>
        <v>12.32</v>
      </c>
      <c r="O86" s="66">
        <f t="shared" si="262"/>
        <v>6.6</v>
      </c>
      <c r="P86" s="66">
        <f t="shared" si="262"/>
        <v>6.6266666666666669</v>
      </c>
      <c r="Q86" s="66">
        <f t="shared" si="262"/>
        <v>2.88</v>
      </c>
      <c r="R86" s="66">
        <f t="shared" si="262"/>
        <v>8.0133333333333319</v>
      </c>
      <c r="S86" s="66">
        <f t="shared" si="262"/>
        <v>3.6</v>
      </c>
      <c r="T86" s="66">
        <f t="shared" si="262"/>
        <v>9.4066666666666663</v>
      </c>
      <c r="U86" s="66">
        <f t="shared" si="262"/>
        <v>4.2133333333333329</v>
      </c>
      <c r="V86" s="66">
        <f t="shared" si="262"/>
        <v>10.773333333333333</v>
      </c>
      <c r="W86" s="66">
        <f t="shared" si="262"/>
        <v>5.0533333333333337</v>
      </c>
      <c r="X86" s="66">
        <f t="shared" si="262"/>
        <v>11.833333333333334</v>
      </c>
      <c r="Y86" s="66">
        <f t="shared" si="262"/>
        <v>5.8</v>
      </c>
      <c r="Z86" s="66">
        <f t="shared" si="262"/>
        <v>11.833333333333334</v>
      </c>
      <c r="AA86" s="66">
        <f t="shared" si="262"/>
        <v>12.72</v>
      </c>
      <c r="AB86" s="66">
        <f t="shared" si="262"/>
        <v>6.66</v>
      </c>
      <c r="AC86" s="66">
        <f t="shared" si="262"/>
        <v>6.8933333333333335</v>
      </c>
      <c r="AD86" s="66">
        <f t="shared" si="262"/>
        <v>2.92</v>
      </c>
      <c r="AE86" s="66">
        <f t="shared" si="262"/>
        <v>8.3666666666666671</v>
      </c>
      <c r="AF86" s="66">
        <f t="shared" si="262"/>
        <v>3.64</v>
      </c>
      <c r="AG86" s="66">
        <f t="shared" si="262"/>
        <v>9.793333333333333</v>
      </c>
      <c r="AH86" s="66">
        <f t="shared" si="262"/>
        <v>4.246666666666667</v>
      </c>
      <c r="AI86" s="66">
        <f t="shared" si="262"/>
        <v>11.186666666666666</v>
      </c>
      <c r="AJ86" s="66">
        <f t="shared" si="262"/>
        <v>5.1266666666666669</v>
      </c>
      <c r="AK86" s="66">
        <f t="shared" si="262"/>
        <v>12.266666666666666</v>
      </c>
      <c r="AL86" s="66">
        <f t="shared" si="262"/>
        <v>5.8999999999999995</v>
      </c>
      <c r="AM86" s="66">
        <f t="shared" si="262"/>
        <v>12.266666666666666</v>
      </c>
      <c r="AN86" s="66">
        <f t="shared" si="262"/>
        <v>13.12</v>
      </c>
      <c r="AO86" s="66">
        <f t="shared" si="262"/>
        <v>6.72</v>
      </c>
      <c r="AP86" s="66">
        <f t="shared" si="262"/>
        <v>7.16</v>
      </c>
      <c r="AQ86" s="66">
        <f t="shared" si="262"/>
        <v>2.96</v>
      </c>
      <c r="AR86" s="66">
        <f t="shared" si="262"/>
        <v>8.7200000000000006</v>
      </c>
      <c r="AS86" s="66">
        <f t="shared" si="262"/>
        <v>3.68</v>
      </c>
      <c r="AT86" s="66">
        <f t="shared" si="262"/>
        <v>10.18</v>
      </c>
      <c r="AU86" s="66">
        <f t="shared" si="262"/>
        <v>4.28</v>
      </c>
      <c r="AV86" s="66">
        <f t="shared" si="262"/>
        <v>11.6</v>
      </c>
      <c r="AW86" s="66">
        <f t="shared" si="262"/>
        <v>5.1999999999999993</v>
      </c>
      <c r="AX86" s="66">
        <f t="shared" si="262"/>
        <v>12.7</v>
      </c>
      <c r="AY86" s="66">
        <f t="shared" si="262"/>
        <v>6</v>
      </c>
      <c r="AZ86" s="66">
        <f t="shared" si="262"/>
        <v>12.7</v>
      </c>
      <c r="BA86" s="66">
        <f t="shared" si="262"/>
        <v>13.52</v>
      </c>
      <c r="BB86" s="66">
        <f t="shared" si="262"/>
        <v>6.7799999999999994</v>
      </c>
      <c r="BC86" s="66">
        <f t="shared" si="262"/>
        <v>7.4499999999999993</v>
      </c>
      <c r="BD86" s="66">
        <f t="shared" si="262"/>
        <v>2.96</v>
      </c>
      <c r="BE86" s="66">
        <f t="shared" si="262"/>
        <v>9.06</v>
      </c>
      <c r="BF86" s="66">
        <f t="shared" si="262"/>
        <v>3.72</v>
      </c>
      <c r="BG86" s="66">
        <f t="shared" si="262"/>
        <v>10.58</v>
      </c>
      <c r="BH86" s="66">
        <f t="shared" si="262"/>
        <v>4.34</v>
      </c>
      <c r="BI86" s="66">
        <f t="shared" si="262"/>
        <v>12.1</v>
      </c>
      <c r="BJ86" s="66">
        <f t="shared" si="262"/>
        <v>5.25</v>
      </c>
      <c r="BK86" s="66">
        <f t="shared" si="262"/>
        <v>13.209999999999999</v>
      </c>
      <c r="BL86" s="66">
        <f t="shared" si="262"/>
        <v>6.11</v>
      </c>
      <c r="BM86" s="66">
        <f t="shared" si="262"/>
        <v>13.209999999999999</v>
      </c>
      <c r="BN86" s="66">
        <f t="shared" si="262"/>
        <v>14.079999999999998</v>
      </c>
      <c r="BO86" s="66">
        <f t="shared" si="262"/>
        <v>6.95</v>
      </c>
      <c r="BP86" s="66">
        <f t="shared" si="262"/>
        <v>7.74</v>
      </c>
      <c r="BQ86" s="66">
        <f t="shared" si="262"/>
        <v>2.96</v>
      </c>
      <c r="BR86" s="66">
        <f t="shared" si="262"/>
        <v>9.4</v>
      </c>
      <c r="BS86" s="66">
        <f t="shared" si="262"/>
        <v>3.7600000000000002</v>
      </c>
      <c r="BT86" s="66">
        <f t="shared" si="262"/>
        <v>10.979999999999999</v>
      </c>
      <c r="BU86" s="66">
        <f t="shared" si="262"/>
        <v>4.3999999999999995</v>
      </c>
      <c r="BV86" s="66">
        <f t="shared" si="262"/>
        <v>12.6</v>
      </c>
      <c r="BW86" s="66">
        <f t="shared" si="262"/>
        <v>5.3</v>
      </c>
      <c r="BX86" s="66">
        <f t="shared" si="262"/>
        <v>13.719999999999999</v>
      </c>
      <c r="BY86" s="66">
        <f t="shared" si="262"/>
        <v>6.22</v>
      </c>
      <c r="BZ86" s="66">
        <f t="shared" si="262"/>
        <v>13.719999999999999</v>
      </c>
      <c r="CA86" s="66">
        <f t="shared" si="262"/>
        <v>14.64</v>
      </c>
      <c r="CB86" s="66">
        <f t="shared" si="262"/>
        <v>7.12</v>
      </c>
      <c r="CC86" s="66">
        <f t="shared" si="262"/>
        <v>8.0560000000000009</v>
      </c>
      <c r="CD86" s="66">
        <f t="shared" si="262"/>
        <v>3</v>
      </c>
      <c r="CE86" s="66">
        <f t="shared" si="262"/>
        <v>9.7759999999999998</v>
      </c>
      <c r="CF86" s="66">
        <f t="shared" si="262"/>
        <v>3.7800000000000002</v>
      </c>
      <c r="CG86" s="66">
        <f t="shared" si="262"/>
        <v>11.432</v>
      </c>
      <c r="CH86" s="66">
        <f t="shared" si="262"/>
        <v>4.4599999999999991</v>
      </c>
      <c r="CI86" s="66">
        <f t="shared" si="262"/>
        <v>13.084000000000001</v>
      </c>
      <c r="CJ86" s="66">
        <f t="shared" si="262"/>
        <v>5.38</v>
      </c>
      <c r="CK86" s="66">
        <f t="shared" si="262"/>
        <v>14.292</v>
      </c>
      <c r="CL86" s="66">
        <f t="shared" si="262"/>
        <v>6.3079999999999998</v>
      </c>
      <c r="CM86" s="66">
        <f t="shared" si="262"/>
        <v>14.292</v>
      </c>
      <c r="CN86" s="66">
        <f t="shared" si="262"/>
        <v>15.228</v>
      </c>
      <c r="CO86" s="66">
        <f t="shared" si="262"/>
        <v>7.24</v>
      </c>
      <c r="CP86" s="66">
        <f t="shared" si="262"/>
        <v>8.3719999999999999</v>
      </c>
      <c r="CQ86" s="66">
        <f t="shared" si="262"/>
        <v>3.04</v>
      </c>
      <c r="CR86" s="66">
        <f t="shared" si="262"/>
        <v>10.151999999999999</v>
      </c>
      <c r="CS86" s="66">
        <f t="shared" si="262"/>
        <v>3.8000000000000003</v>
      </c>
      <c r="CT86" s="66">
        <f t="shared" si="262"/>
        <v>11.883999999999999</v>
      </c>
      <c r="CU86" s="66">
        <f t="shared" si="262"/>
        <v>4.5199999999999996</v>
      </c>
      <c r="CV86" s="66">
        <f t="shared" si="262"/>
        <v>13.568000000000001</v>
      </c>
      <c r="CW86" s="66">
        <f t="shared" si="262"/>
        <v>5.46</v>
      </c>
      <c r="CX86" s="66">
        <f t="shared" si="262"/>
        <v>14.864000000000001</v>
      </c>
      <c r="CY86" s="66">
        <f t="shared" si="262"/>
        <v>6.3959999999999999</v>
      </c>
      <c r="CZ86" s="66">
        <f t="shared" si="262"/>
        <v>14.864000000000001</v>
      </c>
      <c r="DA86" s="66">
        <f t="shared" si="262"/>
        <v>15.815999999999999</v>
      </c>
      <c r="DB86" s="66">
        <f t="shared" si="262"/>
        <v>7.36</v>
      </c>
      <c r="DC86" s="66">
        <f t="shared" si="262"/>
        <v>8.6879999999999988</v>
      </c>
      <c r="DD86" s="66">
        <f t="shared" si="262"/>
        <v>3.08</v>
      </c>
      <c r="DE86" s="66">
        <f t="shared" si="262"/>
        <v>10.528</v>
      </c>
      <c r="DF86" s="66">
        <f t="shared" si="262"/>
        <v>3.82</v>
      </c>
      <c r="DG86" s="66">
        <f t="shared" si="262"/>
        <v>12.336</v>
      </c>
      <c r="DH86" s="66">
        <f t="shared" si="262"/>
        <v>4.5799999999999992</v>
      </c>
      <c r="DI86" s="66">
        <f t="shared" si="262"/>
        <v>14.052</v>
      </c>
      <c r="DJ86" s="66">
        <f t="shared" si="262"/>
        <v>5.5399999999999991</v>
      </c>
      <c r="DK86" s="66">
        <f t="shared" si="262"/>
        <v>15.436</v>
      </c>
      <c r="DL86" s="66">
        <f t="shared" si="262"/>
        <v>6.484</v>
      </c>
      <c r="DM86" s="66">
        <f t="shared" si="262"/>
        <v>15.436</v>
      </c>
      <c r="DN86" s="66">
        <f t="shared" si="262"/>
        <v>16.404</v>
      </c>
      <c r="DO86" s="66">
        <f t="shared" si="262"/>
        <v>7.4799999999999995</v>
      </c>
      <c r="DP86" s="66">
        <f t="shared" si="262"/>
        <v>9.0039999999999996</v>
      </c>
      <c r="DQ86" s="66">
        <f t="shared" si="262"/>
        <v>3.12</v>
      </c>
      <c r="DR86" s="66">
        <f t="shared" si="262"/>
        <v>10.904</v>
      </c>
      <c r="DS86" s="66">
        <f t="shared" si="262"/>
        <v>3.84</v>
      </c>
      <c r="DT86" s="66">
        <f t="shared" si="262"/>
        <v>12.787999999999998</v>
      </c>
      <c r="DU86" s="66">
        <f t="shared" si="262"/>
        <v>4.6399999999999997</v>
      </c>
      <c r="DV86" s="66">
        <f t="shared" si="262"/>
        <v>14.536</v>
      </c>
      <c r="DW86" s="66">
        <f t="shared" si="262"/>
        <v>5.6199999999999992</v>
      </c>
      <c r="DX86" s="66">
        <f t="shared" si="262"/>
        <v>16.008000000000003</v>
      </c>
      <c r="DY86" s="66">
        <f t="shared" si="262"/>
        <v>6.5720000000000001</v>
      </c>
      <c r="DZ86" s="66">
        <f t="shared" si="262"/>
        <v>16.008000000000003</v>
      </c>
      <c r="EA86" s="66">
        <f t="shared" si="262"/>
        <v>16.992000000000001</v>
      </c>
      <c r="EB86" s="66">
        <f t="shared" si="262"/>
        <v>7.6</v>
      </c>
      <c r="EC86" s="66">
        <f t="shared" si="262"/>
        <v>9.32</v>
      </c>
      <c r="ED86" s="66">
        <f t="shared" si="262"/>
        <v>3.16</v>
      </c>
      <c r="EE86" s="66">
        <f t="shared" si="262"/>
        <v>11.28</v>
      </c>
      <c r="EF86" s="66">
        <f t="shared" si="262"/>
        <v>3.86</v>
      </c>
      <c r="EG86" s="66">
        <f t="shared" si="262"/>
        <v>13.24</v>
      </c>
      <c r="EH86" s="66">
        <f t="shared" si="262"/>
        <v>4.6999999999999993</v>
      </c>
      <c r="EI86" s="66">
        <f t="shared" si="262"/>
        <v>15.020000000000001</v>
      </c>
      <c r="EJ86" s="66">
        <f t="shared" si="262"/>
        <v>5.6999999999999993</v>
      </c>
      <c r="EK86" s="66">
        <f t="shared" si="262"/>
        <v>16.579999999999998</v>
      </c>
      <c r="EL86" s="66">
        <f t="shared" si="262"/>
        <v>6.66</v>
      </c>
      <c r="EM86" s="66">
        <f t="shared" ref="EM86:FO86" si="263">(EM85-EM90)/5*4+EM90</f>
        <v>16.579999999999998</v>
      </c>
      <c r="EN86" s="66">
        <f t="shared" si="263"/>
        <v>17.580000000000002</v>
      </c>
      <c r="EO86" s="66">
        <f t="shared" si="263"/>
        <v>7.72</v>
      </c>
      <c r="EP86" s="66">
        <f t="shared" si="263"/>
        <v>5.66</v>
      </c>
      <c r="EQ86" s="66">
        <f t="shared" si="263"/>
        <v>2.74</v>
      </c>
      <c r="ER86" s="66">
        <f t="shared" si="263"/>
        <v>6.7</v>
      </c>
      <c r="ES86" s="66">
        <f t="shared" si="263"/>
        <v>3.36</v>
      </c>
      <c r="ET86" s="66">
        <f t="shared" si="263"/>
        <v>7.9399999999999995</v>
      </c>
      <c r="EU86" s="66">
        <f t="shared" si="263"/>
        <v>4.0599999999999996</v>
      </c>
      <c r="EV86" s="66">
        <f t="shared" si="263"/>
        <v>9.1999999999999993</v>
      </c>
      <c r="EW86" s="66">
        <f t="shared" si="263"/>
        <v>4.3999999999999995</v>
      </c>
      <c r="EX86" s="66">
        <f t="shared" si="263"/>
        <v>10.3</v>
      </c>
      <c r="EY86" s="66">
        <f t="shared" si="263"/>
        <v>5.18</v>
      </c>
      <c r="EZ86" s="66">
        <f t="shared" si="263"/>
        <v>10.3</v>
      </c>
      <c r="FA86" s="66">
        <f t="shared" si="263"/>
        <v>10.219999999999999</v>
      </c>
      <c r="FB86" s="66">
        <f t="shared" si="263"/>
        <v>5.98</v>
      </c>
      <c r="FC86" s="66">
        <f t="shared" si="263"/>
        <v>6.01</v>
      </c>
      <c r="FD86" s="66">
        <f t="shared" si="263"/>
        <v>2.79</v>
      </c>
      <c r="FE86" s="66">
        <f t="shared" si="263"/>
        <v>7.18</v>
      </c>
      <c r="FF86" s="66">
        <f t="shared" si="263"/>
        <v>3.46</v>
      </c>
      <c r="FG86" s="66">
        <f t="shared" si="263"/>
        <v>8.4799999999999986</v>
      </c>
      <c r="FH86" s="66">
        <f t="shared" si="263"/>
        <v>4.12</v>
      </c>
      <c r="FI86" s="66">
        <f t="shared" si="263"/>
        <v>9.7799999999999994</v>
      </c>
      <c r="FJ86" s="66">
        <f t="shared" si="263"/>
        <v>4.6899999999999995</v>
      </c>
      <c r="FK86" s="66">
        <f t="shared" si="263"/>
        <v>10.850000000000001</v>
      </c>
      <c r="FL86" s="66">
        <f t="shared" si="263"/>
        <v>5.4399999999999995</v>
      </c>
      <c r="FM86" s="66">
        <f t="shared" si="263"/>
        <v>10.850000000000001</v>
      </c>
      <c r="FN86" s="66">
        <f t="shared" si="263"/>
        <v>11.27</v>
      </c>
      <c r="FO86" s="66">
        <f t="shared" si="263"/>
        <v>6.29</v>
      </c>
    </row>
    <row r="87" spans="1:171" ht="9" customHeight="1" x14ac:dyDescent="0.15">
      <c r="A87" s="53" t="s">
        <v>178</v>
      </c>
      <c r="B87" s="54">
        <v>40</v>
      </c>
      <c r="C87" s="66">
        <f>(C85-C90)/5*3+C90</f>
        <v>6.22</v>
      </c>
      <c r="D87" s="66">
        <f t="shared" ref="D87:EL87" si="264">(D85-D90)/5*3+D90</f>
        <v>2.88</v>
      </c>
      <c r="E87" s="66">
        <f t="shared" si="264"/>
        <v>7.52</v>
      </c>
      <c r="F87" s="66">
        <f t="shared" si="264"/>
        <v>3.62</v>
      </c>
      <c r="G87" s="66">
        <f t="shared" si="264"/>
        <v>8.84</v>
      </c>
      <c r="H87" s="66">
        <f t="shared" si="264"/>
        <v>4.26</v>
      </c>
      <c r="I87" s="66">
        <f t="shared" si="264"/>
        <v>10.02</v>
      </c>
      <c r="J87" s="66">
        <f t="shared" si="264"/>
        <v>5.0600000000000005</v>
      </c>
      <c r="K87" s="66">
        <f t="shared" si="264"/>
        <v>10.9</v>
      </c>
      <c r="L87" s="66">
        <f t="shared" si="264"/>
        <v>5.8</v>
      </c>
      <c r="M87" s="66">
        <f t="shared" si="264"/>
        <v>10.9</v>
      </c>
      <c r="N87" s="66">
        <f t="shared" si="264"/>
        <v>11.64</v>
      </c>
      <c r="O87" s="66">
        <f t="shared" si="264"/>
        <v>6.7</v>
      </c>
      <c r="P87" s="66">
        <f t="shared" si="264"/>
        <v>6.4866666666666664</v>
      </c>
      <c r="Q87" s="66">
        <f t="shared" si="264"/>
        <v>2.9266666666666667</v>
      </c>
      <c r="R87" s="66">
        <f t="shared" si="264"/>
        <v>7.8599999999999994</v>
      </c>
      <c r="S87" s="66">
        <f t="shared" si="264"/>
        <v>3.6666666666666665</v>
      </c>
      <c r="T87" s="66">
        <f t="shared" si="264"/>
        <v>9.2133333333333329</v>
      </c>
      <c r="U87" s="66">
        <f t="shared" si="264"/>
        <v>4.293333333333333</v>
      </c>
      <c r="V87" s="66">
        <f t="shared" si="264"/>
        <v>10.413333333333334</v>
      </c>
      <c r="W87" s="66">
        <f t="shared" si="264"/>
        <v>5.14</v>
      </c>
      <c r="X87" s="66">
        <f t="shared" si="264"/>
        <v>11.333333333333334</v>
      </c>
      <c r="Y87" s="66">
        <f t="shared" si="264"/>
        <v>5.9</v>
      </c>
      <c r="Z87" s="66">
        <f t="shared" si="264"/>
        <v>11.333333333333334</v>
      </c>
      <c r="AA87" s="66">
        <f t="shared" si="264"/>
        <v>12.073333333333334</v>
      </c>
      <c r="AB87" s="66">
        <f t="shared" si="264"/>
        <v>6.7866666666666671</v>
      </c>
      <c r="AC87" s="66">
        <f t="shared" si="264"/>
        <v>6.753333333333333</v>
      </c>
      <c r="AD87" s="66">
        <f t="shared" si="264"/>
        <v>2.9733333333333332</v>
      </c>
      <c r="AE87" s="66">
        <f t="shared" si="264"/>
        <v>8.1999999999999993</v>
      </c>
      <c r="AF87" s="66">
        <f t="shared" si="264"/>
        <v>3.7133333333333334</v>
      </c>
      <c r="AG87" s="66">
        <f t="shared" si="264"/>
        <v>9.586666666666666</v>
      </c>
      <c r="AH87" s="66">
        <f t="shared" si="264"/>
        <v>4.3266666666666671</v>
      </c>
      <c r="AI87" s="66">
        <f t="shared" si="264"/>
        <v>10.806666666666667</v>
      </c>
      <c r="AJ87" s="66">
        <f t="shared" si="264"/>
        <v>5.22</v>
      </c>
      <c r="AK87" s="66">
        <f t="shared" si="264"/>
        <v>11.766666666666666</v>
      </c>
      <c r="AL87" s="66">
        <f t="shared" si="264"/>
        <v>6</v>
      </c>
      <c r="AM87" s="66">
        <f t="shared" si="264"/>
        <v>11.766666666666666</v>
      </c>
      <c r="AN87" s="66">
        <f t="shared" si="264"/>
        <v>12.506666666666666</v>
      </c>
      <c r="AO87" s="66">
        <f t="shared" si="264"/>
        <v>6.8733333333333331</v>
      </c>
      <c r="AP87" s="66">
        <f t="shared" si="264"/>
        <v>7.02</v>
      </c>
      <c r="AQ87" s="66">
        <f t="shared" si="264"/>
        <v>3.02</v>
      </c>
      <c r="AR87" s="66">
        <f t="shared" si="264"/>
        <v>8.5400000000000009</v>
      </c>
      <c r="AS87" s="66">
        <f t="shared" si="264"/>
        <v>3.7600000000000002</v>
      </c>
      <c r="AT87" s="66">
        <f t="shared" si="264"/>
        <v>9.9600000000000009</v>
      </c>
      <c r="AU87" s="66">
        <f t="shared" si="264"/>
        <v>4.3600000000000003</v>
      </c>
      <c r="AV87" s="66">
        <f t="shared" si="264"/>
        <v>11.2</v>
      </c>
      <c r="AW87" s="66">
        <f t="shared" si="264"/>
        <v>5.3</v>
      </c>
      <c r="AX87" s="66">
        <f t="shared" si="264"/>
        <v>12.2</v>
      </c>
      <c r="AY87" s="66">
        <f t="shared" si="264"/>
        <v>6.1000000000000005</v>
      </c>
      <c r="AZ87" s="66">
        <f t="shared" si="264"/>
        <v>12.2</v>
      </c>
      <c r="BA87" s="66">
        <f t="shared" si="264"/>
        <v>12.94</v>
      </c>
      <c r="BB87" s="66">
        <f t="shared" si="264"/>
        <v>6.96</v>
      </c>
      <c r="BC87" s="66">
        <f t="shared" si="264"/>
        <v>7.3</v>
      </c>
      <c r="BD87" s="66">
        <f t="shared" si="264"/>
        <v>3.02</v>
      </c>
      <c r="BE87" s="66">
        <f t="shared" si="264"/>
        <v>8.870000000000001</v>
      </c>
      <c r="BF87" s="66">
        <f t="shared" si="264"/>
        <v>3.79</v>
      </c>
      <c r="BG87" s="66">
        <f t="shared" si="264"/>
        <v>10.36</v>
      </c>
      <c r="BH87" s="66">
        <f t="shared" si="264"/>
        <v>4.43</v>
      </c>
      <c r="BI87" s="66">
        <f t="shared" si="264"/>
        <v>11.75</v>
      </c>
      <c r="BJ87" s="66">
        <f t="shared" si="264"/>
        <v>5.3500000000000005</v>
      </c>
      <c r="BK87" s="66">
        <f t="shared" si="264"/>
        <v>12.719999999999999</v>
      </c>
      <c r="BL87" s="66">
        <f t="shared" si="264"/>
        <v>6.2200000000000006</v>
      </c>
      <c r="BM87" s="66">
        <f t="shared" si="264"/>
        <v>12.719999999999999</v>
      </c>
      <c r="BN87" s="66">
        <f t="shared" si="264"/>
        <v>13.51</v>
      </c>
      <c r="BO87" s="66">
        <f t="shared" si="264"/>
        <v>7.1</v>
      </c>
      <c r="BP87" s="66">
        <f t="shared" si="264"/>
        <v>7.58</v>
      </c>
      <c r="BQ87" s="66">
        <f t="shared" si="264"/>
        <v>3.02</v>
      </c>
      <c r="BR87" s="66">
        <f t="shared" si="264"/>
        <v>9.1999999999999993</v>
      </c>
      <c r="BS87" s="66">
        <f t="shared" si="264"/>
        <v>3.8200000000000003</v>
      </c>
      <c r="BT87" s="66">
        <f t="shared" si="264"/>
        <v>10.76</v>
      </c>
      <c r="BU87" s="66">
        <f t="shared" si="264"/>
        <v>4.5</v>
      </c>
      <c r="BV87" s="66">
        <f t="shared" si="264"/>
        <v>12.3</v>
      </c>
      <c r="BW87" s="66">
        <f t="shared" si="264"/>
        <v>5.4</v>
      </c>
      <c r="BX87" s="66">
        <f t="shared" si="264"/>
        <v>13.24</v>
      </c>
      <c r="BY87" s="66">
        <f t="shared" si="264"/>
        <v>6.34</v>
      </c>
      <c r="BZ87" s="66">
        <f t="shared" si="264"/>
        <v>13.24</v>
      </c>
      <c r="CA87" s="66">
        <f t="shared" si="264"/>
        <v>14.08</v>
      </c>
      <c r="CB87" s="66">
        <f t="shared" si="264"/>
        <v>7.24</v>
      </c>
      <c r="CC87" s="66">
        <f t="shared" si="264"/>
        <v>7.8920000000000003</v>
      </c>
      <c r="CD87" s="66">
        <f t="shared" si="264"/>
        <v>3.06</v>
      </c>
      <c r="CE87" s="66">
        <f t="shared" si="264"/>
        <v>9.5719999999999992</v>
      </c>
      <c r="CF87" s="66">
        <f t="shared" si="264"/>
        <v>3.84</v>
      </c>
      <c r="CG87" s="66">
        <f t="shared" si="264"/>
        <v>11.204000000000001</v>
      </c>
      <c r="CH87" s="66">
        <f t="shared" si="264"/>
        <v>4.5599999999999996</v>
      </c>
      <c r="CI87" s="66">
        <f t="shared" si="264"/>
        <v>12.788</v>
      </c>
      <c r="CJ87" s="66">
        <f t="shared" si="264"/>
        <v>5.48</v>
      </c>
      <c r="CK87" s="66">
        <f t="shared" si="264"/>
        <v>13.824</v>
      </c>
      <c r="CL87" s="66">
        <f t="shared" si="264"/>
        <v>6.4359999999999999</v>
      </c>
      <c r="CM87" s="66">
        <f t="shared" si="264"/>
        <v>13.824</v>
      </c>
      <c r="CN87" s="66">
        <f t="shared" si="264"/>
        <v>14.675999999999998</v>
      </c>
      <c r="CO87" s="66">
        <f t="shared" si="264"/>
        <v>7.36</v>
      </c>
      <c r="CP87" s="66">
        <f t="shared" si="264"/>
        <v>8.2040000000000006</v>
      </c>
      <c r="CQ87" s="66">
        <f t="shared" si="264"/>
        <v>3.1</v>
      </c>
      <c r="CR87" s="66">
        <f t="shared" si="264"/>
        <v>9.9439999999999991</v>
      </c>
      <c r="CS87" s="66">
        <f t="shared" si="264"/>
        <v>3.8600000000000003</v>
      </c>
      <c r="CT87" s="66">
        <f t="shared" si="264"/>
        <v>11.648</v>
      </c>
      <c r="CU87" s="66">
        <f t="shared" si="264"/>
        <v>4.62</v>
      </c>
      <c r="CV87" s="66">
        <f t="shared" si="264"/>
        <v>13.276000000000002</v>
      </c>
      <c r="CW87" s="66">
        <f t="shared" si="264"/>
        <v>5.5600000000000005</v>
      </c>
      <c r="CX87" s="66">
        <f t="shared" si="264"/>
        <v>14.408000000000001</v>
      </c>
      <c r="CY87" s="66">
        <f t="shared" si="264"/>
        <v>6.532</v>
      </c>
      <c r="CZ87" s="66">
        <f t="shared" si="264"/>
        <v>14.408000000000001</v>
      </c>
      <c r="DA87" s="66">
        <f t="shared" si="264"/>
        <v>15.272</v>
      </c>
      <c r="DB87" s="66">
        <f t="shared" si="264"/>
        <v>7.48</v>
      </c>
      <c r="DC87" s="66">
        <f t="shared" si="264"/>
        <v>8.516</v>
      </c>
      <c r="DD87" s="66">
        <f t="shared" si="264"/>
        <v>3.14</v>
      </c>
      <c r="DE87" s="66">
        <f t="shared" si="264"/>
        <v>10.316000000000001</v>
      </c>
      <c r="DF87" s="66">
        <f t="shared" si="264"/>
        <v>3.88</v>
      </c>
      <c r="DG87" s="66">
        <f t="shared" si="264"/>
        <v>12.092000000000001</v>
      </c>
      <c r="DH87" s="66">
        <f t="shared" si="264"/>
        <v>4.68</v>
      </c>
      <c r="DI87" s="66">
        <f t="shared" si="264"/>
        <v>13.763999999999999</v>
      </c>
      <c r="DJ87" s="66">
        <f t="shared" si="264"/>
        <v>5.64</v>
      </c>
      <c r="DK87" s="66">
        <f t="shared" si="264"/>
        <v>14.991999999999999</v>
      </c>
      <c r="DL87" s="66">
        <f t="shared" si="264"/>
        <v>6.6280000000000001</v>
      </c>
      <c r="DM87" s="66">
        <f t="shared" si="264"/>
        <v>14.991999999999999</v>
      </c>
      <c r="DN87" s="66">
        <f t="shared" si="264"/>
        <v>15.868</v>
      </c>
      <c r="DO87" s="66">
        <f t="shared" si="264"/>
        <v>7.6</v>
      </c>
      <c r="DP87" s="66">
        <f t="shared" si="264"/>
        <v>8.8279999999999994</v>
      </c>
      <c r="DQ87" s="66">
        <f t="shared" si="264"/>
        <v>3.18</v>
      </c>
      <c r="DR87" s="66">
        <f t="shared" si="264"/>
        <v>10.688000000000001</v>
      </c>
      <c r="DS87" s="66">
        <f t="shared" si="264"/>
        <v>3.9</v>
      </c>
      <c r="DT87" s="66">
        <f t="shared" si="264"/>
        <v>12.536</v>
      </c>
      <c r="DU87" s="66">
        <f t="shared" si="264"/>
        <v>4.74</v>
      </c>
      <c r="DV87" s="66">
        <f t="shared" si="264"/>
        <v>14.252000000000001</v>
      </c>
      <c r="DW87" s="66">
        <f t="shared" si="264"/>
        <v>5.72</v>
      </c>
      <c r="DX87" s="66">
        <f t="shared" si="264"/>
        <v>15.576000000000001</v>
      </c>
      <c r="DY87" s="66">
        <f t="shared" si="264"/>
        <v>6.7240000000000002</v>
      </c>
      <c r="DZ87" s="66">
        <f t="shared" si="264"/>
        <v>15.576000000000001</v>
      </c>
      <c r="EA87" s="66">
        <f t="shared" si="264"/>
        <v>16.463999999999999</v>
      </c>
      <c r="EB87" s="66">
        <f t="shared" si="264"/>
        <v>7.72</v>
      </c>
      <c r="EC87" s="66">
        <f t="shared" si="264"/>
        <v>9.14</v>
      </c>
      <c r="ED87" s="66">
        <f t="shared" si="264"/>
        <v>3.22</v>
      </c>
      <c r="EE87" s="66">
        <f t="shared" si="264"/>
        <v>11.06</v>
      </c>
      <c r="EF87" s="66">
        <f t="shared" si="264"/>
        <v>3.92</v>
      </c>
      <c r="EG87" s="66">
        <f t="shared" si="264"/>
        <v>12.98</v>
      </c>
      <c r="EH87" s="66">
        <f t="shared" si="264"/>
        <v>4.8</v>
      </c>
      <c r="EI87" s="66">
        <f t="shared" si="264"/>
        <v>14.74</v>
      </c>
      <c r="EJ87" s="66">
        <f t="shared" si="264"/>
        <v>5.8</v>
      </c>
      <c r="EK87" s="66">
        <f t="shared" si="264"/>
        <v>16.16</v>
      </c>
      <c r="EL87" s="66">
        <f t="shared" si="264"/>
        <v>6.82</v>
      </c>
      <c r="EM87" s="66">
        <f t="shared" ref="EM87:FO87" si="265">(EM85-EM90)/5*3+EM90</f>
        <v>16.16</v>
      </c>
      <c r="EN87" s="66">
        <f t="shared" si="265"/>
        <v>17.060000000000002</v>
      </c>
      <c r="EO87" s="66">
        <f t="shared" si="265"/>
        <v>7.84</v>
      </c>
      <c r="EP87" s="66">
        <f t="shared" si="265"/>
        <v>5.52</v>
      </c>
      <c r="EQ87" s="66">
        <f t="shared" si="265"/>
        <v>2.7800000000000002</v>
      </c>
      <c r="ER87" s="66">
        <f t="shared" si="265"/>
        <v>6.6</v>
      </c>
      <c r="ES87" s="66">
        <f t="shared" si="265"/>
        <v>3.42</v>
      </c>
      <c r="ET87" s="66">
        <f t="shared" si="265"/>
        <v>7.7799999999999994</v>
      </c>
      <c r="EU87" s="66">
        <f t="shared" si="265"/>
        <v>4.12</v>
      </c>
      <c r="EV87" s="66">
        <f t="shared" si="265"/>
        <v>8.9</v>
      </c>
      <c r="EW87" s="66">
        <f t="shared" si="265"/>
        <v>4.5</v>
      </c>
      <c r="EX87" s="66">
        <f t="shared" si="265"/>
        <v>9.8000000000000007</v>
      </c>
      <c r="EY87" s="66">
        <f t="shared" si="265"/>
        <v>5.26</v>
      </c>
      <c r="EZ87" s="66">
        <f t="shared" si="265"/>
        <v>9.8000000000000007</v>
      </c>
      <c r="FA87" s="66">
        <f t="shared" si="265"/>
        <v>9.74</v>
      </c>
      <c r="FB87" s="66">
        <f t="shared" si="265"/>
        <v>6.0600000000000005</v>
      </c>
      <c r="FC87" s="66">
        <f t="shared" si="265"/>
        <v>5.87</v>
      </c>
      <c r="FD87" s="66">
        <f t="shared" si="265"/>
        <v>2.83</v>
      </c>
      <c r="FE87" s="66">
        <f t="shared" si="265"/>
        <v>7.06</v>
      </c>
      <c r="FF87" s="66">
        <f t="shared" si="265"/>
        <v>3.52</v>
      </c>
      <c r="FG87" s="66">
        <f t="shared" si="265"/>
        <v>8.3099999999999987</v>
      </c>
      <c r="FH87" s="66">
        <f t="shared" si="265"/>
        <v>4.1900000000000004</v>
      </c>
      <c r="FI87" s="66">
        <f t="shared" si="265"/>
        <v>9.4599999999999991</v>
      </c>
      <c r="FJ87" s="66">
        <f t="shared" si="265"/>
        <v>4.7799999999999994</v>
      </c>
      <c r="FK87" s="66">
        <f t="shared" si="265"/>
        <v>10.350000000000001</v>
      </c>
      <c r="FL87" s="66">
        <f t="shared" si="265"/>
        <v>5.5299999999999994</v>
      </c>
      <c r="FM87" s="66">
        <f t="shared" si="265"/>
        <v>10.350000000000001</v>
      </c>
      <c r="FN87" s="66">
        <f t="shared" si="265"/>
        <v>10.69</v>
      </c>
      <c r="FO87" s="66">
        <f t="shared" si="265"/>
        <v>6.38</v>
      </c>
    </row>
    <row r="88" spans="1:171" ht="9" customHeight="1" x14ac:dyDescent="0.15">
      <c r="A88" s="53" t="s">
        <v>178</v>
      </c>
      <c r="B88" s="54">
        <v>41</v>
      </c>
      <c r="C88" s="66">
        <f>(C85-C90)/5*2+C90</f>
        <v>6.08</v>
      </c>
      <c r="D88" s="66">
        <f t="shared" ref="D88:EL88" si="266">(D85-D90)/5*2+D90</f>
        <v>2.92</v>
      </c>
      <c r="E88" s="66">
        <f t="shared" si="266"/>
        <v>7.38</v>
      </c>
      <c r="F88" s="66">
        <f t="shared" si="266"/>
        <v>3.6799999999999997</v>
      </c>
      <c r="G88" s="66">
        <f t="shared" si="266"/>
        <v>8.66</v>
      </c>
      <c r="H88" s="66">
        <f t="shared" si="266"/>
        <v>4.34</v>
      </c>
      <c r="I88" s="66">
        <f t="shared" si="266"/>
        <v>9.68</v>
      </c>
      <c r="J88" s="66">
        <f t="shared" si="266"/>
        <v>5.14</v>
      </c>
      <c r="K88" s="66">
        <f t="shared" si="266"/>
        <v>10.4</v>
      </c>
      <c r="L88" s="66">
        <f t="shared" si="266"/>
        <v>5.8999999999999995</v>
      </c>
      <c r="M88" s="66">
        <f t="shared" si="266"/>
        <v>10.4</v>
      </c>
      <c r="N88" s="66">
        <f t="shared" si="266"/>
        <v>10.959999999999999</v>
      </c>
      <c r="O88" s="66">
        <f t="shared" si="266"/>
        <v>6.8</v>
      </c>
      <c r="P88" s="66">
        <f t="shared" si="266"/>
        <v>6.3466666666666667</v>
      </c>
      <c r="Q88" s="66">
        <f t="shared" si="266"/>
        <v>2.9733333333333332</v>
      </c>
      <c r="R88" s="66">
        <f t="shared" si="266"/>
        <v>7.7066666666666661</v>
      </c>
      <c r="S88" s="66">
        <f t="shared" si="266"/>
        <v>3.7333333333333334</v>
      </c>
      <c r="T88" s="66">
        <f t="shared" si="266"/>
        <v>9.0200000000000014</v>
      </c>
      <c r="U88" s="66">
        <f t="shared" si="266"/>
        <v>4.3733333333333331</v>
      </c>
      <c r="V88" s="66">
        <f t="shared" si="266"/>
        <v>10.053333333333333</v>
      </c>
      <c r="W88" s="66">
        <f t="shared" si="266"/>
        <v>5.2266666666666666</v>
      </c>
      <c r="X88" s="66">
        <f t="shared" si="266"/>
        <v>10.833333333333334</v>
      </c>
      <c r="Y88" s="66">
        <f t="shared" si="266"/>
        <v>6</v>
      </c>
      <c r="Z88" s="66">
        <f t="shared" si="266"/>
        <v>10.833333333333334</v>
      </c>
      <c r="AA88" s="66">
        <f t="shared" si="266"/>
        <v>11.426666666666666</v>
      </c>
      <c r="AB88" s="66">
        <f t="shared" si="266"/>
        <v>6.9133333333333331</v>
      </c>
      <c r="AC88" s="66">
        <f t="shared" si="266"/>
        <v>6.6133333333333333</v>
      </c>
      <c r="AD88" s="66">
        <f t="shared" si="266"/>
        <v>3.0266666666666668</v>
      </c>
      <c r="AE88" s="66">
        <f t="shared" si="266"/>
        <v>8.0333333333333332</v>
      </c>
      <c r="AF88" s="66">
        <f t="shared" si="266"/>
        <v>3.7866666666666666</v>
      </c>
      <c r="AG88" s="66">
        <f t="shared" si="266"/>
        <v>9.3800000000000008</v>
      </c>
      <c r="AH88" s="66">
        <f t="shared" si="266"/>
        <v>4.4066666666666663</v>
      </c>
      <c r="AI88" s="66">
        <f t="shared" si="266"/>
        <v>10.426666666666666</v>
      </c>
      <c r="AJ88" s="66">
        <f t="shared" si="266"/>
        <v>5.3133333333333335</v>
      </c>
      <c r="AK88" s="66">
        <f t="shared" si="266"/>
        <v>11.266666666666666</v>
      </c>
      <c r="AL88" s="66">
        <f t="shared" si="266"/>
        <v>6.1</v>
      </c>
      <c r="AM88" s="66">
        <f t="shared" si="266"/>
        <v>11.266666666666666</v>
      </c>
      <c r="AN88" s="66">
        <f t="shared" si="266"/>
        <v>11.893333333333333</v>
      </c>
      <c r="AO88" s="66">
        <f t="shared" si="266"/>
        <v>7.0266666666666664</v>
      </c>
      <c r="AP88" s="66">
        <f t="shared" si="266"/>
        <v>6.88</v>
      </c>
      <c r="AQ88" s="66">
        <f t="shared" si="266"/>
        <v>3.08</v>
      </c>
      <c r="AR88" s="66">
        <f t="shared" si="266"/>
        <v>8.36</v>
      </c>
      <c r="AS88" s="66">
        <f t="shared" si="266"/>
        <v>3.84</v>
      </c>
      <c r="AT88" s="66">
        <f t="shared" si="266"/>
        <v>9.74</v>
      </c>
      <c r="AU88" s="66">
        <f t="shared" si="266"/>
        <v>4.4399999999999995</v>
      </c>
      <c r="AV88" s="66">
        <f t="shared" si="266"/>
        <v>10.8</v>
      </c>
      <c r="AW88" s="66">
        <f t="shared" si="266"/>
        <v>5.3999999999999995</v>
      </c>
      <c r="AX88" s="66">
        <f t="shared" si="266"/>
        <v>11.7</v>
      </c>
      <c r="AY88" s="66">
        <f t="shared" si="266"/>
        <v>6.2</v>
      </c>
      <c r="AZ88" s="66">
        <f t="shared" si="266"/>
        <v>11.7</v>
      </c>
      <c r="BA88" s="66">
        <f t="shared" si="266"/>
        <v>12.36</v>
      </c>
      <c r="BB88" s="66">
        <f t="shared" si="266"/>
        <v>7.14</v>
      </c>
      <c r="BC88" s="66">
        <f t="shared" si="266"/>
        <v>7.1499999999999995</v>
      </c>
      <c r="BD88" s="66">
        <f t="shared" si="266"/>
        <v>3.08</v>
      </c>
      <c r="BE88" s="66">
        <f t="shared" si="266"/>
        <v>8.68</v>
      </c>
      <c r="BF88" s="66">
        <f t="shared" si="266"/>
        <v>3.8600000000000003</v>
      </c>
      <c r="BG88" s="66">
        <f t="shared" si="266"/>
        <v>10.14</v>
      </c>
      <c r="BH88" s="66">
        <f t="shared" si="266"/>
        <v>4.5199999999999996</v>
      </c>
      <c r="BI88" s="66">
        <f t="shared" si="266"/>
        <v>11.399999999999999</v>
      </c>
      <c r="BJ88" s="66">
        <f t="shared" si="266"/>
        <v>5.45</v>
      </c>
      <c r="BK88" s="66">
        <f t="shared" si="266"/>
        <v>12.23</v>
      </c>
      <c r="BL88" s="66">
        <f t="shared" si="266"/>
        <v>6.33</v>
      </c>
      <c r="BM88" s="66">
        <f t="shared" si="266"/>
        <v>12.23</v>
      </c>
      <c r="BN88" s="66">
        <f t="shared" si="266"/>
        <v>12.94</v>
      </c>
      <c r="BO88" s="66">
        <f t="shared" si="266"/>
        <v>7.25</v>
      </c>
      <c r="BP88" s="66">
        <f t="shared" si="266"/>
        <v>7.42</v>
      </c>
      <c r="BQ88" s="66">
        <f t="shared" si="266"/>
        <v>3.08</v>
      </c>
      <c r="BR88" s="66">
        <f t="shared" si="266"/>
        <v>9</v>
      </c>
      <c r="BS88" s="66">
        <f t="shared" si="266"/>
        <v>3.88</v>
      </c>
      <c r="BT88" s="66">
        <f t="shared" si="266"/>
        <v>10.54</v>
      </c>
      <c r="BU88" s="66">
        <f t="shared" si="266"/>
        <v>4.5999999999999996</v>
      </c>
      <c r="BV88" s="66">
        <f t="shared" si="266"/>
        <v>12</v>
      </c>
      <c r="BW88" s="66">
        <f t="shared" si="266"/>
        <v>5.5</v>
      </c>
      <c r="BX88" s="66">
        <f t="shared" si="266"/>
        <v>12.76</v>
      </c>
      <c r="BY88" s="66">
        <f t="shared" si="266"/>
        <v>6.46</v>
      </c>
      <c r="BZ88" s="66">
        <f t="shared" si="266"/>
        <v>12.76</v>
      </c>
      <c r="CA88" s="66">
        <f t="shared" si="266"/>
        <v>13.52</v>
      </c>
      <c r="CB88" s="66">
        <f t="shared" si="266"/>
        <v>7.3599999999999994</v>
      </c>
      <c r="CC88" s="66">
        <f t="shared" si="266"/>
        <v>7.7279999999999998</v>
      </c>
      <c r="CD88" s="66">
        <f t="shared" si="266"/>
        <v>3.12</v>
      </c>
      <c r="CE88" s="66">
        <f t="shared" si="266"/>
        <v>9.3680000000000003</v>
      </c>
      <c r="CF88" s="66">
        <f t="shared" si="266"/>
        <v>3.9</v>
      </c>
      <c r="CG88" s="66">
        <f t="shared" si="266"/>
        <v>10.975999999999999</v>
      </c>
      <c r="CH88" s="66">
        <f t="shared" si="266"/>
        <v>4.6599999999999993</v>
      </c>
      <c r="CI88" s="66">
        <f t="shared" si="266"/>
        <v>12.492000000000001</v>
      </c>
      <c r="CJ88" s="66">
        <f t="shared" si="266"/>
        <v>5.58</v>
      </c>
      <c r="CK88" s="66">
        <f t="shared" si="266"/>
        <v>13.356</v>
      </c>
      <c r="CL88" s="66">
        <f t="shared" si="266"/>
        <v>6.5640000000000001</v>
      </c>
      <c r="CM88" s="66">
        <f t="shared" si="266"/>
        <v>13.356</v>
      </c>
      <c r="CN88" s="66">
        <f t="shared" si="266"/>
        <v>14.123999999999999</v>
      </c>
      <c r="CO88" s="66">
        <f t="shared" si="266"/>
        <v>7.4799999999999995</v>
      </c>
      <c r="CP88" s="66">
        <f t="shared" si="266"/>
        <v>8.0359999999999996</v>
      </c>
      <c r="CQ88" s="66">
        <f t="shared" si="266"/>
        <v>3.16</v>
      </c>
      <c r="CR88" s="66">
        <f t="shared" si="266"/>
        <v>9.7360000000000007</v>
      </c>
      <c r="CS88" s="66">
        <f t="shared" si="266"/>
        <v>3.92</v>
      </c>
      <c r="CT88" s="66">
        <f t="shared" si="266"/>
        <v>11.411999999999999</v>
      </c>
      <c r="CU88" s="66">
        <f t="shared" si="266"/>
        <v>4.72</v>
      </c>
      <c r="CV88" s="66">
        <f t="shared" si="266"/>
        <v>12.984</v>
      </c>
      <c r="CW88" s="66">
        <f t="shared" si="266"/>
        <v>5.66</v>
      </c>
      <c r="CX88" s="66">
        <f t="shared" si="266"/>
        <v>13.952</v>
      </c>
      <c r="CY88" s="66">
        <f t="shared" si="266"/>
        <v>6.6680000000000001</v>
      </c>
      <c r="CZ88" s="66">
        <f t="shared" si="266"/>
        <v>13.952</v>
      </c>
      <c r="DA88" s="66">
        <f t="shared" si="266"/>
        <v>14.728</v>
      </c>
      <c r="DB88" s="66">
        <f t="shared" si="266"/>
        <v>7.6</v>
      </c>
      <c r="DC88" s="66">
        <f t="shared" si="266"/>
        <v>8.3439999999999994</v>
      </c>
      <c r="DD88" s="66">
        <f t="shared" si="266"/>
        <v>3.1999999999999997</v>
      </c>
      <c r="DE88" s="66">
        <f t="shared" si="266"/>
        <v>10.103999999999999</v>
      </c>
      <c r="DF88" s="66">
        <f t="shared" si="266"/>
        <v>3.9399999999999995</v>
      </c>
      <c r="DG88" s="66">
        <f t="shared" si="266"/>
        <v>11.847999999999999</v>
      </c>
      <c r="DH88" s="66">
        <f t="shared" si="266"/>
        <v>4.7799999999999994</v>
      </c>
      <c r="DI88" s="66">
        <f t="shared" si="266"/>
        <v>13.476000000000001</v>
      </c>
      <c r="DJ88" s="66">
        <f t="shared" si="266"/>
        <v>5.7399999999999993</v>
      </c>
      <c r="DK88" s="66">
        <f t="shared" si="266"/>
        <v>14.548</v>
      </c>
      <c r="DL88" s="66">
        <f t="shared" si="266"/>
        <v>6.7719999999999994</v>
      </c>
      <c r="DM88" s="66">
        <f t="shared" si="266"/>
        <v>14.548</v>
      </c>
      <c r="DN88" s="66">
        <f t="shared" si="266"/>
        <v>15.332000000000001</v>
      </c>
      <c r="DO88" s="66">
        <f t="shared" si="266"/>
        <v>7.7199999999999989</v>
      </c>
      <c r="DP88" s="66">
        <f t="shared" si="266"/>
        <v>8.6519999999999992</v>
      </c>
      <c r="DQ88" s="66">
        <f t="shared" si="266"/>
        <v>3.2399999999999998</v>
      </c>
      <c r="DR88" s="66">
        <f t="shared" si="266"/>
        <v>10.472</v>
      </c>
      <c r="DS88" s="66">
        <f t="shared" si="266"/>
        <v>3.96</v>
      </c>
      <c r="DT88" s="66">
        <f t="shared" si="266"/>
        <v>12.283999999999999</v>
      </c>
      <c r="DU88" s="66">
        <f t="shared" si="266"/>
        <v>4.84</v>
      </c>
      <c r="DV88" s="66">
        <f t="shared" si="266"/>
        <v>13.968</v>
      </c>
      <c r="DW88" s="66">
        <f t="shared" si="266"/>
        <v>5.8199999999999994</v>
      </c>
      <c r="DX88" s="66">
        <f t="shared" si="266"/>
        <v>15.144000000000002</v>
      </c>
      <c r="DY88" s="66">
        <f t="shared" si="266"/>
        <v>6.8759999999999994</v>
      </c>
      <c r="DZ88" s="66">
        <f t="shared" si="266"/>
        <v>15.144000000000002</v>
      </c>
      <c r="EA88" s="66">
        <f t="shared" si="266"/>
        <v>15.936</v>
      </c>
      <c r="EB88" s="66">
        <f t="shared" si="266"/>
        <v>7.84</v>
      </c>
      <c r="EC88" s="66">
        <f t="shared" si="266"/>
        <v>8.9599999999999991</v>
      </c>
      <c r="ED88" s="66">
        <f t="shared" si="266"/>
        <v>3.28</v>
      </c>
      <c r="EE88" s="66">
        <f t="shared" si="266"/>
        <v>10.84</v>
      </c>
      <c r="EF88" s="66">
        <f t="shared" si="266"/>
        <v>3.9799999999999995</v>
      </c>
      <c r="EG88" s="66">
        <f t="shared" si="266"/>
        <v>12.719999999999999</v>
      </c>
      <c r="EH88" s="66">
        <f t="shared" si="266"/>
        <v>4.8999999999999995</v>
      </c>
      <c r="EI88" s="66">
        <f t="shared" si="266"/>
        <v>14.46</v>
      </c>
      <c r="EJ88" s="66">
        <f t="shared" si="266"/>
        <v>5.8999999999999995</v>
      </c>
      <c r="EK88" s="66">
        <f t="shared" si="266"/>
        <v>15.74</v>
      </c>
      <c r="EL88" s="66">
        <f t="shared" si="266"/>
        <v>6.9799999999999995</v>
      </c>
      <c r="EM88" s="66">
        <f t="shared" ref="EM88:FO88" si="267">(EM85-EM90)/5*2+EM90</f>
        <v>15.74</v>
      </c>
      <c r="EN88" s="66">
        <f t="shared" si="267"/>
        <v>16.54</v>
      </c>
      <c r="EO88" s="66">
        <f t="shared" si="267"/>
        <v>7.9599999999999991</v>
      </c>
      <c r="EP88" s="66">
        <f t="shared" si="267"/>
        <v>5.38</v>
      </c>
      <c r="EQ88" s="66">
        <f t="shared" si="267"/>
        <v>2.82</v>
      </c>
      <c r="ER88" s="66">
        <f t="shared" si="267"/>
        <v>6.5</v>
      </c>
      <c r="ES88" s="66">
        <f t="shared" si="267"/>
        <v>3.48</v>
      </c>
      <c r="ET88" s="66">
        <f t="shared" si="267"/>
        <v>7.62</v>
      </c>
      <c r="EU88" s="66">
        <f t="shared" si="267"/>
        <v>4.18</v>
      </c>
      <c r="EV88" s="66">
        <f t="shared" si="267"/>
        <v>8.6</v>
      </c>
      <c r="EW88" s="66">
        <f t="shared" si="267"/>
        <v>4.5999999999999996</v>
      </c>
      <c r="EX88" s="66">
        <f t="shared" si="267"/>
        <v>9.3000000000000007</v>
      </c>
      <c r="EY88" s="66">
        <f t="shared" si="267"/>
        <v>5.34</v>
      </c>
      <c r="EZ88" s="66">
        <f t="shared" si="267"/>
        <v>9.3000000000000007</v>
      </c>
      <c r="FA88" s="66">
        <f t="shared" si="267"/>
        <v>9.26</v>
      </c>
      <c r="FB88" s="66">
        <f t="shared" si="267"/>
        <v>6.14</v>
      </c>
      <c r="FC88" s="66">
        <f t="shared" si="267"/>
        <v>5.7299999999999995</v>
      </c>
      <c r="FD88" s="66">
        <f t="shared" si="267"/>
        <v>2.87</v>
      </c>
      <c r="FE88" s="66">
        <f t="shared" si="267"/>
        <v>6.9399999999999995</v>
      </c>
      <c r="FF88" s="66">
        <f t="shared" si="267"/>
        <v>3.58</v>
      </c>
      <c r="FG88" s="66">
        <f t="shared" si="267"/>
        <v>8.14</v>
      </c>
      <c r="FH88" s="66">
        <f t="shared" si="267"/>
        <v>4.26</v>
      </c>
      <c r="FI88" s="66">
        <f t="shared" si="267"/>
        <v>9.14</v>
      </c>
      <c r="FJ88" s="66">
        <f t="shared" si="267"/>
        <v>4.87</v>
      </c>
      <c r="FK88" s="66">
        <f t="shared" si="267"/>
        <v>9.8500000000000014</v>
      </c>
      <c r="FL88" s="66">
        <f t="shared" si="267"/>
        <v>5.62</v>
      </c>
      <c r="FM88" s="66">
        <f t="shared" si="267"/>
        <v>9.8500000000000014</v>
      </c>
      <c r="FN88" s="66">
        <f t="shared" si="267"/>
        <v>10.11</v>
      </c>
      <c r="FO88" s="66">
        <f t="shared" si="267"/>
        <v>6.4700000000000006</v>
      </c>
    </row>
    <row r="89" spans="1:171" ht="9" customHeight="1" x14ac:dyDescent="0.15">
      <c r="A89" s="53" t="s">
        <v>178</v>
      </c>
      <c r="B89" s="54">
        <v>42</v>
      </c>
      <c r="C89" s="66">
        <f>(C85-C90)/5*1+C90</f>
        <v>5.9399999999999995</v>
      </c>
      <c r="D89" s="66">
        <f t="shared" ref="D89:EL89" si="268">(D85-D90)/5*1+D90</f>
        <v>2.96</v>
      </c>
      <c r="E89" s="66">
        <f t="shared" si="268"/>
        <v>7.2399999999999993</v>
      </c>
      <c r="F89" s="66">
        <f t="shared" si="268"/>
        <v>3.7399999999999998</v>
      </c>
      <c r="G89" s="66">
        <f t="shared" si="268"/>
        <v>8.48</v>
      </c>
      <c r="H89" s="66">
        <f t="shared" si="268"/>
        <v>4.42</v>
      </c>
      <c r="I89" s="66">
        <f t="shared" si="268"/>
        <v>9.34</v>
      </c>
      <c r="J89" s="66">
        <f t="shared" si="268"/>
        <v>5.22</v>
      </c>
      <c r="K89" s="66">
        <f t="shared" si="268"/>
        <v>9.9</v>
      </c>
      <c r="L89" s="66">
        <f t="shared" si="268"/>
        <v>6</v>
      </c>
      <c r="M89" s="66">
        <f t="shared" si="268"/>
        <v>9.9</v>
      </c>
      <c r="N89" s="66">
        <f t="shared" si="268"/>
        <v>10.28</v>
      </c>
      <c r="O89" s="66">
        <f t="shared" si="268"/>
        <v>6.9</v>
      </c>
      <c r="P89" s="66">
        <f t="shared" si="268"/>
        <v>6.2066666666666661</v>
      </c>
      <c r="Q89" s="66">
        <f t="shared" si="268"/>
        <v>3.02</v>
      </c>
      <c r="R89" s="66">
        <f t="shared" si="268"/>
        <v>7.5533333333333328</v>
      </c>
      <c r="S89" s="66">
        <f t="shared" si="268"/>
        <v>3.8</v>
      </c>
      <c r="T89" s="66">
        <f t="shared" si="268"/>
        <v>8.826666666666668</v>
      </c>
      <c r="U89" s="66">
        <f t="shared" si="268"/>
        <v>4.4533333333333331</v>
      </c>
      <c r="V89" s="66">
        <f t="shared" si="268"/>
        <v>9.6933333333333334</v>
      </c>
      <c r="W89" s="66">
        <f t="shared" si="268"/>
        <v>5.3133333333333326</v>
      </c>
      <c r="X89" s="66">
        <f t="shared" si="268"/>
        <v>10.333333333333334</v>
      </c>
      <c r="Y89" s="66">
        <f t="shared" si="268"/>
        <v>6.1000000000000005</v>
      </c>
      <c r="Z89" s="66">
        <f t="shared" si="268"/>
        <v>10.333333333333334</v>
      </c>
      <c r="AA89" s="66">
        <f t="shared" si="268"/>
        <v>10.78</v>
      </c>
      <c r="AB89" s="66">
        <f t="shared" si="268"/>
        <v>7.04</v>
      </c>
      <c r="AC89" s="66">
        <f t="shared" si="268"/>
        <v>6.4733333333333327</v>
      </c>
      <c r="AD89" s="66">
        <f t="shared" si="268"/>
        <v>3.08</v>
      </c>
      <c r="AE89" s="66">
        <f t="shared" si="268"/>
        <v>7.8666666666666671</v>
      </c>
      <c r="AF89" s="66">
        <f t="shared" si="268"/>
        <v>3.86</v>
      </c>
      <c r="AG89" s="66">
        <f t="shared" si="268"/>
        <v>9.1733333333333338</v>
      </c>
      <c r="AH89" s="66">
        <f t="shared" si="268"/>
        <v>4.4866666666666664</v>
      </c>
      <c r="AI89" s="66">
        <f t="shared" si="268"/>
        <v>10.046666666666667</v>
      </c>
      <c r="AJ89" s="66">
        <f t="shared" si="268"/>
        <v>5.4066666666666663</v>
      </c>
      <c r="AK89" s="66">
        <f t="shared" si="268"/>
        <v>10.766666666666666</v>
      </c>
      <c r="AL89" s="66">
        <f t="shared" si="268"/>
        <v>6.2</v>
      </c>
      <c r="AM89" s="66">
        <f t="shared" si="268"/>
        <v>10.766666666666666</v>
      </c>
      <c r="AN89" s="66">
        <f t="shared" si="268"/>
        <v>11.28</v>
      </c>
      <c r="AO89" s="66">
        <f t="shared" si="268"/>
        <v>7.18</v>
      </c>
      <c r="AP89" s="66">
        <f t="shared" si="268"/>
        <v>6.7399999999999993</v>
      </c>
      <c r="AQ89" s="66">
        <f t="shared" si="268"/>
        <v>3.14</v>
      </c>
      <c r="AR89" s="66">
        <f t="shared" si="268"/>
        <v>8.18</v>
      </c>
      <c r="AS89" s="66">
        <f t="shared" si="268"/>
        <v>3.92</v>
      </c>
      <c r="AT89" s="66">
        <f t="shared" si="268"/>
        <v>9.5200000000000014</v>
      </c>
      <c r="AU89" s="66">
        <f t="shared" si="268"/>
        <v>4.5199999999999996</v>
      </c>
      <c r="AV89" s="66">
        <f t="shared" si="268"/>
        <v>10.4</v>
      </c>
      <c r="AW89" s="66">
        <f t="shared" si="268"/>
        <v>5.5</v>
      </c>
      <c r="AX89" s="66">
        <f t="shared" si="268"/>
        <v>11.2</v>
      </c>
      <c r="AY89" s="66">
        <f t="shared" si="268"/>
        <v>6.3000000000000007</v>
      </c>
      <c r="AZ89" s="66">
        <f t="shared" si="268"/>
        <v>11.2</v>
      </c>
      <c r="BA89" s="66">
        <f t="shared" si="268"/>
        <v>11.78</v>
      </c>
      <c r="BB89" s="66">
        <f t="shared" si="268"/>
        <v>7.32</v>
      </c>
      <c r="BC89" s="66">
        <f t="shared" si="268"/>
        <v>7</v>
      </c>
      <c r="BD89" s="66">
        <f t="shared" si="268"/>
        <v>3.14</v>
      </c>
      <c r="BE89" s="66">
        <f t="shared" si="268"/>
        <v>8.49</v>
      </c>
      <c r="BF89" s="66">
        <f t="shared" si="268"/>
        <v>3.93</v>
      </c>
      <c r="BG89" s="66">
        <f t="shared" si="268"/>
        <v>9.92</v>
      </c>
      <c r="BH89" s="66">
        <f t="shared" si="268"/>
        <v>4.6099999999999994</v>
      </c>
      <c r="BI89" s="66">
        <f t="shared" si="268"/>
        <v>11.049999999999999</v>
      </c>
      <c r="BJ89" s="66">
        <f t="shared" si="268"/>
        <v>5.5500000000000007</v>
      </c>
      <c r="BK89" s="66">
        <f t="shared" si="268"/>
        <v>11.74</v>
      </c>
      <c r="BL89" s="66">
        <f t="shared" si="268"/>
        <v>6.44</v>
      </c>
      <c r="BM89" s="66">
        <f t="shared" si="268"/>
        <v>11.74</v>
      </c>
      <c r="BN89" s="66">
        <f t="shared" si="268"/>
        <v>12.370000000000001</v>
      </c>
      <c r="BO89" s="66">
        <f t="shared" si="268"/>
        <v>7.3999999999999995</v>
      </c>
      <c r="BP89" s="66">
        <f t="shared" si="268"/>
        <v>7.26</v>
      </c>
      <c r="BQ89" s="66">
        <f t="shared" si="268"/>
        <v>3.14</v>
      </c>
      <c r="BR89" s="66">
        <f t="shared" si="268"/>
        <v>8.7999999999999989</v>
      </c>
      <c r="BS89" s="66">
        <f t="shared" si="268"/>
        <v>3.94</v>
      </c>
      <c r="BT89" s="66">
        <f t="shared" si="268"/>
        <v>10.32</v>
      </c>
      <c r="BU89" s="66">
        <f t="shared" si="268"/>
        <v>4.7</v>
      </c>
      <c r="BV89" s="66">
        <f t="shared" si="268"/>
        <v>11.700000000000001</v>
      </c>
      <c r="BW89" s="66">
        <f t="shared" si="268"/>
        <v>5.6000000000000005</v>
      </c>
      <c r="BX89" s="66">
        <f t="shared" si="268"/>
        <v>12.280000000000001</v>
      </c>
      <c r="BY89" s="66">
        <f t="shared" si="268"/>
        <v>6.58</v>
      </c>
      <c r="BZ89" s="66">
        <f t="shared" si="268"/>
        <v>12.280000000000001</v>
      </c>
      <c r="CA89" s="66">
        <f t="shared" si="268"/>
        <v>12.96</v>
      </c>
      <c r="CB89" s="66">
        <f t="shared" si="268"/>
        <v>7.4799999999999995</v>
      </c>
      <c r="CC89" s="66">
        <f t="shared" si="268"/>
        <v>7.5640000000000001</v>
      </c>
      <c r="CD89" s="66">
        <f t="shared" si="268"/>
        <v>3.18</v>
      </c>
      <c r="CE89" s="66">
        <f t="shared" si="268"/>
        <v>9.1639999999999997</v>
      </c>
      <c r="CF89" s="66">
        <f t="shared" si="268"/>
        <v>3.9599999999999995</v>
      </c>
      <c r="CG89" s="66">
        <f t="shared" si="268"/>
        <v>10.747999999999999</v>
      </c>
      <c r="CH89" s="66">
        <f t="shared" si="268"/>
        <v>4.76</v>
      </c>
      <c r="CI89" s="66">
        <f t="shared" si="268"/>
        <v>12.196</v>
      </c>
      <c r="CJ89" s="66">
        <f t="shared" si="268"/>
        <v>5.6800000000000006</v>
      </c>
      <c r="CK89" s="66">
        <f t="shared" si="268"/>
        <v>12.888</v>
      </c>
      <c r="CL89" s="66">
        <f t="shared" si="268"/>
        <v>6.6920000000000002</v>
      </c>
      <c r="CM89" s="66">
        <f t="shared" si="268"/>
        <v>12.888</v>
      </c>
      <c r="CN89" s="66">
        <f t="shared" si="268"/>
        <v>13.571999999999999</v>
      </c>
      <c r="CO89" s="66">
        <f t="shared" si="268"/>
        <v>7.6</v>
      </c>
      <c r="CP89" s="66">
        <f t="shared" si="268"/>
        <v>7.8679999999999994</v>
      </c>
      <c r="CQ89" s="66">
        <f t="shared" si="268"/>
        <v>3.22</v>
      </c>
      <c r="CR89" s="66">
        <f t="shared" si="268"/>
        <v>9.5280000000000005</v>
      </c>
      <c r="CS89" s="66">
        <f t="shared" si="268"/>
        <v>3.98</v>
      </c>
      <c r="CT89" s="66">
        <f t="shared" si="268"/>
        <v>11.176</v>
      </c>
      <c r="CU89" s="66">
        <f t="shared" si="268"/>
        <v>4.82</v>
      </c>
      <c r="CV89" s="66">
        <f t="shared" si="268"/>
        <v>12.692</v>
      </c>
      <c r="CW89" s="66">
        <f t="shared" si="268"/>
        <v>5.7600000000000007</v>
      </c>
      <c r="CX89" s="66">
        <f t="shared" si="268"/>
        <v>13.496</v>
      </c>
      <c r="CY89" s="66">
        <f t="shared" si="268"/>
        <v>6.8040000000000003</v>
      </c>
      <c r="CZ89" s="66">
        <f t="shared" si="268"/>
        <v>13.496</v>
      </c>
      <c r="DA89" s="66">
        <f t="shared" si="268"/>
        <v>14.184000000000001</v>
      </c>
      <c r="DB89" s="66">
        <f t="shared" si="268"/>
        <v>7.72</v>
      </c>
      <c r="DC89" s="66">
        <f t="shared" si="268"/>
        <v>8.1720000000000006</v>
      </c>
      <c r="DD89" s="66">
        <f t="shared" si="268"/>
        <v>3.26</v>
      </c>
      <c r="DE89" s="66">
        <f t="shared" si="268"/>
        <v>9.8919999999999995</v>
      </c>
      <c r="DF89" s="66">
        <f t="shared" si="268"/>
        <v>3.9999999999999996</v>
      </c>
      <c r="DG89" s="66">
        <f t="shared" si="268"/>
        <v>11.603999999999999</v>
      </c>
      <c r="DH89" s="66">
        <f t="shared" si="268"/>
        <v>4.88</v>
      </c>
      <c r="DI89" s="66">
        <f t="shared" si="268"/>
        <v>13.188000000000001</v>
      </c>
      <c r="DJ89" s="66">
        <f t="shared" si="268"/>
        <v>5.84</v>
      </c>
      <c r="DK89" s="66">
        <f t="shared" si="268"/>
        <v>14.103999999999999</v>
      </c>
      <c r="DL89" s="66">
        <f t="shared" si="268"/>
        <v>6.9159999999999995</v>
      </c>
      <c r="DM89" s="66">
        <f t="shared" si="268"/>
        <v>14.103999999999999</v>
      </c>
      <c r="DN89" s="66">
        <f t="shared" si="268"/>
        <v>14.795999999999999</v>
      </c>
      <c r="DO89" s="66">
        <f t="shared" si="268"/>
        <v>7.839999999999999</v>
      </c>
      <c r="DP89" s="66">
        <f t="shared" si="268"/>
        <v>8.4759999999999991</v>
      </c>
      <c r="DQ89" s="66">
        <f t="shared" si="268"/>
        <v>3.3</v>
      </c>
      <c r="DR89" s="66">
        <f t="shared" si="268"/>
        <v>10.256</v>
      </c>
      <c r="DS89" s="66">
        <f t="shared" si="268"/>
        <v>4.0199999999999996</v>
      </c>
      <c r="DT89" s="66">
        <f t="shared" si="268"/>
        <v>12.032</v>
      </c>
      <c r="DU89" s="66">
        <f t="shared" si="268"/>
        <v>4.9400000000000004</v>
      </c>
      <c r="DV89" s="66">
        <f t="shared" si="268"/>
        <v>13.684000000000001</v>
      </c>
      <c r="DW89" s="66">
        <f t="shared" si="268"/>
        <v>5.92</v>
      </c>
      <c r="DX89" s="66">
        <f t="shared" si="268"/>
        <v>14.712000000000002</v>
      </c>
      <c r="DY89" s="66">
        <f t="shared" si="268"/>
        <v>7.0279999999999996</v>
      </c>
      <c r="DZ89" s="66">
        <f t="shared" si="268"/>
        <v>14.712000000000002</v>
      </c>
      <c r="EA89" s="66">
        <f t="shared" si="268"/>
        <v>15.407999999999999</v>
      </c>
      <c r="EB89" s="66">
        <f t="shared" si="268"/>
        <v>7.96</v>
      </c>
      <c r="EC89" s="66">
        <f t="shared" si="268"/>
        <v>8.7799999999999994</v>
      </c>
      <c r="ED89" s="66">
        <f t="shared" si="268"/>
        <v>3.34</v>
      </c>
      <c r="EE89" s="66">
        <f t="shared" si="268"/>
        <v>10.620000000000001</v>
      </c>
      <c r="EF89" s="66">
        <f t="shared" si="268"/>
        <v>4.04</v>
      </c>
      <c r="EG89" s="66">
        <f t="shared" si="268"/>
        <v>12.459999999999999</v>
      </c>
      <c r="EH89" s="66">
        <f t="shared" si="268"/>
        <v>5</v>
      </c>
      <c r="EI89" s="66">
        <f t="shared" si="268"/>
        <v>14.18</v>
      </c>
      <c r="EJ89" s="66">
        <f t="shared" si="268"/>
        <v>6</v>
      </c>
      <c r="EK89" s="66">
        <f t="shared" si="268"/>
        <v>15.32</v>
      </c>
      <c r="EL89" s="66">
        <f t="shared" si="268"/>
        <v>7.14</v>
      </c>
      <c r="EM89" s="66">
        <f t="shared" ref="EM89:FO89" si="269">(EM85-EM90)/5*1+EM90</f>
        <v>15.32</v>
      </c>
      <c r="EN89" s="66">
        <f t="shared" si="269"/>
        <v>16.02</v>
      </c>
      <c r="EO89" s="66">
        <f t="shared" si="269"/>
        <v>8.08</v>
      </c>
      <c r="EP89" s="66">
        <f t="shared" si="269"/>
        <v>5.2399999999999993</v>
      </c>
      <c r="EQ89" s="66">
        <f t="shared" si="269"/>
        <v>2.86</v>
      </c>
      <c r="ER89" s="66">
        <f t="shared" si="269"/>
        <v>6.3999999999999995</v>
      </c>
      <c r="ES89" s="66">
        <f t="shared" si="269"/>
        <v>3.54</v>
      </c>
      <c r="ET89" s="66">
        <f t="shared" si="269"/>
        <v>7.46</v>
      </c>
      <c r="EU89" s="66">
        <f t="shared" si="269"/>
        <v>4.24</v>
      </c>
      <c r="EV89" s="66">
        <f t="shared" si="269"/>
        <v>8.3000000000000007</v>
      </c>
      <c r="EW89" s="66">
        <f t="shared" si="269"/>
        <v>4.7</v>
      </c>
      <c r="EX89" s="66">
        <f t="shared" si="269"/>
        <v>8.8000000000000007</v>
      </c>
      <c r="EY89" s="66">
        <f t="shared" si="269"/>
        <v>5.42</v>
      </c>
      <c r="EZ89" s="66">
        <f t="shared" si="269"/>
        <v>8.8000000000000007</v>
      </c>
      <c r="FA89" s="66">
        <f t="shared" si="269"/>
        <v>8.7800000000000011</v>
      </c>
      <c r="FB89" s="66">
        <f t="shared" si="269"/>
        <v>6.22</v>
      </c>
      <c r="FC89" s="66">
        <f t="shared" si="269"/>
        <v>5.59</v>
      </c>
      <c r="FD89" s="66">
        <f t="shared" si="269"/>
        <v>2.91</v>
      </c>
      <c r="FE89" s="66">
        <f t="shared" si="269"/>
        <v>6.8199999999999994</v>
      </c>
      <c r="FF89" s="66">
        <f t="shared" si="269"/>
        <v>3.64</v>
      </c>
      <c r="FG89" s="66">
        <f t="shared" si="269"/>
        <v>7.9700000000000006</v>
      </c>
      <c r="FH89" s="66">
        <f t="shared" si="269"/>
        <v>4.33</v>
      </c>
      <c r="FI89" s="66">
        <f t="shared" si="269"/>
        <v>8.82</v>
      </c>
      <c r="FJ89" s="66">
        <f t="shared" si="269"/>
        <v>4.96</v>
      </c>
      <c r="FK89" s="66">
        <f t="shared" si="269"/>
        <v>9.3500000000000014</v>
      </c>
      <c r="FL89" s="66">
        <f t="shared" si="269"/>
        <v>5.71</v>
      </c>
      <c r="FM89" s="66">
        <f t="shared" si="269"/>
        <v>9.3500000000000014</v>
      </c>
      <c r="FN89" s="66">
        <f t="shared" si="269"/>
        <v>9.5299999999999994</v>
      </c>
      <c r="FO89" s="66">
        <f t="shared" si="269"/>
        <v>6.5600000000000005</v>
      </c>
    </row>
    <row r="90" spans="1:171" ht="9" customHeight="1" x14ac:dyDescent="0.15">
      <c r="A90" s="53" t="s">
        <v>178</v>
      </c>
      <c r="B90" s="54">
        <v>43</v>
      </c>
      <c r="C90" s="66">
        <v>5.8</v>
      </c>
      <c r="D90" s="66">
        <v>3</v>
      </c>
      <c r="E90" s="66">
        <v>7.1</v>
      </c>
      <c r="F90" s="66">
        <v>3.8</v>
      </c>
      <c r="G90" s="66">
        <v>8.3000000000000007</v>
      </c>
      <c r="H90" s="66">
        <v>4.5</v>
      </c>
      <c r="I90" s="66">
        <v>9</v>
      </c>
      <c r="J90" s="66">
        <v>5.3</v>
      </c>
      <c r="K90" s="66">
        <v>9.4</v>
      </c>
      <c r="L90" s="66">
        <v>6.1</v>
      </c>
      <c r="M90" s="55">
        <f>IF(K90&gt;E107,K90,E107)</f>
        <v>9.4</v>
      </c>
      <c r="N90" s="66">
        <v>9.6</v>
      </c>
      <c r="O90" s="66">
        <v>7</v>
      </c>
      <c r="P90" s="66">
        <f t="shared" ref="P90:AB91" si="270">(AP90-C90)/3*1+C90</f>
        <v>6.0666666666666664</v>
      </c>
      <c r="Q90" s="66">
        <f t="shared" si="270"/>
        <v>3.0666666666666669</v>
      </c>
      <c r="R90" s="66">
        <f t="shared" si="270"/>
        <v>7.3999999999999995</v>
      </c>
      <c r="S90" s="66">
        <f t="shared" si="270"/>
        <v>3.8666666666666667</v>
      </c>
      <c r="T90" s="66">
        <f t="shared" si="270"/>
        <v>8.6333333333333346</v>
      </c>
      <c r="U90" s="66">
        <f t="shared" si="270"/>
        <v>4.5333333333333332</v>
      </c>
      <c r="V90" s="66">
        <f t="shared" si="270"/>
        <v>9.3333333333333339</v>
      </c>
      <c r="W90" s="66">
        <f t="shared" si="270"/>
        <v>5.3999999999999995</v>
      </c>
      <c r="X90" s="66">
        <f t="shared" si="270"/>
        <v>9.8333333333333339</v>
      </c>
      <c r="Y90" s="66">
        <f t="shared" si="270"/>
        <v>6.2</v>
      </c>
      <c r="Z90" s="66">
        <f t="shared" si="270"/>
        <v>9.8333333333333339</v>
      </c>
      <c r="AA90" s="66">
        <f t="shared" si="270"/>
        <v>10.133333333333333</v>
      </c>
      <c r="AB90" s="66">
        <f t="shared" si="270"/>
        <v>7.166666666666667</v>
      </c>
      <c r="AC90" s="66">
        <f t="shared" ref="AC90:AO91" si="271">(AP90-C90)/3*2+C90</f>
        <v>6.333333333333333</v>
      </c>
      <c r="AD90" s="66">
        <f t="shared" si="271"/>
        <v>3.1333333333333333</v>
      </c>
      <c r="AE90" s="66">
        <f t="shared" si="271"/>
        <v>7.7</v>
      </c>
      <c r="AF90" s="66">
        <f t="shared" si="271"/>
        <v>3.9333333333333331</v>
      </c>
      <c r="AG90" s="66">
        <f t="shared" si="271"/>
        <v>8.9666666666666668</v>
      </c>
      <c r="AH90" s="66">
        <f t="shared" si="271"/>
        <v>4.5666666666666664</v>
      </c>
      <c r="AI90" s="66">
        <f t="shared" si="271"/>
        <v>9.6666666666666661</v>
      </c>
      <c r="AJ90" s="66">
        <f t="shared" si="271"/>
        <v>5.5</v>
      </c>
      <c r="AK90" s="66">
        <f t="shared" si="271"/>
        <v>10.266666666666666</v>
      </c>
      <c r="AL90" s="66">
        <f t="shared" si="271"/>
        <v>6.3</v>
      </c>
      <c r="AM90" s="66">
        <f t="shared" si="271"/>
        <v>10.266666666666666</v>
      </c>
      <c r="AN90" s="66">
        <f t="shared" si="271"/>
        <v>10.666666666666666</v>
      </c>
      <c r="AO90" s="66">
        <f t="shared" si="271"/>
        <v>7.333333333333333</v>
      </c>
      <c r="AP90" s="66">
        <v>6.6</v>
      </c>
      <c r="AQ90" s="66">
        <v>3.2</v>
      </c>
      <c r="AR90" s="66">
        <v>8</v>
      </c>
      <c r="AS90" s="66">
        <v>4</v>
      </c>
      <c r="AT90" s="66">
        <v>9.3000000000000007</v>
      </c>
      <c r="AU90" s="66">
        <v>4.5999999999999996</v>
      </c>
      <c r="AV90" s="66">
        <v>10</v>
      </c>
      <c r="AW90" s="66">
        <v>5.6</v>
      </c>
      <c r="AX90" s="66">
        <v>10.7</v>
      </c>
      <c r="AY90" s="66">
        <v>6.4</v>
      </c>
      <c r="AZ90" s="55">
        <f>IF(AX90&gt;AR107,AX90,AR107)</f>
        <v>10.7</v>
      </c>
      <c r="BA90" s="66">
        <v>11.2</v>
      </c>
      <c r="BB90" s="66">
        <v>7.5</v>
      </c>
      <c r="BC90" s="66">
        <f t="shared" ref="BC90:BO91" si="272">(BP90-AP90)/2+AP90</f>
        <v>6.85</v>
      </c>
      <c r="BD90" s="66">
        <f t="shared" si="272"/>
        <v>3.2</v>
      </c>
      <c r="BE90" s="66">
        <f t="shared" si="272"/>
        <v>8.3000000000000007</v>
      </c>
      <c r="BF90" s="66">
        <f t="shared" si="272"/>
        <v>4</v>
      </c>
      <c r="BG90" s="66">
        <f t="shared" si="272"/>
        <v>9.6999999999999993</v>
      </c>
      <c r="BH90" s="66">
        <f t="shared" si="272"/>
        <v>4.6999999999999993</v>
      </c>
      <c r="BI90" s="66">
        <f t="shared" si="272"/>
        <v>10.7</v>
      </c>
      <c r="BJ90" s="66">
        <f t="shared" si="272"/>
        <v>5.65</v>
      </c>
      <c r="BK90" s="66">
        <f t="shared" si="272"/>
        <v>11.25</v>
      </c>
      <c r="BL90" s="66">
        <f t="shared" si="272"/>
        <v>6.5500000000000007</v>
      </c>
      <c r="BM90" s="66">
        <f t="shared" si="272"/>
        <v>11.25</v>
      </c>
      <c r="BN90" s="66">
        <f t="shared" si="272"/>
        <v>11.8</v>
      </c>
      <c r="BO90" s="66">
        <f t="shared" si="272"/>
        <v>7.55</v>
      </c>
      <c r="BP90" s="66">
        <v>7.1</v>
      </c>
      <c r="BQ90" s="66">
        <v>3.2</v>
      </c>
      <c r="BR90" s="66">
        <v>8.6</v>
      </c>
      <c r="BS90" s="66">
        <v>4</v>
      </c>
      <c r="BT90" s="66">
        <v>10.1</v>
      </c>
      <c r="BU90" s="66">
        <v>4.8</v>
      </c>
      <c r="BV90" s="66">
        <v>11.4</v>
      </c>
      <c r="BW90" s="66">
        <v>5.7</v>
      </c>
      <c r="BX90" s="66">
        <v>11.8</v>
      </c>
      <c r="BY90" s="66">
        <v>6.7</v>
      </c>
      <c r="BZ90" s="55">
        <f>IF(BX90&gt;BR107,BX90,BR107)</f>
        <v>11.8</v>
      </c>
      <c r="CA90" s="66">
        <v>12.4</v>
      </c>
      <c r="CB90" s="66">
        <v>7.6</v>
      </c>
      <c r="CC90" s="66">
        <f t="shared" ref="CC90:CO91" si="273">(EC90-BP90)/5*1+BP90</f>
        <v>7.3999999999999995</v>
      </c>
      <c r="CD90" s="66">
        <f t="shared" si="273"/>
        <v>3.24</v>
      </c>
      <c r="CE90" s="66">
        <f t="shared" si="273"/>
        <v>8.9599999999999991</v>
      </c>
      <c r="CF90" s="66">
        <f t="shared" si="273"/>
        <v>4.0199999999999996</v>
      </c>
      <c r="CG90" s="66">
        <f t="shared" si="273"/>
        <v>10.52</v>
      </c>
      <c r="CH90" s="66">
        <f t="shared" si="273"/>
        <v>4.8599999999999994</v>
      </c>
      <c r="CI90" s="66">
        <f t="shared" si="273"/>
        <v>11.9</v>
      </c>
      <c r="CJ90" s="66">
        <f t="shared" si="273"/>
        <v>5.78</v>
      </c>
      <c r="CK90" s="66">
        <f t="shared" si="273"/>
        <v>12.42</v>
      </c>
      <c r="CL90" s="66">
        <f t="shared" si="273"/>
        <v>6.82</v>
      </c>
      <c r="CM90" s="66">
        <f t="shared" si="273"/>
        <v>12.42</v>
      </c>
      <c r="CN90" s="66">
        <f t="shared" si="273"/>
        <v>13.02</v>
      </c>
      <c r="CO90" s="66">
        <f t="shared" si="273"/>
        <v>7.72</v>
      </c>
      <c r="CP90" s="66">
        <f t="shared" ref="CP90:DB91" si="274">(EC90-BP90)/5*2+BP90</f>
        <v>7.6999999999999993</v>
      </c>
      <c r="CQ90" s="66">
        <f t="shared" si="274"/>
        <v>3.2800000000000002</v>
      </c>
      <c r="CR90" s="66">
        <f t="shared" si="274"/>
        <v>9.32</v>
      </c>
      <c r="CS90" s="66">
        <f t="shared" si="274"/>
        <v>4.04</v>
      </c>
      <c r="CT90" s="66">
        <f t="shared" si="274"/>
        <v>10.94</v>
      </c>
      <c r="CU90" s="66">
        <f t="shared" si="274"/>
        <v>4.92</v>
      </c>
      <c r="CV90" s="66">
        <f t="shared" si="274"/>
        <v>12.4</v>
      </c>
      <c r="CW90" s="66">
        <f t="shared" si="274"/>
        <v>5.86</v>
      </c>
      <c r="CX90" s="66">
        <f t="shared" si="274"/>
        <v>13.040000000000001</v>
      </c>
      <c r="CY90" s="66">
        <f t="shared" si="274"/>
        <v>6.94</v>
      </c>
      <c r="CZ90" s="66">
        <f t="shared" si="274"/>
        <v>13.040000000000001</v>
      </c>
      <c r="DA90" s="66">
        <f t="shared" si="274"/>
        <v>13.64</v>
      </c>
      <c r="DB90" s="66">
        <f t="shared" si="274"/>
        <v>7.84</v>
      </c>
      <c r="DC90" s="66">
        <f t="shared" ref="DC90:DO91" si="275">(EC90-BP90)/5*3+BP90</f>
        <v>8</v>
      </c>
      <c r="DD90" s="66">
        <f t="shared" si="275"/>
        <v>3.32</v>
      </c>
      <c r="DE90" s="66">
        <f t="shared" si="275"/>
        <v>9.68</v>
      </c>
      <c r="DF90" s="66">
        <f t="shared" si="275"/>
        <v>4.0599999999999996</v>
      </c>
      <c r="DG90" s="66">
        <f t="shared" si="275"/>
        <v>11.36</v>
      </c>
      <c r="DH90" s="66">
        <f t="shared" si="275"/>
        <v>4.9799999999999995</v>
      </c>
      <c r="DI90" s="66">
        <f t="shared" si="275"/>
        <v>12.9</v>
      </c>
      <c r="DJ90" s="66">
        <f t="shared" si="275"/>
        <v>5.9399999999999995</v>
      </c>
      <c r="DK90" s="66">
        <f t="shared" si="275"/>
        <v>13.66</v>
      </c>
      <c r="DL90" s="66">
        <f t="shared" si="275"/>
        <v>7.06</v>
      </c>
      <c r="DM90" s="66">
        <f t="shared" si="275"/>
        <v>13.66</v>
      </c>
      <c r="DN90" s="66">
        <f t="shared" si="275"/>
        <v>14.26</v>
      </c>
      <c r="DO90" s="66">
        <f t="shared" si="275"/>
        <v>7.9599999999999991</v>
      </c>
      <c r="DP90" s="66">
        <f t="shared" ref="DP90:EB91" si="276">(EC90-BP90)/5*4+BP90</f>
        <v>8.2999999999999989</v>
      </c>
      <c r="DQ90" s="66">
        <f t="shared" si="276"/>
        <v>3.36</v>
      </c>
      <c r="DR90" s="66">
        <f t="shared" si="276"/>
        <v>10.040000000000001</v>
      </c>
      <c r="DS90" s="66">
        <f t="shared" si="276"/>
        <v>4.08</v>
      </c>
      <c r="DT90" s="66">
        <f t="shared" si="276"/>
        <v>11.78</v>
      </c>
      <c r="DU90" s="66">
        <f t="shared" si="276"/>
        <v>5.04</v>
      </c>
      <c r="DV90" s="66">
        <f t="shared" si="276"/>
        <v>13.4</v>
      </c>
      <c r="DW90" s="66">
        <f t="shared" si="276"/>
        <v>6.02</v>
      </c>
      <c r="DX90" s="66">
        <f t="shared" si="276"/>
        <v>14.280000000000001</v>
      </c>
      <c r="DY90" s="66">
        <f t="shared" si="276"/>
        <v>7.18</v>
      </c>
      <c r="DZ90" s="66">
        <f t="shared" si="276"/>
        <v>14.280000000000001</v>
      </c>
      <c r="EA90" s="66">
        <f t="shared" si="276"/>
        <v>14.879999999999999</v>
      </c>
      <c r="EB90" s="66">
        <f t="shared" si="276"/>
        <v>8.08</v>
      </c>
      <c r="EC90" s="66">
        <v>8.6</v>
      </c>
      <c r="ED90" s="66">
        <v>3.4</v>
      </c>
      <c r="EE90" s="66">
        <v>10.4</v>
      </c>
      <c r="EF90" s="66">
        <v>4.0999999999999996</v>
      </c>
      <c r="EG90" s="66">
        <v>12.2</v>
      </c>
      <c r="EH90" s="66">
        <v>5.0999999999999996</v>
      </c>
      <c r="EI90" s="66">
        <v>13.9</v>
      </c>
      <c r="EJ90" s="66">
        <v>6.1</v>
      </c>
      <c r="EK90" s="66">
        <v>14.9</v>
      </c>
      <c r="EL90" s="66">
        <v>7.3</v>
      </c>
      <c r="EM90" s="55">
        <f>IF(EK90&gt;EE107,EK90,EE107)</f>
        <v>14.9</v>
      </c>
      <c r="EN90" s="66">
        <v>15.5</v>
      </c>
      <c r="EO90" s="67">
        <v>8.1999999999999993</v>
      </c>
      <c r="EP90" s="48">
        <v>5.0999999999999996</v>
      </c>
      <c r="EQ90" s="48">
        <v>2.9</v>
      </c>
      <c r="ER90" s="48">
        <v>6.3</v>
      </c>
      <c r="ES90" s="48">
        <v>3.6</v>
      </c>
      <c r="ET90" s="48">
        <v>7.3</v>
      </c>
      <c r="EU90" s="48">
        <v>4.3</v>
      </c>
      <c r="EV90" s="48">
        <v>8</v>
      </c>
      <c r="EW90" s="48">
        <v>4.8</v>
      </c>
      <c r="EX90" s="48">
        <v>8.3000000000000007</v>
      </c>
      <c r="EY90" s="48">
        <v>5.5</v>
      </c>
      <c r="EZ90" s="60">
        <f>IF(EX90&gt;ER107,EX90,ER107)</f>
        <v>8.3000000000000007</v>
      </c>
      <c r="FA90" s="48">
        <v>8.3000000000000007</v>
      </c>
      <c r="FB90" s="48">
        <v>6.3</v>
      </c>
      <c r="FC90" s="48">
        <f>(EP90-C90)/2+C90</f>
        <v>5.4499999999999993</v>
      </c>
      <c r="FD90" s="48">
        <f t="shared" ref="FD90:FL91" si="277">(EQ90-D90)/2+D90</f>
        <v>2.95</v>
      </c>
      <c r="FE90" s="48">
        <f t="shared" si="277"/>
        <v>6.6999999999999993</v>
      </c>
      <c r="FF90" s="48">
        <f t="shared" si="277"/>
        <v>3.7</v>
      </c>
      <c r="FG90" s="48">
        <f t="shared" si="277"/>
        <v>7.8000000000000007</v>
      </c>
      <c r="FH90" s="48">
        <f t="shared" si="277"/>
        <v>4.4000000000000004</v>
      </c>
      <c r="FI90" s="48">
        <f t="shared" si="277"/>
        <v>8.5</v>
      </c>
      <c r="FJ90" s="48">
        <f t="shared" si="277"/>
        <v>5.05</v>
      </c>
      <c r="FK90" s="48">
        <f t="shared" si="277"/>
        <v>8.8500000000000014</v>
      </c>
      <c r="FL90" s="48">
        <f t="shared" si="277"/>
        <v>5.8</v>
      </c>
      <c r="FM90" s="60">
        <f>IF(FK90&gt;FE107,FK90,FE107)</f>
        <v>8.8500000000000014</v>
      </c>
      <c r="FN90" s="48">
        <f t="shared" ref="FN90:FO91" si="278">(FA90-N90)/2+N90</f>
        <v>8.9499999999999993</v>
      </c>
      <c r="FO90" s="48">
        <f t="shared" si="278"/>
        <v>6.65</v>
      </c>
    </row>
    <row r="91" spans="1:171" ht="9" customHeight="1" x14ac:dyDescent="0.15">
      <c r="A91" s="53" t="s">
        <v>179</v>
      </c>
      <c r="B91" s="59">
        <v>27</v>
      </c>
      <c r="C91" s="64">
        <v>9</v>
      </c>
      <c r="D91" s="64">
        <v>2.9</v>
      </c>
      <c r="E91" s="64">
        <v>10.9</v>
      </c>
      <c r="F91" s="64">
        <v>3.6</v>
      </c>
      <c r="G91" s="64">
        <v>12.7</v>
      </c>
      <c r="H91" s="64">
        <v>4.5</v>
      </c>
      <c r="I91" s="64">
        <v>14.6</v>
      </c>
      <c r="J91" s="64">
        <v>5.4</v>
      </c>
      <c r="K91" s="64">
        <v>16.600000000000001</v>
      </c>
      <c r="L91" s="64">
        <v>6.7</v>
      </c>
      <c r="M91" s="60">
        <f>IF(K91&gt;E108,K91,E108)</f>
        <v>16.600000000000001</v>
      </c>
      <c r="N91" s="60">
        <v>18.7</v>
      </c>
      <c r="O91" s="64">
        <v>8.1999999999999993</v>
      </c>
      <c r="P91" s="64">
        <f t="shared" si="270"/>
        <v>9.3666666666666671</v>
      </c>
      <c r="Q91" s="64">
        <f t="shared" si="270"/>
        <v>2.9333333333333331</v>
      </c>
      <c r="R91" s="64">
        <f t="shared" si="270"/>
        <v>11.333333333333334</v>
      </c>
      <c r="S91" s="64">
        <f t="shared" si="270"/>
        <v>3.6666666666666665</v>
      </c>
      <c r="T91" s="64">
        <f t="shared" si="270"/>
        <v>13.233333333333333</v>
      </c>
      <c r="U91" s="64">
        <f t="shared" si="270"/>
        <v>4.5333333333333332</v>
      </c>
      <c r="V91" s="64">
        <f t="shared" si="270"/>
        <v>15.233333333333333</v>
      </c>
      <c r="W91" s="64">
        <f t="shared" si="270"/>
        <v>5.5</v>
      </c>
      <c r="X91" s="64">
        <f t="shared" si="270"/>
        <v>17.3</v>
      </c>
      <c r="Y91" s="64">
        <f t="shared" si="270"/>
        <v>6.7666666666666666</v>
      </c>
      <c r="Z91" s="64">
        <f t="shared" si="270"/>
        <v>17.3</v>
      </c>
      <c r="AA91" s="64">
        <f t="shared" si="270"/>
        <v>19.466666666666665</v>
      </c>
      <c r="AB91" s="64">
        <f t="shared" si="270"/>
        <v>8.4</v>
      </c>
      <c r="AC91" s="64">
        <f t="shared" si="271"/>
        <v>9.7333333333333325</v>
      </c>
      <c r="AD91" s="64">
        <f t="shared" si="271"/>
        <v>2.9666666666666668</v>
      </c>
      <c r="AE91" s="64">
        <f t="shared" si="271"/>
        <v>11.766666666666666</v>
      </c>
      <c r="AF91" s="64">
        <f t="shared" si="271"/>
        <v>3.7333333333333334</v>
      </c>
      <c r="AG91" s="64">
        <f t="shared" si="271"/>
        <v>13.766666666666667</v>
      </c>
      <c r="AH91" s="64">
        <f t="shared" si="271"/>
        <v>4.5666666666666664</v>
      </c>
      <c r="AI91" s="64">
        <f t="shared" si="271"/>
        <v>15.866666666666667</v>
      </c>
      <c r="AJ91" s="64">
        <f t="shared" si="271"/>
        <v>5.6000000000000005</v>
      </c>
      <c r="AK91" s="64">
        <f t="shared" si="271"/>
        <v>18</v>
      </c>
      <c r="AL91" s="64">
        <f t="shared" si="271"/>
        <v>6.8333333333333339</v>
      </c>
      <c r="AM91" s="64">
        <f t="shared" si="271"/>
        <v>18</v>
      </c>
      <c r="AN91" s="64">
        <f t="shared" si="271"/>
        <v>20.233333333333334</v>
      </c>
      <c r="AO91" s="64">
        <f t="shared" si="271"/>
        <v>8.6</v>
      </c>
      <c r="AP91" s="64">
        <v>10.1</v>
      </c>
      <c r="AQ91" s="64">
        <v>3</v>
      </c>
      <c r="AR91" s="64">
        <v>12.2</v>
      </c>
      <c r="AS91" s="64">
        <v>3.8</v>
      </c>
      <c r="AT91" s="64">
        <v>14.3</v>
      </c>
      <c r="AU91" s="64">
        <v>4.5999999999999996</v>
      </c>
      <c r="AV91" s="64">
        <v>16.5</v>
      </c>
      <c r="AW91" s="64">
        <v>5.7</v>
      </c>
      <c r="AX91" s="64">
        <v>18.7</v>
      </c>
      <c r="AY91" s="60">
        <v>6.9</v>
      </c>
      <c r="AZ91" s="60">
        <f>IF(AX91&gt;AR108,AX91,AR108)</f>
        <v>18.7</v>
      </c>
      <c r="BA91" s="60">
        <v>21</v>
      </c>
      <c r="BB91" s="64">
        <v>8.8000000000000007</v>
      </c>
      <c r="BC91" s="64">
        <f t="shared" si="272"/>
        <v>10.55</v>
      </c>
      <c r="BD91" s="64">
        <f t="shared" si="272"/>
        <v>3.05</v>
      </c>
      <c r="BE91" s="64">
        <f t="shared" si="272"/>
        <v>12.7</v>
      </c>
      <c r="BF91" s="64">
        <f t="shared" si="272"/>
        <v>3.8499999999999996</v>
      </c>
      <c r="BG91" s="64">
        <f t="shared" si="272"/>
        <v>14.9</v>
      </c>
      <c r="BH91" s="64">
        <f t="shared" si="272"/>
        <v>4.6999999999999993</v>
      </c>
      <c r="BI91" s="64">
        <f t="shared" si="272"/>
        <v>17.149999999999999</v>
      </c>
      <c r="BJ91" s="64">
        <f t="shared" si="272"/>
        <v>5.8000000000000007</v>
      </c>
      <c r="BK91" s="64">
        <f t="shared" si="272"/>
        <v>19.399999999999999</v>
      </c>
      <c r="BL91" s="64">
        <f t="shared" si="272"/>
        <v>7.0500000000000007</v>
      </c>
      <c r="BM91" s="64">
        <f t="shared" si="272"/>
        <v>19.399999999999999</v>
      </c>
      <c r="BN91" s="64">
        <f t="shared" si="272"/>
        <v>21.75</v>
      </c>
      <c r="BO91" s="64">
        <f t="shared" si="272"/>
        <v>8.9499999999999993</v>
      </c>
      <c r="BP91" s="64">
        <v>11</v>
      </c>
      <c r="BQ91" s="64">
        <v>3.1</v>
      </c>
      <c r="BR91" s="64">
        <v>13.2</v>
      </c>
      <c r="BS91" s="64">
        <v>3.9</v>
      </c>
      <c r="BT91" s="64">
        <v>15.5</v>
      </c>
      <c r="BU91" s="64">
        <v>4.8</v>
      </c>
      <c r="BV91" s="64">
        <v>17.8</v>
      </c>
      <c r="BW91" s="64">
        <v>5.9</v>
      </c>
      <c r="BX91" s="64">
        <v>20.100000000000001</v>
      </c>
      <c r="BY91" s="60">
        <v>7.2</v>
      </c>
      <c r="BZ91" s="60">
        <f>IF(BX91&gt;BR108,BX91,BR108)</f>
        <v>20.100000000000001</v>
      </c>
      <c r="CA91" s="60">
        <v>22.5</v>
      </c>
      <c r="CB91" s="64">
        <v>9.1</v>
      </c>
      <c r="CC91" s="64">
        <f t="shared" si="273"/>
        <v>11.44</v>
      </c>
      <c r="CD91" s="64">
        <f t="shared" si="273"/>
        <v>3.14</v>
      </c>
      <c r="CE91" s="64">
        <f t="shared" si="273"/>
        <v>13.74</v>
      </c>
      <c r="CF91" s="64">
        <f t="shared" si="273"/>
        <v>3.94</v>
      </c>
      <c r="CG91" s="64">
        <f t="shared" si="273"/>
        <v>16.12</v>
      </c>
      <c r="CH91" s="64">
        <f t="shared" si="273"/>
        <v>4.88</v>
      </c>
      <c r="CI91" s="64">
        <f t="shared" si="273"/>
        <v>18.5</v>
      </c>
      <c r="CJ91" s="64">
        <f t="shared" si="273"/>
        <v>6.0200000000000005</v>
      </c>
      <c r="CK91" s="64">
        <f t="shared" si="273"/>
        <v>20.900000000000002</v>
      </c>
      <c r="CL91" s="64">
        <f t="shared" si="273"/>
        <v>7.36</v>
      </c>
      <c r="CM91" s="64">
        <f t="shared" si="273"/>
        <v>20.900000000000002</v>
      </c>
      <c r="CN91" s="64">
        <f t="shared" si="273"/>
        <v>23.4</v>
      </c>
      <c r="CO91" s="64">
        <f t="shared" si="273"/>
        <v>9.26</v>
      </c>
      <c r="CP91" s="64">
        <f t="shared" si="274"/>
        <v>11.879999999999999</v>
      </c>
      <c r="CQ91" s="64">
        <f t="shared" si="274"/>
        <v>3.18</v>
      </c>
      <c r="CR91" s="64">
        <f t="shared" si="274"/>
        <v>14.28</v>
      </c>
      <c r="CS91" s="64">
        <f t="shared" si="274"/>
        <v>3.98</v>
      </c>
      <c r="CT91" s="64">
        <f t="shared" si="274"/>
        <v>16.740000000000002</v>
      </c>
      <c r="CU91" s="64">
        <f t="shared" si="274"/>
        <v>4.96</v>
      </c>
      <c r="CV91" s="64">
        <f t="shared" si="274"/>
        <v>19.2</v>
      </c>
      <c r="CW91" s="64">
        <f t="shared" si="274"/>
        <v>6.1400000000000006</v>
      </c>
      <c r="CX91" s="64">
        <f t="shared" si="274"/>
        <v>21.700000000000003</v>
      </c>
      <c r="CY91" s="64">
        <f t="shared" si="274"/>
        <v>7.5200000000000005</v>
      </c>
      <c r="CZ91" s="64">
        <f t="shared" si="274"/>
        <v>21.700000000000003</v>
      </c>
      <c r="DA91" s="64">
        <f t="shared" si="274"/>
        <v>24.3</v>
      </c>
      <c r="DB91" s="64">
        <f t="shared" si="274"/>
        <v>9.42</v>
      </c>
      <c r="DC91" s="64">
        <f t="shared" si="275"/>
        <v>12.32</v>
      </c>
      <c r="DD91" s="64">
        <f t="shared" si="275"/>
        <v>3.2199999999999998</v>
      </c>
      <c r="DE91" s="64">
        <f t="shared" si="275"/>
        <v>14.82</v>
      </c>
      <c r="DF91" s="64">
        <f t="shared" si="275"/>
        <v>4.0199999999999996</v>
      </c>
      <c r="DG91" s="64">
        <f t="shared" si="275"/>
        <v>17.36</v>
      </c>
      <c r="DH91" s="64">
        <f t="shared" si="275"/>
        <v>5.04</v>
      </c>
      <c r="DI91" s="64">
        <f t="shared" si="275"/>
        <v>19.899999999999999</v>
      </c>
      <c r="DJ91" s="64">
        <f t="shared" si="275"/>
        <v>6.26</v>
      </c>
      <c r="DK91" s="64">
        <f t="shared" si="275"/>
        <v>22.5</v>
      </c>
      <c r="DL91" s="64">
        <f t="shared" si="275"/>
        <v>7.68</v>
      </c>
      <c r="DM91" s="64">
        <f t="shared" si="275"/>
        <v>22.5</v>
      </c>
      <c r="DN91" s="64">
        <f t="shared" si="275"/>
        <v>25.2</v>
      </c>
      <c r="DO91" s="64">
        <f t="shared" si="275"/>
        <v>9.58</v>
      </c>
      <c r="DP91" s="64">
        <f t="shared" si="276"/>
        <v>12.76</v>
      </c>
      <c r="DQ91" s="64">
        <f t="shared" si="276"/>
        <v>3.26</v>
      </c>
      <c r="DR91" s="64">
        <f t="shared" si="276"/>
        <v>15.36</v>
      </c>
      <c r="DS91" s="64">
        <f t="shared" si="276"/>
        <v>4.0599999999999996</v>
      </c>
      <c r="DT91" s="64">
        <f t="shared" si="276"/>
        <v>17.98</v>
      </c>
      <c r="DU91" s="64">
        <f t="shared" si="276"/>
        <v>5.12</v>
      </c>
      <c r="DV91" s="64">
        <f t="shared" si="276"/>
        <v>20.6</v>
      </c>
      <c r="DW91" s="64">
        <f t="shared" si="276"/>
        <v>6.38</v>
      </c>
      <c r="DX91" s="64">
        <f t="shared" si="276"/>
        <v>23.3</v>
      </c>
      <c r="DY91" s="64">
        <f t="shared" si="276"/>
        <v>7.84</v>
      </c>
      <c r="DZ91" s="64">
        <f t="shared" si="276"/>
        <v>23.3</v>
      </c>
      <c r="EA91" s="64">
        <f t="shared" si="276"/>
        <v>26.1</v>
      </c>
      <c r="EB91" s="64">
        <f t="shared" si="276"/>
        <v>9.74</v>
      </c>
      <c r="EC91" s="64">
        <v>13.2</v>
      </c>
      <c r="ED91" s="64">
        <v>3.3</v>
      </c>
      <c r="EE91" s="64">
        <v>15.9</v>
      </c>
      <c r="EF91" s="64">
        <v>4.0999999999999996</v>
      </c>
      <c r="EG91" s="64">
        <v>18.600000000000001</v>
      </c>
      <c r="EH91" s="64">
        <v>5.2</v>
      </c>
      <c r="EI91" s="64">
        <v>21.3</v>
      </c>
      <c r="EJ91" s="64">
        <v>6.5</v>
      </c>
      <c r="EK91" s="64">
        <v>24.1</v>
      </c>
      <c r="EL91" s="60">
        <v>8</v>
      </c>
      <c r="EM91" s="60">
        <f>IF(EK91&gt;EE108,EK91,EE108)</f>
        <v>24.1</v>
      </c>
      <c r="EN91" s="60">
        <v>27</v>
      </c>
      <c r="EO91" s="64">
        <v>9.9</v>
      </c>
      <c r="EP91" s="48">
        <v>8</v>
      </c>
      <c r="EQ91" s="48">
        <v>2.8</v>
      </c>
      <c r="ER91" s="48">
        <v>9.6999999999999993</v>
      </c>
      <c r="ES91" s="48">
        <v>3.4</v>
      </c>
      <c r="ET91" s="48">
        <v>11.3</v>
      </c>
      <c r="EU91" s="48">
        <v>4.4000000000000004</v>
      </c>
      <c r="EV91" s="48">
        <v>12.9</v>
      </c>
      <c r="EW91" s="48">
        <v>5.0999999999999996</v>
      </c>
      <c r="EX91" s="48">
        <v>14.7</v>
      </c>
      <c r="EY91" s="48">
        <v>6.5</v>
      </c>
      <c r="EZ91" s="60">
        <f>IF(EX91&gt;ER108,EX91,ER108)</f>
        <v>14.7</v>
      </c>
      <c r="FA91" s="48">
        <v>16.7</v>
      </c>
      <c r="FB91" s="48">
        <v>7.6</v>
      </c>
      <c r="FC91" s="48">
        <f>(EP91-C91)/2+C91</f>
        <v>8.5</v>
      </c>
      <c r="FD91" s="48">
        <f t="shared" si="277"/>
        <v>2.8499999999999996</v>
      </c>
      <c r="FE91" s="48">
        <f t="shared" si="277"/>
        <v>10.3</v>
      </c>
      <c r="FF91" s="48">
        <f t="shared" si="277"/>
        <v>3.5</v>
      </c>
      <c r="FG91" s="48">
        <f t="shared" si="277"/>
        <v>12</v>
      </c>
      <c r="FH91" s="48">
        <f t="shared" si="277"/>
        <v>4.45</v>
      </c>
      <c r="FI91" s="48">
        <f t="shared" si="277"/>
        <v>13.75</v>
      </c>
      <c r="FJ91" s="48">
        <f t="shared" si="277"/>
        <v>5.25</v>
      </c>
      <c r="FK91" s="48">
        <f t="shared" si="277"/>
        <v>15.65</v>
      </c>
      <c r="FL91" s="48">
        <f t="shared" si="277"/>
        <v>6.6</v>
      </c>
      <c r="FM91" s="60">
        <f>IF(FK91&gt;FE108,FK91,FE108)</f>
        <v>15.65</v>
      </c>
      <c r="FN91" s="48">
        <f t="shared" si="278"/>
        <v>17.7</v>
      </c>
      <c r="FO91" s="48">
        <f t="shared" si="278"/>
        <v>7.8999999999999995</v>
      </c>
    </row>
    <row r="92" spans="1:171" ht="9" customHeight="1" x14ac:dyDescent="0.15">
      <c r="A92" s="53" t="s">
        <v>179</v>
      </c>
      <c r="B92" s="59">
        <v>28</v>
      </c>
      <c r="C92" s="64">
        <f>(C91-C96)/5*4+C96</f>
        <v>8.9</v>
      </c>
      <c r="D92" s="64">
        <f t="shared" ref="D92:EL92" si="279">(D91-D96)/5*4+D96</f>
        <v>2.96</v>
      </c>
      <c r="E92" s="64">
        <f t="shared" si="279"/>
        <v>10.76</v>
      </c>
      <c r="F92" s="64">
        <f t="shared" si="279"/>
        <v>3.66</v>
      </c>
      <c r="G92" s="64">
        <f t="shared" si="279"/>
        <v>12.559999999999999</v>
      </c>
      <c r="H92" s="64">
        <f t="shared" si="279"/>
        <v>4.5599999999999996</v>
      </c>
      <c r="I92" s="64">
        <f t="shared" si="279"/>
        <v>14.42</v>
      </c>
      <c r="J92" s="64">
        <f t="shared" si="279"/>
        <v>5.5</v>
      </c>
      <c r="K92" s="64">
        <f t="shared" si="279"/>
        <v>16.380000000000003</v>
      </c>
      <c r="L92" s="64">
        <f t="shared" si="279"/>
        <v>6.8</v>
      </c>
      <c r="M92" s="64">
        <f t="shared" si="279"/>
        <v>16.380000000000003</v>
      </c>
      <c r="N92" s="64">
        <f t="shared" si="279"/>
        <v>18.46</v>
      </c>
      <c r="O92" s="64">
        <f t="shared" si="279"/>
        <v>8.32</v>
      </c>
      <c r="P92" s="64">
        <f t="shared" si="279"/>
        <v>9.26</v>
      </c>
      <c r="Q92" s="64">
        <f t="shared" si="279"/>
        <v>2.9933333333333332</v>
      </c>
      <c r="R92" s="64">
        <f t="shared" si="279"/>
        <v>11.193333333333333</v>
      </c>
      <c r="S92" s="64">
        <f t="shared" si="279"/>
        <v>3.7266666666666666</v>
      </c>
      <c r="T92" s="64">
        <f t="shared" si="279"/>
        <v>13.086666666666666</v>
      </c>
      <c r="U92" s="64">
        <f t="shared" si="279"/>
        <v>4.5999999999999996</v>
      </c>
      <c r="V92" s="64">
        <f t="shared" si="279"/>
        <v>15.046666666666665</v>
      </c>
      <c r="W92" s="64">
        <f t="shared" si="279"/>
        <v>5.5933333333333337</v>
      </c>
      <c r="X92" s="64">
        <f t="shared" si="279"/>
        <v>17.073333333333334</v>
      </c>
      <c r="Y92" s="64">
        <f t="shared" si="279"/>
        <v>6.88</v>
      </c>
      <c r="Z92" s="64">
        <f t="shared" si="279"/>
        <v>17.073333333333334</v>
      </c>
      <c r="AA92" s="64">
        <f t="shared" si="279"/>
        <v>19.22</v>
      </c>
      <c r="AB92" s="64">
        <f t="shared" si="279"/>
        <v>8.5133333333333336</v>
      </c>
      <c r="AC92" s="64">
        <f t="shared" si="279"/>
        <v>9.6199999999999992</v>
      </c>
      <c r="AD92" s="64">
        <f t="shared" si="279"/>
        <v>3.0266666666666668</v>
      </c>
      <c r="AE92" s="64">
        <f t="shared" si="279"/>
        <v>11.626666666666665</v>
      </c>
      <c r="AF92" s="64">
        <f t="shared" si="279"/>
        <v>3.7933333333333334</v>
      </c>
      <c r="AG92" s="64">
        <f t="shared" si="279"/>
        <v>13.613333333333333</v>
      </c>
      <c r="AH92" s="64">
        <f t="shared" si="279"/>
        <v>4.6399999999999997</v>
      </c>
      <c r="AI92" s="64">
        <f t="shared" si="279"/>
        <v>15.673333333333334</v>
      </c>
      <c r="AJ92" s="64">
        <f t="shared" si="279"/>
        <v>5.6866666666666674</v>
      </c>
      <c r="AK92" s="64">
        <f t="shared" si="279"/>
        <v>17.766666666666666</v>
      </c>
      <c r="AL92" s="64">
        <f t="shared" si="279"/>
        <v>6.9600000000000009</v>
      </c>
      <c r="AM92" s="64">
        <f t="shared" si="279"/>
        <v>17.766666666666666</v>
      </c>
      <c r="AN92" s="64">
        <f t="shared" si="279"/>
        <v>19.98</v>
      </c>
      <c r="AO92" s="64">
        <f t="shared" si="279"/>
        <v>8.706666666666667</v>
      </c>
      <c r="AP92" s="64">
        <f t="shared" si="279"/>
        <v>9.98</v>
      </c>
      <c r="AQ92" s="64">
        <f t="shared" si="279"/>
        <v>3.06</v>
      </c>
      <c r="AR92" s="64">
        <f t="shared" si="279"/>
        <v>12.059999999999999</v>
      </c>
      <c r="AS92" s="64">
        <f t="shared" si="279"/>
        <v>3.86</v>
      </c>
      <c r="AT92" s="64">
        <f t="shared" si="279"/>
        <v>14.14</v>
      </c>
      <c r="AU92" s="64">
        <f t="shared" si="279"/>
        <v>4.68</v>
      </c>
      <c r="AV92" s="64">
        <f t="shared" si="279"/>
        <v>16.3</v>
      </c>
      <c r="AW92" s="64">
        <f t="shared" si="279"/>
        <v>5.78</v>
      </c>
      <c r="AX92" s="64">
        <f t="shared" si="279"/>
        <v>18.46</v>
      </c>
      <c r="AY92" s="64">
        <f t="shared" si="279"/>
        <v>7.04</v>
      </c>
      <c r="AZ92" s="64">
        <f t="shared" si="279"/>
        <v>18.46</v>
      </c>
      <c r="BA92" s="64">
        <f t="shared" si="279"/>
        <v>20.74</v>
      </c>
      <c r="BB92" s="64">
        <f t="shared" si="279"/>
        <v>8.9</v>
      </c>
      <c r="BC92" s="64">
        <f t="shared" si="279"/>
        <v>10.42</v>
      </c>
      <c r="BD92" s="64">
        <f t="shared" si="279"/>
        <v>3.11</v>
      </c>
      <c r="BE92" s="64">
        <f t="shared" si="279"/>
        <v>12.549999999999999</v>
      </c>
      <c r="BF92" s="64">
        <f t="shared" si="279"/>
        <v>3.9099999999999997</v>
      </c>
      <c r="BG92" s="64">
        <f t="shared" si="279"/>
        <v>14.73</v>
      </c>
      <c r="BH92" s="64">
        <f t="shared" si="279"/>
        <v>4.7799999999999994</v>
      </c>
      <c r="BI92" s="64">
        <f t="shared" si="279"/>
        <v>16.939999999999998</v>
      </c>
      <c r="BJ92" s="64">
        <f t="shared" si="279"/>
        <v>5.8800000000000008</v>
      </c>
      <c r="BK92" s="64">
        <f t="shared" si="279"/>
        <v>19.16</v>
      </c>
      <c r="BL92" s="64">
        <f t="shared" si="279"/>
        <v>7.1800000000000006</v>
      </c>
      <c r="BM92" s="64">
        <f t="shared" si="279"/>
        <v>19.16</v>
      </c>
      <c r="BN92" s="64">
        <f t="shared" si="279"/>
        <v>21.49</v>
      </c>
      <c r="BO92" s="64">
        <f t="shared" si="279"/>
        <v>9.0599999999999987</v>
      </c>
      <c r="BP92" s="64">
        <f t="shared" si="279"/>
        <v>10.86</v>
      </c>
      <c r="BQ92" s="64">
        <f t="shared" si="279"/>
        <v>3.16</v>
      </c>
      <c r="BR92" s="64">
        <f t="shared" si="279"/>
        <v>13.04</v>
      </c>
      <c r="BS92" s="64">
        <f t="shared" si="279"/>
        <v>3.96</v>
      </c>
      <c r="BT92" s="64">
        <f t="shared" si="279"/>
        <v>15.32</v>
      </c>
      <c r="BU92" s="64">
        <f t="shared" si="279"/>
        <v>4.88</v>
      </c>
      <c r="BV92" s="64">
        <f t="shared" si="279"/>
        <v>17.580000000000002</v>
      </c>
      <c r="BW92" s="64">
        <f t="shared" si="279"/>
        <v>5.98</v>
      </c>
      <c r="BX92" s="64">
        <f t="shared" si="279"/>
        <v>19.86</v>
      </c>
      <c r="BY92" s="64">
        <f t="shared" si="279"/>
        <v>7.32</v>
      </c>
      <c r="BZ92" s="64">
        <f t="shared" si="279"/>
        <v>19.86</v>
      </c>
      <c r="CA92" s="64">
        <f t="shared" si="279"/>
        <v>22.24</v>
      </c>
      <c r="CB92" s="64">
        <f t="shared" si="279"/>
        <v>9.2199999999999989</v>
      </c>
      <c r="CC92" s="64">
        <f t="shared" si="279"/>
        <v>11.299999999999999</v>
      </c>
      <c r="CD92" s="64">
        <f t="shared" si="279"/>
        <v>3.2</v>
      </c>
      <c r="CE92" s="64">
        <f t="shared" si="279"/>
        <v>13.576000000000001</v>
      </c>
      <c r="CF92" s="64">
        <f t="shared" si="279"/>
        <v>4.0039999999999996</v>
      </c>
      <c r="CG92" s="64">
        <f t="shared" si="279"/>
        <v>15.932</v>
      </c>
      <c r="CH92" s="64">
        <f t="shared" si="279"/>
        <v>4.96</v>
      </c>
      <c r="CI92" s="64">
        <f t="shared" si="279"/>
        <v>18.276</v>
      </c>
      <c r="CJ92" s="64">
        <f t="shared" si="279"/>
        <v>6.1000000000000005</v>
      </c>
      <c r="CK92" s="64">
        <f t="shared" si="279"/>
        <v>20.652000000000001</v>
      </c>
      <c r="CL92" s="64">
        <f t="shared" si="279"/>
        <v>7.476</v>
      </c>
      <c r="CM92" s="64">
        <f t="shared" si="279"/>
        <v>20.652000000000001</v>
      </c>
      <c r="CN92" s="64">
        <f t="shared" si="279"/>
        <v>23.119999999999997</v>
      </c>
      <c r="CO92" s="64">
        <f t="shared" si="279"/>
        <v>9.3919999999999995</v>
      </c>
      <c r="CP92" s="64">
        <f t="shared" si="279"/>
        <v>11.739999999999998</v>
      </c>
      <c r="CQ92" s="64">
        <f t="shared" si="279"/>
        <v>3.24</v>
      </c>
      <c r="CR92" s="64">
        <f t="shared" si="279"/>
        <v>14.112</v>
      </c>
      <c r="CS92" s="64">
        <f t="shared" si="279"/>
        <v>4.048</v>
      </c>
      <c r="CT92" s="64">
        <f t="shared" si="279"/>
        <v>16.544</v>
      </c>
      <c r="CU92" s="64">
        <f t="shared" si="279"/>
        <v>5.04</v>
      </c>
      <c r="CV92" s="64">
        <f t="shared" si="279"/>
        <v>18.971999999999998</v>
      </c>
      <c r="CW92" s="64">
        <f t="shared" si="279"/>
        <v>6.2200000000000006</v>
      </c>
      <c r="CX92" s="64">
        <f t="shared" si="279"/>
        <v>21.444000000000003</v>
      </c>
      <c r="CY92" s="64">
        <f t="shared" si="279"/>
        <v>7.6320000000000006</v>
      </c>
      <c r="CZ92" s="64">
        <f t="shared" si="279"/>
        <v>21.444000000000003</v>
      </c>
      <c r="DA92" s="64">
        <f t="shared" si="279"/>
        <v>24</v>
      </c>
      <c r="DB92" s="64">
        <f t="shared" si="279"/>
        <v>9.5640000000000001</v>
      </c>
      <c r="DC92" s="64">
        <f t="shared" si="279"/>
        <v>12.18</v>
      </c>
      <c r="DD92" s="64">
        <f t="shared" si="279"/>
        <v>3.28</v>
      </c>
      <c r="DE92" s="64">
        <f t="shared" si="279"/>
        <v>14.648</v>
      </c>
      <c r="DF92" s="64">
        <f t="shared" si="279"/>
        <v>4.0919999999999996</v>
      </c>
      <c r="DG92" s="64">
        <f t="shared" si="279"/>
        <v>17.155999999999999</v>
      </c>
      <c r="DH92" s="64">
        <f t="shared" si="279"/>
        <v>5.12</v>
      </c>
      <c r="DI92" s="64">
        <f t="shared" si="279"/>
        <v>19.667999999999999</v>
      </c>
      <c r="DJ92" s="64">
        <f t="shared" si="279"/>
        <v>6.34</v>
      </c>
      <c r="DK92" s="64">
        <f t="shared" si="279"/>
        <v>22.236000000000001</v>
      </c>
      <c r="DL92" s="64">
        <f t="shared" si="279"/>
        <v>7.7880000000000003</v>
      </c>
      <c r="DM92" s="64">
        <f t="shared" si="279"/>
        <v>22.236000000000001</v>
      </c>
      <c r="DN92" s="64">
        <f t="shared" si="279"/>
        <v>24.88</v>
      </c>
      <c r="DO92" s="64">
        <f t="shared" si="279"/>
        <v>9.7360000000000007</v>
      </c>
      <c r="DP92" s="64">
        <f t="shared" si="279"/>
        <v>12.62</v>
      </c>
      <c r="DQ92" s="64">
        <f t="shared" si="279"/>
        <v>3.32</v>
      </c>
      <c r="DR92" s="64">
        <f t="shared" si="279"/>
        <v>15.183999999999999</v>
      </c>
      <c r="DS92" s="64">
        <f t="shared" si="279"/>
        <v>4.1360000000000001</v>
      </c>
      <c r="DT92" s="64">
        <f t="shared" si="279"/>
        <v>17.768000000000001</v>
      </c>
      <c r="DU92" s="64">
        <f t="shared" si="279"/>
        <v>5.2</v>
      </c>
      <c r="DV92" s="64">
        <f t="shared" si="279"/>
        <v>20.364000000000001</v>
      </c>
      <c r="DW92" s="64">
        <f t="shared" si="279"/>
        <v>6.46</v>
      </c>
      <c r="DX92" s="64">
        <f t="shared" si="279"/>
        <v>23.027999999999999</v>
      </c>
      <c r="DY92" s="64">
        <f t="shared" si="279"/>
        <v>7.944</v>
      </c>
      <c r="DZ92" s="64">
        <f t="shared" si="279"/>
        <v>23.027999999999999</v>
      </c>
      <c r="EA92" s="64">
        <f t="shared" si="279"/>
        <v>25.76</v>
      </c>
      <c r="EB92" s="64">
        <f t="shared" si="279"/>
        <v>9.9079999999999995</v>
      </c>
      <c r="EC92" s="64">
        <f t="shared" si="279"/>
        <v>13.059999999999999</v>
      </c>
      <c r="ED92" s="64">
        <f t="shared" si="279"/>
        <v>3.36</v>
      </c>
      <c r="EE92" s="64">
        <f t="shared" si="279"/>
        <v>15.72</v>
      </c>
      <c r="EF92" s="64">
        <f t="shared" si="279"/>
        <v>4.18</v>
      </c>
      <c r="EG92" s="64">
        <f t="shared" si="279"/>
        <v>18.380000000000003</v>
      </c>
      <c r="EH92" s="64">
        <f t="shared" si="279"/>
        <v>5.28</v>
      </c>
      <c r="EI92" s="64">
        <f t="shared" si="279"/>
        <v>21.060000000000002</v>
      </c>
      <c r="EJ92" s="64">
        <f t="shared" si="279"/>
        <v>6.58</v>
      </c>
      <c r="EK92" s="64">
        <f t="shared" si="279"/>
        <v>23.82</v>
      </c>
      <c r="EL92" s="64">
        <f t="shared" si="279"/>
        <v>8.1</v>
      </c>
      <c r="EM92" s="64">
        <f t="shared" ref="EM92:FO92" si="280">(EM91-EM96)/5*4+EM96</f>
        <v>23.82</v>
      </c>
      <c r="EN92" s="64">
        <f t="shared" si="280"/>
        <v>26.64</v>
      </c>
      <c r="EO92" s="64">
        <f t="shared" si="280"/>
        <v>10.08</v>
      </c>
      <c r="EP92" s="64">
        <f t="shared" si="280"/>
        <v>7.88</v>
      </c>
      <c r="EQ92" s="64">
        <f t="shared" si="280"/>
        <v>2.86</v>
      </c>
      <c r="ER92" s="64">
        <f t="shared" si="280"/>
        <v>9.5599999999999987</v>
      </c>
      <c r="ES92" s="64">
        <f t="shared" si="280"/>
        <v>3.46</v>
      </c>
      <c r="ET92" s="64">
        <f t="shared" si="280"/>
        <v>11.18</v>
      </c>
      <c r="EU92" s="64">
        <f t="shared" si="280"/>
        <v>4.4400000000000004</v>
      </c>
      <c r="EV92" s="64">
        <f t="shared" si="280"/>
        <v>12.74</v>
      </c>
      <c r="EW92" s="64">
        <f t="shared" si="280"/>
        <v>5.16</v>
      </c>
      <c r="EX92" s="64">
        <f t="shared" si="280"/>
        <v>14.54</v>
      </c>
      <c r="EY92" s="64">
        <f t="shared" si="280"/>
        <v>6.56</v>
      </c>
      <c r="EZ92" s="64">
        <f t="shared" si="280"/>
        <v>14.54</v>
      </c>
      <c r="FA92" s="64">
        <f t="shared" si="280"/>
        <v>16.46</v>
      </c>
      <c r="FB92" s="64">
        <f t="shared" si="280"/>
        <v>7.68</v>
      </c>
      <c r="FC92" s="64">
        <f t="shared" si="280"/>
        <v>8.39</v>
      </c>
      <c r="FD92" s="64">
        <f t="shared" si="280"/>
        <v>2.9099999999999997</v>
      </c>
      <c r="FE92" s="64">
        <f t="shared" si="280"/>
        <v>10.16</v>
      </c>
      <c r="FF92" s="64">
        <f t="shared" si="280"/>
        <v>3.56</v>
      </c>
      <c r="FG92" s="64">
        <f t="shared" si="280"/>
        <v>11.87</v>
      </c>
      <c r="FH92" s="64">
        <f t="shared" si="280"/>
        <v>4.5</v>
      </c>
      <c r="FI92" s="64">
        <f t="shared" si="280"/>
        <v>13.58</v>
      </c>
      <c r="FJ92" s="64">
        <f t="shared" si="280"/>
        <v>5.33</v>
      </c>
      <c r="FK92" s="64">
        <f t="shared" si="280"/>
        <v>15.46</v>
      </c>
      <c r="FL92" s="64">
        <f t="shared" si="280"/>
        <v>6.68</v>
      </c>
      <c r="FM92" s="64">
        <f t="shared" si="280"/>
        <v>15.46</v>
      </c>
      <c r="FN92" s="64">
        <f t="shared" si="280"/>
        <v>17.46</v>
      </c>
      <c r="FO92" s="64">
        <f t="shared" si="280"/>
        <v>8</v>
      </c>
    </row>
    <row r="93" spans="1:171" ht="9" customHeight="1" x14ac:dyDescent="0.15">
      <c r="A93" s="53" t="s">
        <v>179</v>
      </c>
      <c r="B93" s="59">
        <v>29</v>
      </c>
      <c r="C93" s="64">
        <f>(C91-C96)/5*3+C96</f>
        <v>8.8000000000000007</v>
      </c>
      <c r="D93" s="64">
        <f t="shared" ref="D93:EL93" si="281">(D91-D96)/5*3+D96</f>
        <v>3.02</v>
      </c>
      <c r="E93" s="64">
        <f t="shared" si="281"/>
        <v>10.62</v>
      </c>
      <c r="F93" s="64">
        <f t="shared" si="281"/>
        <v>3.72</v>
      </c>
      <c r="G93" s="64">
        <f t="shared" si="281"/>
        <v>12.42</v>
      </c>
      <c r="H93" s="64">
        <f t="shared" si="281"/>
        <v>4.62</v>
      </c>
      <c r="I93" s="64">
        <f t="shared" si="281"/>
        <v>14.24</v>
      </c>
      <c r="J93" s="64">
        <f t="shared" si="281"/>
        <v>5.6000000000000005</v>
      </c>
      <c r="K93" s="64">
        <f t="shared" si="281"/>
        <v>16.16</v>
      </c>
      <c r="L93" s="64">
        <f t="shared" si="281"/>
        <v>6.9</v>
      </c>
      <c r="M93" s="64">
        <f t="shared" si="281"/>
        <v>16.16</v>
      </c>
      <c r="N93" s="64">
        <f t="shared" si="281"/>
        <v>18.22</v>
      </c>
      <c r="O93" s="64">
        <f t="shared" si="281"/>
        <v>8.44</v>
      </c>
      <c r="P93" s="64">
        <f t="shared" si="281"/>
        <v>9.1533333333333342</v>
      </c>
      <c r="Q93" s="64">
        <f t="shared" si="281"/>
        <v>3.0533333333333332</v>
      </c>
      <c r="R93" s="64">
        <f t="shared" si="281"/>
        <v>11.053333333333333</v>
      </c>
      <c r="S93" s="64">
        <f t="shared" si="281"/>
        <v>3.7866666666666666</v>
      </c>
      <c r="T93" s="64">
        <f t="shared" si="281"/>
        <v>12.94</v>
      </c>
      <c r="U93" s="64">
        <f t="shared" si="281"/>
        <v>4.6666666666666661</v>
      </c>
      <c r="V93" s="64">
        <f t="shared" si="281"/>
        <v>14.86</v>
      </c>
      <c r="W93" s="64">
        <f t="shared" si="281"/>
        <v>5.6866666666666665</v>
      </c>
      <c r="X93" s="64">
        <f t="shared" si="281"/>
        <v>16.846666666666668</v>
      </c>
      <c r="Y93" s="64">
        <f t="shared" si="281"/>
        <v>6.9933333333333332</v>
      </c>
      <c r="Z93" s="64">
        <f t="shared" si="281"/>
        <v>16.846666666666668</v>
      </c>
      <c r="AA93" s="64">
        <f t="shared" si="281"/>
        <v>18.973333333333333</v>
      </c>
      <c r="AB93" s="64">
        <f t="shared" si="281"/>
        <v>8.6266666666666669</v>
      </c>
      <c r="AC93" s="64">
        <f t="shared" si="281"/>
        <v>9.5066666666666659</v>
      </c>
      <c r="AD93" s="64">
        <f t="shared" si="281"/>
        <v>3.0866666666666669</v>
      </c>
      <c r="AE93" s="64">
        <f t="shared" si="281"/>
        <v>11.486666666666666</v>
      </c>
      <c r="AF93" s="64">
        <f t="shared" si="281"/>
        <v>3.8533333333333335</v>
      </c>
      <c r="AG93" s="64">
        <f t="shared" si="281"/>
        <v>13.46</v>
      </c>
      <c r="AH93" s="64">
        <f t="shared" si="281"/>
        <v>4.7133333333333329</v>
      </c>
      <c r="AI93" s="64">
        <f t="shared" si="281"/>
        <v>15.48</v>
      </c>
      <c r="AJ93" s="64">
        <f t="shared" si="281"/>
        <v>5.7733333333333334</v>
      </c>
      <c r="AK93" s="64">
        <f t="shared" si="281"/>
        <v>17.533333333333331</v>
      </c>
      <c r="AL93" s="64">
        <f t="shared" si="281"/>
        <v>7.0866666666666669</v>
      </c>
      <c r="AM93" s="64">
        <f t="shared" si="281"/>
        <v>17.533333333333331</v>
      </c>
      <c r="AN93" s="64">
        <f t="shared" si="281"/>
        <v>19.726666666666667</v>
      </c>
      <c r="AO93" s="64">
        <f t="shared" si="281"/>
        <v>8.8133333333333344</v>
      </c>
      <c r="AP93" s="64">
        <f t="shared" si="281"/>
        <v>9.86</v>
      </c>
      <c r="AQ93" s="64">
        <f t="shared" si="281"/>
        <v>3.12</v>
      </c>
      <c r="AR93" s="64">
        <f t="shared" si="281"/>
        <v>11.92</v>
      </c>
      <c r="AS93" s="64">
        <f t="shared" si="281"/>
        <v>3.92</v>
      </c>
      <c r="AT93" s="64">
        <f t="shared" si="281"/>
        <v>13.98</v>
      </c>
      <c r="AU93" s="64">
        <f t="shared" si="281"/>
        <v>4.76</v>
      </c>
      <c r="AV93" s="64">
        <f t="shared" si="281"/>
        <v>16.100000000000001</v>
      </c>
      <c r="AW93" s="64">
        <f t="shared" si="281"/>
        <v>5.86</v>
      </c>
      <c r="AX93" s="64">
        <f t="shared" si="281"/>
        <v>18.22</v>
      </c>
      <c r="AY93" s="64">
        <f t="shared" si="281"/>
        <v>7.18</v>
      </c>
      <c r="AZ93" s="64">
        <f t="shared" si="281"/>
        <v>18.22</v>
      </c>
      <c r="BA93" s="64">
        <f t="shared" si="281"/>
        <v>20.48</v>
      </c>
      <c r="BB93" s="64">
        <f t="shared" si="281"/>
        <v>9</v>
      </c>
      <c r="BC93" s="64">
        <f t="shared" si="281"/>
        <v>10.290000000000001</v>
      </c>
      <c r="BD93" s="64">
        <f t="shared" si="281"/>
        <v>3.17</v>
      </c>
      <c r="BE93" s="64">
        <f t="shared" si="281"/>
        <v>12.399999999999999</v>
      </c>
      <c r="BF93" s="64">
        <f t="shared" si="281"/>
        <v>3.9699999999999998</v>
      </c>
      <c r="BG93" s="64">
        <f t="shared" si="281"/>
        <v>14.56</v>
      </c>
      <c r="BH93" s="64">
        <f t="shared" si="281"/>
        <v>4.8599999999999994</v>
      </c>
      <c r="BI93" s="64">
        <f t="shared" si="281"/>
        <v>16.73</v>
      </c>
      <c r="BJ93" s="64">
        <f t="shared" si="281"/>
        <v>5.96</v>
      </c>
      <c r="BK93" s="64">
        <f t="shared" si="281"/>
        <v>18.919999999999998</v>
      </c>
      <c r="BL93" s="64">
        <f t="shared" si="281"/>
        <v>7.3100000000000005</v>
      </c>
      <c r="BM93" s="64">
        <f t="shared" si="281"/>
        <v>18.919999999999998</v>
      </c>
      <c r="BN93" s="64">
        <f t="shared" si="281"/>
        <v>21.23</v>
      </c>
      <c r="BO93" s="64">
        <f t="shared" si="281"/>
        <v>9.17</v>
      </c>
      <c r="BP93" s="64">
        <f t="shared" si="281"/>
        <v>10.72</v>
      </c>
      <c r="BQ93" s="64">
        <f t="shared" si="281"/>
        <v>3.22</v>
      </c>
      <c r="BR93" s="64">
        <f t="shared" si="281"/>
        <v>12.879999999999999</v>
      </c>
      <c r="BS93" s="64">
        <f t="shared" si="281"/>
        <v>4.0199999999999996</v>
      </c>
      <c r="BT93" s="64">
        <f t="shared" si="281"/>
        <v>15.14</v>
      </c>
      <c r="BU93" s="64">
        <f t="shared" si="281"/>
        <v>4.96</v>
      </c>
      <c r="BV93" s="64">
        <f t="shared" si="281"/>
        <v>17.36</v>
      </c>
      <c r="BW93" s="64">
        <f t="shared" si="281"/>
        <v>6.0600000000000005</v>
      </c>
      <c r="BX93" s="64">
        <f t="shared" si="281"/>
        <v>19.62</v>
      </c>
      <c r="BY93" s="64">
        <f t="shared" si="281"/>
        <v>7.44</v>
      </c>
      <c r="BZ93" s="64">
        <f t="shared" si="281"/>
        <v>19.62</v>
      </c>
      <c r="CA93" s="64">
        <f t="shared" si="281"/>
        <v>21.98</v>
      </c>
      <c r="CB93" s="64">
        <f t="shared" si="281"/>
        <v>9.34</v>
      </c>
      <c r="CC93" s="64">
        <f t="shared" si="281"/>
        <v>11.16</v>
      </c>
      <c r="CD93" s="64">
        <f t="shared" si="281"/>
        <v>3.2600000000000002</v>
      </c>
      <c r="CE93" s="64">
        <f t="shared" si="281"/>
        <v>13.412000000000001</v>
      </c>
      <c r="CF93" s="64">
        <f t="shared" si="281"/>
        <v>4.0679999999999996</v>
      </c>
      <c r="CG93" s="64">
        <f t="shared" si="281"/>
        <v>15.744</v>
      </c>
      <c r="CH93" s="64">
        <f t="shared" si="281"/>
        <v>5.04</v>
      </c>
      <c r="CI93" s="64">
        <f t="shared" si="281"/>
        <v>18.052</v>
      </c>
      <c r="CJ93" s="64">
        <f t="shared" si="281"/>
        <v>6.1800000000000006</v>
      </c>
      <c r="CK93" s="64">
        <f t="shared" si="281"/>
        <v>20.404</v>
      </c>
      <c r="CL93" s="64">
        <f t="shared" si="281"/>
        <v>7.5919999999999996</v>
      </c>
      <c r="CM93" s="64">
        <f t="shared" si="281"/>
        <v>20.404</v>
      </c>
      <c r="CN93" s="64">
        <f t="shared" si="281"/>
        <v>22.84</v>
      </c>
      <c r="CO93" s="64">
        <f t="shared" si="281"/>
        <v>9.5239999999999991</v>
      </c>
      <c r="CP93" s="64">
        <f t="shared" si="281"/>
        <v>11.6</v>
      </c>
      <c r="CQ93" s="64">
        <f t="shared" si="281"/>
        <v>3.3000000000000003</v>
      </c>
      <c r="CR93" s="64">
        <f t="shared" si="281"/>
        <v>13.943999999999999</v>
      </c>
      <c r="CS93" s="64">
        <f t="shared" si="281"/>
        <v>4.1159999999999997</v>
      </c>
      <c r="CT93" s="64">
        <f t="shared" si="281"/>
        <v>16.348000000000003</v>
      </c>
      <c r="CU93" s="64">
        <f t="shared" si="281"/>
        <v>5.12</v>
      </c>
      <c r="CV93" s="64">
        <f t="shared" si="281"/>
        <v>18.744</v>
      </c>
      <c r="CW93" s="64">
        <f t="shared" si="281"/>
        <v>6.3000000000000007</v>
      </c>
      <c r="CX93" s="64">
        <f t="shared" si="281"/>
        <v>21.188000000000002</v>
      </c>
      <c r="CY93" s="64">
        <f t="shared" si="281"/>
        <v>7.7440000000000007</v>
      </c>
      <c r="CZ93" s="64">
        <f t="shared" si="281"/>
        <v>21.188000000000002</v>
      </c>
      <c r="DA93" s="64">
        <f t="shared" si="281"/>
        <v>23.7</v>
      </c>
      <c r="DB93" s="64">
        <f t="shared" si="281"/>
        <v>9.7080000000000002</v>
      </c>
      <c r="DC93" s="64">
        <f t="shared" si="281"/>
        <v>12.040000000000001</v>
      </c>
      <c r="DD93" s="64">
        <f t="shared" si="281"/>
        <v>3.34</v>
      </c>
      <c r="DE93" s="64">
        <f t="shared" si="281"/>
        <v>14.476000000000001</v>
      </c>
      <c r="DF93" s="64">
        <f t="shared" si="281"/>
        <v>4.1639999999999997</v>
      </c>
      <c r="DG93" s="64">
        <f t="shared" si="281"/>
        <v>16.951999999999998</v>
      </c>
      <c r="DH93" s="64">
        <f t="shared" si="281"/>
        <v>5.2</v>
      </c>
      <c r="DI93" s="64">
        <f t="shared" si="281"/>
        <v>19.436</v>
      </c>
      <c r="DJ93" s="64">
        <f t="shared" si="281"/>
        <v>6.42</v>
      </c>
      <c r="DK93" s="64">
        <f t="shared" si="281"/>
        <v>21.972000000000001</v>
      </c>
      <c r="DL93" s="64">
        <f t="shared" si="281"/>
        <v>7.8959999999999999</v>
      </c>
      <c r="DM93" s="64">
        <f t="shared" si="281"/>
        <v>21.972000000000001</v>
      </c>
      <c r="DN93" s="64">
        <f t="shared" si="281"/>
        <v>24.56</v>
      </c>
      <c r="DO93" s="64">
        <f t="shared" si="281"/>
        <v>9.8919999999999995</v>
      </c>
      <c r="DP93" s="64">
        <f t="shared" si="281"/>
        <v>12.48</v>
      </c>
      <c r="DQ93" s="64">
        <f t="shared" si="281"/>
        <v>3.38</v>
      </c>
      <c r="DR93" s="64">
        <f t="shared" si="281"/>
        <v>15.007999999999999</v>
      </c>
      <c r="DS93" s="64">
        <f t="shared" si="281"/>
        <v>4.2119999999999997</v>
      </c>
      <c r="DT93" s="64">
        <f t="shared" si="281"/>
        <v>17.556000000000001</v>
      </c>
      <c r="DU93" s="64">
        <f t="shared" si="281"/>
        <v>5.28</v>
      </c>
      <c r="DV93" s="64">
        <f t="shared" si="281"/>
        <v>20.128</v>
      </c>
      <c r="DW93" s="64">
        <f t="shared" si="281"/>
        <v>6.54</v>
      </c>
      <c r="DX93" s="64">
        <f t="shared" si="281"/>
        <v>22.756</v>
      </c>
      <c r="DY93" s="64">
        <f t="shared" si="281"/>
        <v>8.048</v>
      </c>
      <c r="DZ93" s="64">
        <f t="shared" si="281"/>
        <v>22.756</v>
      </c>
      <c r="EA93" s="64">
        <f t="shared" si="281"/>
        <v>25.42</v>
      </c>
      <c r="EB93" s="64">
        <f t="shared" si="281"/>
        <v>10.076000000000001</v>
      </c>
      <c r="EC93" s="64">
        <f t="shared" si="281"/>
        <v>12.92</v>
      </c>
      <c r="ED93" s="64">
        <f t="shared" si="281"/>
        <v>3.42</v>
      </c>
      <c r="EE93" s="64">
        <f t="shared" si="281"/>
        <v>15.540000000000001</v>
      </c>
      <c r="EF93" s="64">
        <f t="shared" si="281"/>
        <v>4.26</v>
      </c>
      <c r="EG93" s="64">
        <f t="shared" si="281"/>
        <v>18.16</v>
      </c>
      <c r="EH93" s="64">
        <f t="shared" si="281"/>
        <v>5.36</v>
      </c>
      <c r="EI93" s="64">
        <f t="shared" si="281"/>
        <v>20.82</v>
      </c>
      <c r="EJ93" s="64">
        <f t="shared" si="281"/>
        <v>6.66</v>
      </c>
      <c r="EK93" s="64">
        <f t="shared" si="281"/>
        <v>23.54</v>
      </c>
      <c r="EL93" s="64">
        <f t="shared" si="281"/>
        <v>8.1999999999999993</v>
      </c>
      <c r="EM93" s="64">
        <f t="shared" ref="EM93:FO93" si="282">(EM91-EM96)/5*3+EM96</f>
        <v>23.54</v>
      </c>
      <c r="EN93" s="64">
        <f t="shared" si="282"/>
        <v>26.28</v>
      </c>
      <c r="EO93" s="64">
        <f t="shared" si="282"/>
        <v>10.26</v>
      </c>
      <c r="EP93" s="64">
        <f t="shared" si="282"/>
        <v>7.76</v>
      </c>
      <c r="EQ93" s="64">
        <f t="shared" si="282"/>
        <v>2.92</v>
      </c>
      <c r="ER93" s="64">
        <f t="shared" si="282"/>
        <v>9.42</v>
      </c>
      <c r="ES93" s="64">
        <f t="shared" si="282"/>
        <v>3.52</v>
      </c>
      <c r="ET93" s="64">
        <f t="shared" si="282"/>
        <v>11.06</v>
      </c>
      <c r="EU93" s="64">
        <f t="shared" si="282"/>
        <v>4.4800000000000004</v>
      </c>
      <c r="EV93" s="64">
        <f t="shared" si="282"/>
        <v>12.58</v>
      </c>
      <c r="EW93" s="64">
        <f t="shared" si="282"/>
        <v>5.22</v>
      </c>
      <c r="EX93" s="64">
        <f t="shared" si="282"/>
        <v>14.379999999999999</v>
      </c>
      <c r="EY93" s="64">
        <f t="shared" si="282"/>
        <v>6.62</v>
      </c>
      <c r="EZ93" s="64">
        <f t="shared" si="282"/>
        <v>14.379999999999999</v>
      </c>
      <c r="FA93" s="64">
        <f t="shared" si="282"/>
        <v>16.22</v>
      </c>
      <c r="FB93" s="64">
        <f t="shared" si="282"/>
        <v>7.76</v>
      </c>
      <c r="FC93" s="64">
        <f t="shared" si="282"/>
        <v>8.2799999999999994</v>
      </c>
      <c r="FD93" s="64">
        <f t="shared" si="282"/>
        <v>2.9699999999999998</v>
      </c>
      <c r="FE93" s="64">
        <f t="shared" si="282"/>
        <v>10.02</v>
      </c>
      <c r="FF93" s="64">
        <f t="shared" si="282"/>
        <v>3.62</v>
      </c>
      <c r="FG93" s="64">
        <f t="shared" si="282"/>
        <v>11.74</v>
      </c>
      <c r="FH93" s="64">
        <f t="shared" si="282"/>
        <v>4.55</v>
      </c>
      <c r="FI93" s="64">
        <f t="shared" si="282"/>
        <v>13.41</v>
      </c>
      <c r="FJ93" s="64">
        <f t="shared" si="282"/>
        <v>5.41</v>
      </c>
      <c r="FK93" s="64">
        <f t="shared" si="282"/>
        <v>15.27</v>
      </c>
      <c r="FL93" s="64">
        <f t="shared" si="282"/>
        <v>6.76</v>
      </c>
      <c r="FM93" s="64">
        <f t="shared" si="282"/>
        <v>15.27</v>
      </c>
      <c r="FN93" s="64">
        <f t="shared" si="282"/>
        <v>17.22</v>
      </c>
      <c r="FO93" s="64">
        <f t="shared" si="282"/>
        <v>8.1</v>
      </c>
    </row>
    <row r="94" spans="1:171" ht="9" customHeight="1" x14ac:dyDescent="0.15">
      <c r="A94" s="53" t="s">
        <v>179</v>
      </c>
      <c r="B94" s="59">
        <v>30</v>
      </c>
      <c r="C94" s="64">
        <f>(C91-C96)/5*2+C96</f>
        <v>8.6999999999999993</v>
      </c>
      <c r="D94" s="64">
        <f t="shared" ref="D94:EL94" si="283">(D91-D96)/5*2+D96</f>
        <v>3.08</v>
      </c>
      <c r="E94" s="64">
        <f t="shared" si="283"/>
        <v>10.48</v>
      </c>
      <c r="F94" s="64">
        <f t="shared" si="283"/>
        <v>3.78</v>
      </c>
      <c r="G94" s="64">
        <f t="shared" si="283"/>
        <v>12.28</v>
      </c>
      <c r="H94" s="64">
        <f t="shared" si="283"/>
        <v>4.68</v>
      </c>
      <c r="I94" s="64">
        <f t="shared" si="283"/>
        <v>14.059999999999999</v>
      </c>
      <c r="J94" s="64">
        <f t="shared" si="283"/>
        <v>5.7</v>
      </c>
      <c r="K94" s="64">
        <f t="shared" si="283"/>
        <v>15.940000000000001</v>
      </c>
      <c r="L94" s="64">
        <f t="shared" si="283"/>
        <v>7</v>
      </c>
      <c r="M94" s="64">
        <f t="shared" si="283"/>
        <v>15.940000000000001</v>
      </c>
      <c r="N94" s="64">
        <f t="shared" si="283"/>
        <v>17.98</v>
      </c>
      <c r="O94" s="64">
        <f t="shared" si="283"/>
        <v>8.56</v>
      </c>
      <c r="P94" s="64">
        <f t="shared" si="283"/>
        <v>9.0466666666666669</v>
      </c>
      <c r="Q94" s="64">
        <f t="shared" si="283"/>
        <v>3.1133333333333333</v>
      </c>
      <c r="R94" s="64">
        <f t="shared" si="283"/>
        <v>10.913333333333334</v>
      </c>
      <c r="S94" s="64">
        <f t="shared" si="283"/>
        <v>3.8466666666666662</v>
      </c>
      <c r="T94" s="64">
        <f t="shared" si="283"/>
        <v>12.793333333333333</v>
      </c>
      <c r="U94" s="64">
        <f t="shared" si="283"/>
        <v>4.7333333333333334</v>
      </c>
      <c r="V94" s="64">
        <f t="shared" si="283"/>
        <v>14.673333333333332</v>
      </c>
      <c r="W94" s="64">
        <f t="shared" si="283"/>
        <v>5.78</v>
      </c>
      <c r="X94" s="64">
        <f t="shared" si="283"/>
        <v>16.62</v>
      </c>
      <c r="Y94" s="64">
        <f t="shared" si="283"/>
        <v>7.1066666666666665</v>
      </c>
      <c r="Z94" s="64">
        <f t="shared" si="283"/>
        <v>16.62</v>
      </c>
      <c r="AA94" s="64">
        <f t="shared" si="283"/>
        <v>18.726666666666667</v>
      </c>
      <c r="AB94" s="64">
        <f t="shared" si="283"/>
        <v>8.74</v>
      </c>
      <c r="AC94" s="64">
        <f t="shared" si="283"/>
        <v>9.3933333333333326</v>
      </c>
      <c r="AD94" s="64">
        <f t="shared" si="283"/>
        <v>3.1466666666666665</v>
      </c>
      <c r="AE94" s="64">
        <f t="shared" si="283"/>
        <v>11.346666666666666</v>
      </c>
      <c r="AF94" s="64">
        <f t="shared" si="283"/>
        <v>3.9133333333333331</v>
      </c>
      <c r="AG94" s="64">
        <f t="shared" si="283"/>
        <v>13.306666666666667</v>
      </c>
      <c r="AH94" s="64">
        <f t="shared" si="283"/>
        <v>4.7866666666666671</v>
      </c>
      <c r="AI94" s="64">
        <f t="shared" si="283"/>
        <v>15.286666666666667</v>
      </c>
      <c r="AJ94" s="64">
        <f t="shared" si="283"/>
        <v>5.86</v>
      </c>
      <c r="AK94" s="64">
        <f t="shared" si="283"/>
        <v>17.3</v>
      </c>
      <c r="AL94" s="64">
        <f t="shared" si="283"/>
        <v>7.2133333333333338</v>
      </c>
      <c r="AM94" s="64">
        <f t="shared" si="283"/>
        <v>17.3</v>
      </c>
      <c r="AN94" s="64">
        <f t="shared" si="283"/>
        <v>19.473333333333333</v>
      </c>
      <c r="AO94" s="64">
        <f t="shared" si="283"/>
        <v>8.92</v>
      </c>
      <c r="AP94" s="64">
        <f t="shared" si="283"/>
        <v>9.74</v>
      </c>
      <c r="AQ94" s="64">
        <f t="shared" si="283"/>
        <v>3.1799999999999997</v>
      </c>
      <c r="AR94" s="64">
        <f t="shared" si="283"/>
        <v>11.78</v>
      </c>
      <c r="AS94" s="64">
        <f t="shared" si="283"/>
        <v>3.9799999999999995</v>
      </c>
      <c r="AT94" s="64">
        <f t="shared" si="283"/>
        <v>13.82</v>
      </c>
      <c r="AU94" s="64">
        <f t="shared" si="283"/>
        <v>4.84</v>
      </c>
      <c r="AV94" s="64">
        <f t="shared" si="283"/>
        <v>15.9</v>
      </c>
      <c r="AW94" s="64">
        <f t="shared" si="283"/>
        <v>5.9399999999999995</v>
      </c>
      <c r="AX94" s="64">
        <f t="shared" si="283"/>
        <v>17.98</v>
      </c>
      <c r="AY94" s="64">
        <f t="shared" si="283"/>
        <v>7.32</v>
      </c>
      <c r="AZ94" s="64">
        <f t="shared" si="283"/>
        <v>17.98</v>
      </c>
      <c r="BA94" s="64">
        <f t="shared" si="283"/>
        <v>20.22</v>
      </c>
      <c r="BB94" s="64">
        <f t="shared" si="283"/>
        <v>9.1000000000000014</v>
      </c>
      <c r="BC94" s="64">
        <f t="shared" si="283"/>
        <v>10.16</v>
      </c>
      <c r="BD94" s="64">
        <f t="shared" si="283"/>
        <v>3.2299999999999995</v>
      </c>
      <c r="BE94" s="64">
        <f t="shared" si="283"/>
        <v>12.25</v>
      </c>
      <c r="BF94" s="64">
        <f t="shared" si="283"/>
        <v>4.03</v>
      </c>
      <c r="BG94" s="64">
        <f t="shared" si="283"/>
        <v>14.39</v>
      </c>
      <c r="BH94" s="64">
        <f t="shared" si="283"/>
        <v>4.9399999999999995</v>
      </c>
      <c r="BI94" s="64">
        <f t="shared" si="283"/>
        <v>16.52</v>
      </c>
      <c r="BJ94" s="64">
        <f t="shared" si="283"/>
        <v>6.04</v>
      </c>
      <c r="BK94" s="64">
        <f t="shared" si="283"/>
        <v>18.68</v>
      </c>
      <c r="BL94" s="64">
        <f t="shared" si="283"/>
        <v>7.4399999999999995</v>
      </c>
      <c r="BM94" s="64">
        <f t="shared" si="283"/>
        <v>18.68</v>
      </c>
      <c r="BN94" s="64">
        <f t="shared" si="283"/>
        <v>20.97</v>
      </c>
      <c r="BO94" s="64">
        <f t="shared" si="283"/>
        <v>9.2799999999999994</v>
      </c>
      <c r="BP94" s="64">
        <f t="shared" si="283"/>
        <v>10.58</v>
      </c>
      <c r="BQ94" s="64">
        <f t="shared" si="283"/>
        <v>3.28</v>
      </c>
      <c r="BR94" s="64">
        <f t="shared" si="283"/>
        <v>12.72</v>
      </c>
      <c r="BS94" s="64">
        <f t="shared" si="283"/>
        <v>4.08</v>
      </c>
      <c r="BT94" s="64">
        <f t="shared" si="283"/>
        <v>14.959999999999999</v>
      </c>
      <c r="BU94" s="64">
        <f t="shared" si="283"/>
        <v>5.04</v>
      </c>
      <c r="BV94" s="64">
        <f t="shared" si="283"/>
        <v>17.14</v>
      </c>
      <c r="BW94" s="64">
        <f t="shared" si="283"/>
        <v>6.14</v>
      </c>
      <c r="BX94" s="64">
        <f t="shared" si="283"/>
        <v>19.38</v>
      </c>
      <c r="BY94" s="64">
        <f t="shared" si="283"/>
        <v>7.56</v>
      </c>
      <c r="BZ94" s="64">
        <f t="shared" si="283"/>
        <v>19.38</v>
      </c>
      <c r="CA94" s="64">
        <f t="shared" si="283"/>
        <v>21.72</v>
      </c>
      <c r="CB94" s="64">
        <f t="shared" si="283"/>
        <v>9.4599999999999991</v>
      </c>
      <c r="CC94" s="64">
        <f t="shared" si="283"/>
        <v>11.02</v>
      </c>
      <c r="CD94" s="64">
        <f t="shared" si="283"/>
        <v>3.32</v>
      </c>
      <c r="CE94" s="64">
        <f t="shared" si="283"/>
        <v>13.247999999999999</v>
      </c>
      <c r="CF94" s="64">
        <f t="shared" si="283"/>
        <v>4.1319999999999997</v>
      </c>
      <c r="CG94" s="64">
        <f t="shared" si="283"/>
        <v>15.556000000000001</v>
      </c>
      <c r="CH94" s="64">
        <f t="shared" si="283"/>
        <v>5.12</v>
      </c>
      <c r="CI94" s="64">
        <f t="shared" si="283"/>
        <v>17.827999999999999</v>
      </c>
      <c r="CJ94" s="64">
        <f t="shared" si="283"/>
        <v>6.26</v>
      </c>
      <c r="CK94" s="64">
        <f t="shared" si="283"/>
        <v>20.156000000000002</v>
      </c>
      <c r="CL94" s="64">
        <f t="shared" si="283"/>
        <v>7.7080000000000002</v>
      </c>
      <c r="CM94" s="64">
        <f t="shared" si="283"/>
        <v>20.156000000000002</v>
      </c>
      <c r="CN94" s="64">
        <f t="shared" si="283"/>
        <v>22.56</v>
      </c>
      <c r="CO94" s="64">
        <f t="shared" si="283"/>
        <v>9.6560000000000006</v>
      </c>
      <c r="CP94" s="64">
        <f t="shared" si="283"/>
        <v>11.459999999999999</v>
      </c>
      <c r="CQ94" s="64">
        <f t="shared" si="283"/>
        <v>3.36</v>
      </c>
      <c r="CR94" s="64">
        <f t="shared" si="283"/>
        <v>13.776</v>
      </c>
      <c r="CS94" s="64">
        <f t="shared" si="283"/>
        <v>4.1840000000000002</v>
      </c>
      <c r="CT94" s="64">
        <f t="shared" si="283"/>
        <v>16.152000000000001</v>
      </c>
      <c r="CU94" s="64">
        <f t="shared" si="283"/>
        <v>5.2</v>
      </c>
      <c r="CV94" s="64">
        <f t="shared" si="283"/>
        <v>18.515999999999998</v>
      </c>
      <c r="CW94" s="64">
        <f t="shared" si="283"/>
        <v>6.38</v>
      </c>
      <c r="CX94" s="64">
        <f t="shared" si="283"/>
        <v>20.931999999999999</v>
      </c>
      <c r="CY94" s="64">
        <f t="shared" si="283"/>
        <v>7.8559999999999999</v>
      </c>
      <c r="CZ94" s="64">
        <f t="shared" si="283"/>
        <v>20.931999999999999</v>
      </c>
      <c r="DA94" s="64">
        <f t="shared" si="283"/>
        <v>23.400000000000002</v>
      </c>
      <c r="DB94" s="64">
        <f t="shared" si="283"/>
        <v>9.8520000000000003</v>
      </c>
      <c r="DC94" s="64">
        <f t="shared" si="283"/>
        <v>11.9</v>
      </c>
      <c r="DD94" s="64">
        <f t="shared" si="283"/>
        <v>3.4</v>
      </c>
      <c r="DE94" s="64">
        <f t="shared" si="283"/>
        <v>14.304</v>
      </c>
      <c r="DF94" s="64">
        <f t="shared" si="283"/>
        <v>4.2359999999999998</v>
      </c>
      <c r="DG94" s="64">
        <f t="shared" si="283"/>
        <v>16.748000000000001</v>
      </c>
      <c r="DH94" s="64">
        <f t="shared" si="283"/>
        <v>5.2799999999999994</v>
      </c>
      <c r="DI94" s="64">
        <f t="shared" si="283"/>
        <v>19.204000000000001</v>
      </c>
      <c r="DJ94" s="64">
        <f t="shared" si="283"/>
        <v>6.5</v>
      </c>
      <c r="DK94" s="64">
        <f t="shared" si="283"/>
        <v>21.707999999999998</v>
      </c>
      <c r="DL94" s="64">
        <f t="shared" si="283"/>
        <v>8.0039999999999996</v>
      </c>
      <c r="DM94" s="64">
        <f t="shared" si="283"/>
        <v>21.707999999999998</v>
      </c>
      <c r="DN94" s="64">
        <f t="shared" si="283"/>
        <v>24.240000000000002</v>
      </c>
      <c r="DO94" s="64">
        <f t="shared" si="283"/>
        <v>10.048</v>
      </c>
      <c r="DP94" s="64">
        <f t="shared" si="283"/>
        <v>12.34</v>
      </c>
      <c r="DQ94" s="64">
        <f t="shared" si="283"/>
        <v>3.44</v>
      </c>
      <c r="DR94" s="64">
        <f t="shared" si="283"/>
        <v>14.832000000000001</v>
      </c>
      <c r="DS94" s="64">
        <f t="shared" si="283"/>
        <v>4.2880000000000003</v>
      </c>
      <c r="DT94" s="64">
        <f t="shared" si="283"/>
        <v>17.344000000000001</v>
      </c>
      <c r="DU94" s="64">
        <f t="shared" si="283"/>
        <v>5.3599999999999994</v>
      </c>
      <c r="DV94" s="64">
        <f t="shared" si="283"/>
        <v>19.892000000000003</v>
      </c>
      <c r="DW94" s="64">
        <f t="shared" si="283"/>
        <v>6.62</v>
      </c>
      <c r="DX94" s="64">
        <f t="shared" si="283"/>
        <v>22.483999999999998</v>
      </c>
      <c r="DY94" s="64">
        <f t="shared" si="283"/>
        <v>8.1519999999999992</v>
      </c>
      <c r="DZ94" s="64">
        <f t="shared" si="283"/>
        <v>22.483999999999998</v>
      </c>
      <c r="EA94" s="64">
        <f t="shared" si="283"/>
        <v>25.08</v>
      </c>
      <c r="EB94" s="64">
        <f t="shared" si="283"/>
        <v>10.244</v>
      </c>
      <c r="EC94" s="64">
        <f t="shared" si="283"/>
        <v>12.78</v>
      </c>
      <c r="ED94" s="64">
        <f t="shared" si="283"/>
        <v>3.48</v>
      </c>
      <c r="EE94" s="64">
        <f t="shared" si="283"/>
        <v>15.36</v>
      </c>
      <c r="EF94" s="64">
        <f t="shared" si="283"/>
        <v>4.34</v>
      </c>
      <c r="EG94" s="64">
        <f t="shared" si="283"/>
        <v>17.940000000000001</v>
      </c>
      <c r="EH94" s="64">
        <f t="shared" si="283"/>
        <v>5.4399999999999995</v>
      </c>
      <c r="EI94" s="64">
        <f t="shared" si="283"/>
        <v>20.580000000000002</v>
      </c>
      <c r="EJ94" s="64">
        <f t="shared" si="283"/>
        <v>6.74</v>
      </c>
      <c r="EK94" s="64">
        <f t="shared" si="283"/>
        <v>23.26</v>
      </c>
      <c r="EL94" s="64">
        <f t="shared" si="283"/>
        <v>8.3000000000000007</v>
      </c>
      <c r="EM94" s="64">
        <f t="shared" ref="EM94:FO94" si="284">(EM91-EM96)/5*2+EM96</f>
        <v>23.26</v>
      </c>
      <c r="EN94" s="64">
        <f t="shared" si="284"/>
        <v>25.919999999999998</v>
      </c>
      <c r="EO94" s="64">
        <f t="shared" si="284"/>
        <v>10.440000000000001</v>
      </c>
      <c r="EP94" s="64">
        <f t="shared" si="284"/>
        <v>7.6400000000000006</v>
      </c>
      <c r="EQ94" s="64">
        <f t="shared" si="284"/>
        <v>2.98</v>
      </c>
      <c r="ER94" s="64">
        <f t="shared" si="284"/>
        <v>9.2799999999999994</v>
      </c>
      <c r="ES94" s="64">
        <f t="shared" si="284"/>
        <v>3.58</v>
      </c>
      <c r="ET94" s="64">
        <f t="shared" si="284"/>
        <v>10.94</v>
      </c>
      <c r="EU94" s="64">
        <f t="shared" si="284"/>
        <v>4.5199999999999996</v>
      </c>
      <c r="EV94" s="64">
        <f t="shared" si="284"/>
        <v>12.42</v>
      </c>
      <c r="EW94" s="64">
        <f t="shared" si="284"/>
        <v>5.28</v>
      </c>
      <c r="EX94" s="64">
        <f t="shared" si="284"/>
        <v>14.22</v>
      </c>
      <c r="EY94" s="64">
        <f t="shared" si="284"/>
        <v>6.68</v>
      </c>
      <c r="EZ94" s="64">
        <f t="shared" si="284"/>
        <v>14.22</v>
      </c>
      <c r="FA94" s="64">
        <f t="shared" si="284"/>
        <v>15.98</v>
      </c>
      <c r="FB94" s="64">
        <f t="shared" si="284"/>
        <v>7.84</v>
      </c>
      <c r="FC94" s="64">
        <f t="shared" si="284"/>
        <v>8.17</v>
      </c>
      <c r="FD94" s="64">
        <f t="shared" si="284"/>
        <v>3.0300000000000002</v>
      </c>
      <c r="FE94" s="64">
        <f t="shared" si="284"/>
        <v>9.8800000000000008</v>
      </c>
      <c r="FF94" s="64">
        <f t="shared" si="284"/>
        <v>3.6799999999999997</v>
      </c>
      <c r="FG94" s="64">
        <f t="shared" si="284"/>
        <v>11.61</v>
      </c>
      <c r="FH94" s="64">
        <f t="shared" si="284"/>
        <v>4.5999999999999996</v>
      </c>
      <c r="FI94" s="64">
        <f t="shared" si="284"/>
        <v>13.239999999999998</v>
      </c>
      <c r="FJ94" s="64">
        <f t="shared" si="284"/>
        <v>5.49</v>
      </c>
      <c r="FK94" s="64">
        <f t="shared" si="284"/>
        <v>15.08</v>
      </c>
      <c r="FL94" s="64">
        <f t="shared" si="284"/>
        <v>6.84</v>
      </c>
      <c r="FM94" s="64">
        <f t="shared" si="284"/>
        <v>15.08</v>
      </c>
      <c r="FN94" s="64">
        <f t="shared" si="284"/>
        <v>16.98</v>
      </c>
      <c r="FO94" s="64">
        <f t="shared" si="284"/>
        <v>8.1999999999999993</v>
      </c>
    </row>
    <row r="95" spans="1:171" ht="9" customHeight="1" x14ac:dyDescent="0.15">
      <c r="A95" s="53" t="s">
        <v>179</v>
      </c>
      <c r="B95" s="59">
        <v>31</v>
      </c>
      <c r="C95" s="64">
        <f>(C91-C96)/5*1+C96</f>
        <v>8.6</v>
      </c>
      <c r="D95" s="64">
        <f t="shared" ref="D95:EL95" si="285">(D91-D96)/5*1+D96</f>
        <v>3.14</v>
      </c>
      <c r="E95" s="64">
        <f t="shared" si="285"/>
        <v>10.34</v>
      </c>
      <c r="F95" s="64">
        <f t="shared" si="285"/>
        <v>3.84</v>
      </c>
      <c r="G95" s="64">
        <f t="shared" si="285"/>
        <v>12.14</v>
      </c>
      <c r="H95" s="64">
        <f t="shared" si="285"/>
        <v>4.74</v>
      </c>
      <c r="I95" s="64">
        <f t="shared" si="285"/>
        <v>13.879999999999999</v>
      </c>
      <c r="J95" s="64">
        <f t="shared" si="285"/>
        <v>5.8000000000000007</v>
      </c>
      <c r="K95" s="64">
        <f t="shared" si="285"/>
        <v>15.72</v>
      </c>
      <c r="L95" s="64">
        <f t="shared" si="285"/>
        <v>7.1000000000000005</v>
      </c>
      <c r="M95" s="64">
        <f t="shared" si="285"/>
        <v>15.72</v>
      </c>
      <c r="N95" s="64">
        <f t="shared" si="285"/>
        <v>17.739999999999998</v>
      </c>
      <c r="O95" s="64">
        <f t="shared" si="285"/>
        <v>8.68</v>
      </c>
      <c r="P95" s="64">
        <f t="shared" si="285"/>
        <v>8.9400000000000013</v>
      </c>
      <c r="Q95" s="64">
        <f t="shared" si="285"/>
        <v>3.1733333333333333</v>
      </c>
      <c r="R95" s="64">
        <f t="shared" si="285"/>
        <v>10.773333333333333</v>
      </c>
      <c r="S95" s="64">
        <f t="shared" si="285"/>
        <v>3.9066666666666663</v>
      </c>
      <c r="T95" s="64">
        <f t="shared" si="285"/>
        <v>12.646666666666667</v>
      </c>
      <c r="U95" s="64">
        <f t="shared" si="285"/>
        <v>4.8</v>
      </c>
      <c r="V95" s="64">
        <f t="shared" si="285"/>
        <v>14.486666666666666</v>
      </c>
      <c r="W95" s="64">
        <f t="shared" si="285"/>
        <v>5.8733333333333331</v>
      </c>
      <c r="X95" s="64">
        <f t="shared" si="285"/>
        <v>16.393333333333334</v>
      </c>
      <c r="Y95" s="64">
        <f t="shared" si="285"/>
        <v>7.22</v>
      </c>
      <c r="Z95" s="64">
        <f t="shared" si="285"/>
        <v>16.393333333333334</v>
      </c>
      <c r="AA95" s="64">
        <f t="shared" si="285"/>
        <v>18.48</v>
      </c>
      <c r="AB95" s="64">
        <f t="shared" si="285"/>
        <v>8.8533333333333335</v>
      </c>
      <c r="AC95" s="64">
        <f t="shared" si="285"/>
        <v>9.2799999999999994</v>
      </c>
      <c r="AD95" s="64">
        <f t="shared" si="285"/>
        <v>3.2066666666666666</v>
      </c>
      <c r="AE95" s="64">
        <f t="shared" si="285"/>
        <v>11.206666666666667</v>
      </c>
      <c r="AF95" s="64">
        <f t="shared" si="285"/>
        <v>3.9733333333333332</v>
      </c>
      <c r="AG95" s="64">
        <f t="shared" si="285"/>
        <v>13.153333333333334</v>
      </c>
      <c r="AH95" s="64">
        <f t="shared" si="285"/>
        <v>4.8600000000000003</v>
      </c>
      <c r="AI95" s="64">
        <f t="shared" si="285"/>
        <v>15.093333333333334</v>
      </c>
      <c r="AJ95" s="64">
        <f t="shared" si="285"/>
        <v>5.9466666666666663</v>
      </c>
      <c r="AK95" s="64">
        <f t="shared" si="285"/>
        <v>17.066666666666666</v>
      </c>
      <c r="AL95" s="64">
        <f t="shared" si="285"/>
        <v>7.34</v>
      </c>
      <c r="AM95" s="64">
        <f t="shared" si="285"/>
        <v>17.066666666666666</v>
      </c>
      <c r="AN95" s="64">
        <f t="shared" si="285"/>
        <v>19.22</v>
      </c>
      <c r="AO95" s="64">
        <f t="shared" si="285"/>
        <v>9.0266666666666673</v>
      </c>
      <c r="AP95" s="64">
        <f t="shared" si="285"/>
        <v>9.6199999999999992</v>
      </c>
      <c r="AQ95" s="64">
        <f t="shared" si="285"/>
        <v>3.2399999999999998</v>
      </c>
      <c r="AR95" s="64">
        <f t="shared" si="285"/>
        <v>11.64</v>
      </c>
      <c r="AS95" s="64">
        <f t="shared" si="285"/>
        <v>4.04</v>
      </c>
      <c r="AT95" s="64">
        <f t="shared" si="285"/>
        <v>13.66</v>
      </c>
      <c r="AU95" s="64">
        <f t="shared" si="285"/>
        <v>4.92</v>
      </c>
      <c r="AV95" s="64">
        <f t="shared" si="285"/>
        <v>15.7</v>
      </c>
      <c r="AW95" s="64">
        <f t="shared" si="285"/>
        <v>6.02</v>
      </c>
      <c r="AX95" s="64">
        <f t="shared" si="285"/>
        <v>17.739999999999998</v>
      </c>
      <c r="AY95" s="64">
        <f t="shared" si="285"/>
        <v>7.46</v>
      </c>
      <c r="AZ95" s="64">
        <f t="shared" si="285"/>
        <v>17.739999999999998</v>
      </c>
      <c r="BA95" s="64">
        <f t="shared" si="285"/>
        <v>19.96</v>
      </c>
      <c r="BB95" s="64">
        <f t="shared" si="285"/>
        <v>9.2000000000000011</v>
      </c>
      <c r="BC95" s="64">
        <f t="shared" si="285"/>
        <v>10.030000000000001</v>
      </c>
      <c r="BD95" s="64">
        <f t="shared" si="285"/>
        <v>3.2899999999999996</v>
      </c>
      <c r="BE95" s="64">
        <f t="shared" si="285"/>
        <v>12.1</v>
      </c>
      <c r="BF95" s="64">
        <f t="shared" si="285"/>
        <v>4.09</v>
      </c>
      <c r="BG95" s="64">
        <f t="shared" si="285"/>
        <v>14.22</v>
      </c>
      <c r="BH95" s="64">
        <f t="shared" si="285"/>
        <v>5.0199999999999996</v>
      </c>
      <c r="BI95" s="64">
        <f t="shared" si="285"/>
        <v>16.310000000000002</v>
      </c>
      <c r="BJ95" s="64">
        <f t="shared" si="285"/>
        <v>6.1199999999999992</v>
      </c>
      <c r="BK95" s="64">
        <f t="shared" si="285"/>
        <v>18.439999999999998</v>
      </c>
      <c r="BL95" s="64">
        <f t="shared" si="285"/>
        <v>7.5699999999999994</v>
      </c>
      <c r="BM95" s="64">
        <f t="shared" si="285"/>
        <v>18.439999999999998</v>
      </c>
      <c r="BN95" s="64">
        <f t="shared" si="285"/>
        <v>20.71</v>
      </c>
      <c r="BO95" s="64">
        <f t="shared" si="285"/>
        <v>9.39</v>
      </c>
      <c r="BP95" s="64">
        <f t="shared" si="285"/>
        <v>10.440000000000001</v>
      </c>
      <c r="BQ95" s="64">
        <f t="shared" si="285"/>
        <v>3.34</v>
      </c>
      <c r="BR95" s="64">
        <f t="shared" si="285"/>
        <v>12.56</v>
      </c>
      <c r="BS95" s="64">
        <f t="shared" si="285"/>
        <v>4.1400000000000006</v>
      </c>
      <c r="BT95" s="64">
        <f t="shared" si="285"/>
        <v>14.78</v>
      </c>
      <c r="BU95" s="64">
        <f t="shared" si="285"/>
        <v>5.12</v>
      </c>
      <c r="BV95" s="64">
        <f t="shared" si="285"/>
        <v>16.919999999999998</v>
      </c>
      <c r="BW95" s="64">
        <f t="shared" si="285"/>
        <v>6.22</v>
      </c>
      <c r="BX95" s="64">
        <f t="shared" si="285"/>
        <v>19.14</v>
      </c>
      <c r="BY95" s="64">
        <f t="shared" si="285"/>
        <v>7.68</v>
      </c>
      <c r="BZ95" s="64">
        <f t="shared" si="285"/>
        <v>19.14</v>
      </c>
      <c r="CA95" s="64">
        <f t="shared" si="285"/>
        <v>21.46</v>
      </c>
      <c r="CB95" s="64">
        <f t="shared" si="285"/>
        <v>9.58</v>
      </c>
      <c r="CC95" s="64">
        <f t="shared" si="285"/>
        <v>10.88</v>
      </c>
      <c r="CD95" s="64">
        <f t="shared" si="285"/>
        <v>3.38</v>
      </c>
      <c r="CE95" s="64">
        <f t="shared" si="285"/>
        <v>13.084</v>
      </c>
      <c r="CF95" s="64">
        <f t="shared" si="285"/>
        <v>4.1959999999999997</v>
      </c>
      <c r="CG95" s="64">
        <f t="shared" si="285"/>
        <v>15.368</v>
      </c>
      <c r="CH95" s="64">
        <f t="shared" si="285"/>
        <v>5.2</v>
      </c>
      <c r="CI95" s="64">
        <f t="shared" si="285"/>
        <v>17.603999999999999</v>
      </c>
      <c r="CJ95" s="64">
        <f t="shared" si="285"/>
        <v>6.34</v>
      </c>
      <c r="CK95" s="64">
        <f t="shared" si="285"/>
        <v>19.908000000000001</v>
      </c>
      <c r="CL95" s="64">
        <f t="shared" si="285"/>
        <v>7.8239999999999998</v>
      </c>
      <c r="CM95" s="64">
        <f t="shared" si="285"/>
        <v>19.908000000000001</v>
      </c>
      <c r="CN95" s="64">
        <f t="shared" si="285"/>
        <v>22.28</v>
      </c>
      <c r="CO95" s="64">
        <f t="shared" si="285"/>
        <v>9.7880000000000003</v>
      </c>
      <c r="CP95" s="64">
        <f t="shared" si="285"/>
        <v>11.32</v>
      </c>
      <c r="CQ95" s="64">
        <f t="shared" si="285"/>
        <v>3.42</v>
      </c>
      <c r="CR95" s="64">
        <f t="shared" si="285"/>
        <v>13.607999999999999</v>
      </c>
      <c r="CS95" s="64">
        <f t="shared" si="285"/>
        <v>4.2520000000000007</v>
      </c>
      <c r="CT95" s="64">
        <f t="shared" si="285"/>
        <v>15.956</v>
      </c>
      <c r="CU95" s="64">
        <f t="shared" si="285"/>
        <v>5.28</v>
      </c>
      <c r="CV95" s="64">
        <f t="shared" si="285"/>
        <v>18.288</v>
      </c>
      <c r="CW95" s="64">
        <f t="shared" si="285"/>
        <v>6.46</v>
      </c>
      <c r="CX95" s="64">
        <f t="shared" si="285"/>
        <v>20.675999999999998</v>
      </c>
      <c r="CY95" s="64">
        <f t="shared" si="285"/>
        <v>7.968</v>
      </c>
      <c r="CZ95" s="64">
        <f t="shared" si="285"/>
        <v>20.675999999999998</v>
      </c>
      <c r="DA95" s="64">
        <f t="shared" si="285"/>
        <v>23.1</v>
      </c>
      <c r="DB95" s="64">
        <f t="shared" si="285"/>
        <v>9.9960000000000004</v>
      </c>
      <c r="DC95" s="64">
        <f t="shared" si="285"/>
        <v>11.760000000000002</v>
      </c>
      <c r="DD95" s="64">
        <f t="shared" si="285"/>
        <v>3.46</v>
      </c>
      <c r="DE95" s="64">
        <f t="shared" si="285"/>
        <v>14.132000000000001</v>
      </c>
      <c r="DF95" s="64">
        <f t="shared" si="285"/>
        <v>4.3079999999999998</v>
      </c>
      <c r="DG95" s="64">
        <f t="shared" si="285"/>
        <v>16.544</v>
      </c>
      <c r="DH95" s="64">
        <f t="shared" si="285"/>
        <v>5.3599999999999994</v>
      </c>
      <c r="DI95" s="64">
        <f t="shared" si="285"/>
        <v>18.972000000000001</v>
      </c>
      <c r="DJ95" s="64">
        <f t="shared" si="285"/>
        <v>6.58</v>
      </c>
      <c r="DK95" s="64">
        <f t="shared" si="285"/>
        <v>21.443999999999999</v>
      </c>
      <c r="DL95" s="64">
        <f t="shared" si="285"/>
        <v>8.1120000000000001</v>
      </c>
      <c r="DM95" s="64">
        <f t="shared" si="285"/>
        <v>21.443999999999999</v>
      </c>
      <c r="DN95" s="64">
        <f t="shared" si="285"/>
        <v>23.92</v>
      </c>
      <c r="DO95" s="64">
        <f t="shared" si="285"/>
        <v>10.203999999999999</v>
      </c>
      <c r="DP95" s="64">
        <f t="shared" si="285"/>
        <v>12.200000000000001</v>
      </c>
      <c r="DQ95" s="64">
        <f t="shared" si="285"/>
        <v>3.5</v>
      </c>
      <c r="DR95" s="64">
        <f t="shared" si="285"/>
        <v>14.656000000000001</v>
      </c>
      <c r="DS95" s="64">
        <f t="shared" si="285"/>
        <v>4.3639999999999999</v>
      </c>
      <c r="DT95" s="64">
        <f t="shared" si="285"/>
        <v>17.132000000000001</v>
      </c>
      <c r="DU95" s="64">
        <f t="shared" si="285"/>
        <v>5.4399999999999995</v>
      </c>
      <c r="DV95" s="64">
        <f t="shared" si="285"/>
        <v>19.656000000000002</v>
      </c>
      <c r="DW95" s="64">
        <f t="shared" si="285"/>
        <v>6.7</v>
      </c>
      <c r="DX95" s="64">
        <f t="shared" si="285"/>
        <v>22.212</v>
      </c>
      <c r="DY95" s="64">
        <f t="shared" si="285"/>
        <v>8.2560000000000002</v>
      </c>
      <c r="DZ95" s="64">
        <f t="shared" si="285"/>
        <v>22.212</v>
      </c>
      <c r="EA95" s="64">
        <f t="shared" si="285"/>
        <v>24.74</v>
      </c>
      <c r="EB95" s="64">
        <f t="shared" si="285"/>
        <v>10.412000000000001</v>
      </c>
      <c r="EC95" s="64">
        <f t="shared" si="285"/>
        <v>12.64</v>
      </c>
      <c r="ED95" s="64">
        <f t="shared" si="285"/>
        <v>3.54</v>
      </c>
      <c r="EE95" s="64">
        <f t="shared" si="285"/>
        <v>15.18</v>
      </c>
      <c r="EF95" s="64">
        <f t="shared" si="285"/>
        <v>4.42</v>
      </c>
      <c r="EG95" s="64">
        <f t="shared" si="285"/>
        <v>17.72</v>
      </c>
      <c r="EH95" s="64">
        <f t="shared" si="285"/>
        <v>5.52</v>
      </c>
      <c r="EI95" s="64">
        <f t="shared" si="285"/>
        <v>20.34</v>
      </c>
      <c r="EJ95" s="64">
        <f t="shared" si="285"/>
        <v>6.82</v>
      </c>
      <c r="EK95" s="64">
        <f t="shared" si="285"/>
        <v>22.98</v>
      </c>
      <c r="EL95" s="64">
        <f t="shared" si="285"/>
        <v>8.4</v>
      </c>
      <c r="EM95" s="64">
        <f t="shared" ref="EM95:FO95" si="286">(EM91-EM96)/5*1+EM96</f>
        <v>22.98</v>
      </c>
      <c r="EN95" s="64">
        <f t="shared" si="286"/>
        <v>25.56</v>
      </c>
      <c r="EO95" s="64">
        <f t="shared" si="286"/>
        <v>10.620000000000001</v>
      </c>
      <c r="EP95" s="64">
        <f t="shared" si="286"/>
        <v>7.5200000000000005</v>
      </c>
      <c r="EQ95" s="64">
        <f t="shared" si="286"/>
        <v>3.04</v>
      </c>
      <c r="ER95" s="64">
        <f t="shared" si="286"/>
        <v>9.14</v>
      </c>
      <c r="ES95" s="64">
        <f t="shared" si="286"/>
        <v>3.64</v>
      </c>
      <c r="ET95" s="64">
        <f t="shared" si="286"/>
        <v>10.82</v>
      </c>
      <c r="EU95" s="64">
        <f t="shared" si="286"/>
        <v>4.5599999999999996</v>
      </c>
      <c r="EV95" s="64">
        <f t="shared" si="286"/>
        <v>12.26</v>
      </c>
      <c r="EW95" s="64">
        <f t="shared" si="286"/>
        <v>5.34</v>
      </c>
      <c r="EX95" s="64">
        <f t="shared" si="286"/>
        <v>14.06</v>
      </c>
      <c r="EY95" s="64">
        <f t="shared" si="286"/>
        <v>6.74</v>
      </c>
      <c r="EZ95" s="64">
        <f t="shared" si="286"/>
        <v>14.06</v>
      </c>
      <c r="FA95" s="64">
        <f t="shared" si="286"/>
        <v>15.74</v>
      </c>
      <c r="FB95" s="64">
        <f t="shared" si="286"/>
        <v>7.92</v>
      </c>
      <c r="FC95" s="64">
        <f t="shared" si="286"/>
        <v>8.06</v>
      </c>
      <c r="FD95" s="64">
        <f t="shared" si="286"/>
        <v>3.0900000000000003</v>
      </c>
      <c r="FE95" s="64">
        <f t="shared" si="286"/>
        <v>9.74</v>
      </c>
      <c r="FF95" s="64">
        <f t="shared" si="286"/>
        <v>3.7399999999999998</v>
      </c>
      <c r="FG95" s="64">
        <f t="shared" si="286"/>
        <v>11.48</v>
      </c>
      <c r="FH95" s="64">
        <f t="shared" si="286"/>
        <v>4.6499999999999995</v>
      </c>
      <c r="FI95" s="64">
        <f t="shared" si="286"/>
        <v>13.069999999999999</v>
      </c>
      <c r="FJ95" s="64">
        <f t="shared" si="286"/>
        <v>5.57</v>
      </c>
      <c r="FK95" s="64">
        <f t="shared" si="286"/>
        <v>14.889999999999999</v>
      </c>
      <c r="FL95" s="64">
        <f t="shared" si="286"/>
        <v>6.92</v>
      </c>
      <c r="FM95" s="64">
        <f t="shared" si="286"/>
        <v>14.889999999999999</v>
      </c>
      <c r="FN95" s="64">
        <f t="shared" si="286"/>
        <v>16.739999999999998</v>
      </c>
      <c r="FO95" s="64">
        <f t="shared" si="286"/>
        <v>8.3000000000000007</v>
      </c>
    </row>
    <row r="96" spans="1:171" ht="9" customHeight="1" x14ac:dyDescent="0.15">
      <c r="A96" s="53" t="s">
        <v>179</v>
      </c>
      <c r="B96" s="59">
        <v>32</v>
      </c>
      <c r="C96" s="64">
        <v>8.5</v>
      </c>
      <c r="D96" s="64">
        <v>3.2</v>
      </c>
      <c r="E96" s="64">
        <v>10.199999999999999</v>
      </c>
      <c r="F96" s="64">
        <v>3.9</v>
      </c>
      <c r="G96" s="64">
        <v>12</v>
      </c>
      <c r="H96" s="64">
        <v>4.8</v>
      </c>
      <c r="I96" s="64">
        <v>13.7</v>
      </c>
      <c r="J96" s="64">
        <v>5.9</v>
      </c>
      <c r="K96" s="64">
        <v>15.5</v>
      </c>
      <c r="L96" s="64">
        <v>7.2</v>
      </c>
      <c r="M96" s="60">
        <f>IF(K96&gt;E113,K96,E113)</f>
        <v>15.5</v>
      </c>
      <c r="N96" s="60">
        <v>17.5</v>
      </c>
      <c r="O96" s="64">
        <v>8.8000000000000007</v>
      </c>
      <c r="P96" s="64">
        <f t="shared" ref="P96:AB96" si="287">(AP96-C96)/3*1+C96</f>
        <v>8.8333333333333339</v>
      </c>
      <c r="Q96" s="64">
        <f t="shared" si="287"/>
        <v>3.2333333333333334</v>
      </c>
      <c r="R96" s="64">
        <f t="shared" si="287"/>
        <v>10.633333333333333</v>
      </c>
      <c r="S96" s="64">
        <f t="shared" si="287"/>
        <v>3.9666666666666663</v>
      </c>
      <c r="T96" s="64">
        <f t="shared" si="287"/>
        <v>12.5</v>
      </c>
      <c r="U96" s="64">
        <f t="shared" si="287"/>
        <v>4.8666666666666663</v>
      </c>
      <c r="V96" s="64">
        <f t="shared" si="287"/>
        <v>14.299999999999999</v>
      </c>
      <c r="W96" s="64">
        <f t="shared" si="287"/>
        <v>5.9666666666666668</v>
      </c>
      <c r="X96" s="64">
        <f t="shared" si="287"/>
        <v>16.166666666666668</v>
      </c>
      <c r="Y96" s="64">
        <f t="shared" si="287"/>
        <v>7.333333333333333</v>
      </c>
      <c r="Z96" s="64">
        <f t="shared" si="287"/>
        <v>16.166666666666668</v>
      </c>
      <c r="AA96" s="64">
        <f t="shared" si="287"/>
        <v>18.233333333333334</v>
      </c>
      <c r="AB96" s="64">
        <f t="shared" si="287"/>
        <v>8.9666666666666668</v>
      </c>
      <c r="AC96" s="64">
        <f t="shared" ref="AC96:AO96" si="288">(AP96-C96)/3*2+C96</f>
        <v>9.1666666666666661</v>
      </c>
      <c r="AD96" s="64">
        <f t="shared" si="288"/>
        <v>3.2666666666666666</v>
      </c>
      <c r="AE96" s="64">
        <f t="shared" si="288"/>
        <v>11.066666666666666</v>
      </c>
      <c r="AF96" s="64">
        <f t="shared" si="288"/>
        <v>4.0333333333333332</v>
      </c>
      <c r="AG96" s="64">
        <f t="shared" si="288"/>
        <v>13</v>
      </c>
      <c r="AH96" s="64">
        <f t="shared" si="288"/>
        <v>4.9333333333333336</v>
      </c>
      <c r="AI96" s="64">
        <f t="shared" si="288"/>
        <v>14.9</v>
      </c>
      <c r="AJ96" s="64">
        <f t="shared" si="288"/>
        <v>6.0333333333333332</v>
      </c>
      <c r="AK96" s="64">
        <f t="shared" si="288"/>
        <v>16.833333333333332</v>
      </c>
      <c r="AL96" s="64">
        <f t="shared" si="288"/>
        <v>7.4666666666666668</v>
      </c>
      <c r="AM96" s="64">
        <f t="shared" si="288"/>
        <v>16.833333333333332</v>
      </c>
      <c r="AN96" s="64">
        <f t="shared" si="288"/>
        <v>18.966666666666665</v>
      </c>
      <c r="AO96" s="64">
        <f t="shared" si="288"/>
        <v>9.1333333333333346</v>
      </c>
      <c r="AP96" s="64">
        <v>9.5</v>
      </c>
      <c r="AQ96" s="64">
        <v>3.3</v>
      </c>
      <c r="AR96" s="64">
        <v>11.5</v>
      </c>
      <c r="AS96" s="64">
        <v>4.0999999999999996</v>
      </c>
      <c r="AT96" s="64">
        <v>13.5</v>
      </c>
      <c r="AU96" s="64">
        <v>5</v>
      </c>
      <c r="AV96" s="64">
        <v>15.5</v>
      </c>
      <c r="AW96" s="64">
        <v>6.1</v>
      </c>
      <c r="AX96" s="64">
        <v>17.5</v>
      </c>
      <c r="AY96" s="60">
        <v>7.6</v>
      </c>
      <c r="AZ96" s="60">
        <f>IF(AX96&gt;AR113,AX96,AR113)</f>
        <v>17.5</v>
      </c>
      <c r="BA96" s="60">
        <v>19.7</v>
      </c>
      <c r="BB96" s="64">
        <v>9.3000000000000007</v>
      </c>
      <c r="BC96" s="64">
        <f t="shared" ref="BC96:BO96" si="289">(BP96-AP96)/2+AP96</f>
        <v>9.9</v>
      </c>
      <c r="BD96" s="64">
        <f t="shared" si="289"/>
        <v>3.3499999999999996</v>
      </c>
      <c r="BE96" s="64">
        <f t="shared" si="289"/>
        <v>11.95</v>
      </c>
      <c r="BF96" s="64">
        <f t="shared" si="289"/>
        <v>4.1500000000000004</v>
      </c>
      <c r="BG96" s="64">
        <f t="shared" si="289"/>
        <v>14.05</v>
      </c>
      <c r="BH96" s="64">
        <f t="shared" si="289"/>
        <v>5.0999999999999996</v>
      </c>
      <c r="BI96" s="64">
        <f t="shared" si="289"/>
        <v>16.100000000000001</v>
      </c>
      <c r="BJ96" s="64">
        <f t="shared" si="289"/>
        <v>6.1999999999999993</v>
      </c>
      <c r="BK96" s="64">
        <f t="shared" si="289"/>
        <v>18.2</v>
      </c>
      <c r="BL96" s="64">
        <f t="shared" si="289"/>
        <v>7.6999999999999993</v>
      </c>
      <c r="BM96" s="64">
        <f t="shared" si="289"/>
        <v>18.2</v>
      </c>
      <c r="BN96" s="64">
        <f t="shared" si="289"/>
        <v>20.45</v>
      </c>
      <c r="BO96" s="64">
        <f t="shared" si="289"/>
        <v>9.5</v>
      </c>
      <c r="BP96" s="64">
        <v>10.3</v>
      </c>
      <c r="BQ96" s="64">
        <v>3.4</v>
      </c>
      <c r="BR96" s="64">
        <v>12.4</v>
      </c>
      <c r="BS96" s="64">
        <v>4.2</v>
      </c>
      <c r="BT96" s="64">
        <v>14.6</v>
      </c>
      <c r="BU96" s="64">
        <v>5.2</v>
      </c>
      <c r="BV96" s="64">
        <v>16.7</v>
      </c>
      <c r="BW96" s="64">
        <v>6.3</v>
      </c>
      <c r="BX96" s="64">
        <v>18.899999999999999</v>
      </c>
      <c r="BY96" s="60">
        <v>7.8</v>
      </c>
      <c r="BZ96" s="60">
        <f>IF(BX96&gt;BR113,BX96,BR113)</f>
        <v>18.899999999999999</v>
      </c>
      <c r="CA96" s="60">
        <v>21.2</v>
      </c>
      <c r="CB96" s="64">
        <v>9.6999999999999993</v>
      </c>
      <c r="CC96" s="64">
        <f t="shared" ref="CC96:CO96" si="290">(EC96-BP96)/5*1+BP96</f>
        <v>10.74</v>
      </c>
      <c r="CD96" s="64">
        <f t="shared" si="290"/>
        <v>3.44</v>
      </c>
      <c r="CE96" s="64">
        <f t="shared" si="290"/>
        <v>12.92</v>
      </c>
      <c r="CF96" s="64">
        <f t="shared" si="290"/>
        <v>4.26</v>
      </c>
      <c r="CG96" s="64">
        <f t="shared" si="290"/>
        <v>15.18</v>
      </c>
      <c r="CH96" s="64">
        <f t="shared" si="290"/>
        <v>5.28</v>
      </c>
      <c r="CI96" s="64">
        <f t="shared" si="290"/>
        <v>17.38</v>
      </c>
      <c r="CJ96" s="64">
        <f t="shared" si="290"/>
        <v>6.42</v>
      </c>
      <c r="CK96" s="64">
        <f t="shared" si="290"/>
        <v>19.66</v>
      </c>
      <c r="CL96" s="64">
        <f t="shared" si="290"/>
        <v>7.9399999999999995</v>
      </c>
      <c r="CM96" s="64">
        <f t="shared" si="290"/>
        <v>19.66</v>
      </c>
      <c r="CN96" s="64">
        <f t="shared" si="290"/>
        <v>22</v>
      </c>
      <c r="CO96" s="64">
        <f t="shared" si="290"/>
        <v>9.92</v>
      </c>
      <c r="CP96" s="64">
        <f t="shared" ref="CP96:DB96" si="291">(EC96-BP96)/5*2+BP96</f>
        <v>11.18</v>
      </c>
      <c r="CQ96" s="64">
        <f t="shared" si="291"/>
        <v>3.48</v>
      </c>
      <c r="CR96" s="64">
        <f t="shared" si="291"/>
        <v>13.44</v>
      </c>
      <c r="CS96" s="64">
        <f t="shared" si="291"/>
        <v>4.32</v>
      </c>
      <c r="CT96" s="64">
        <f t="shared" si="291"/>
        <v>15.76</v>
      </c>
      <c r="CU96" s="64">
        <f t="shared" si="291"/>
        <v>5.36</v>
      </c>
      <c r="CV96" s="64">
        <f t="shared" si="291"/>
        <v>18.059999999999999</v>
      </c>
      <c r="CW96" s="64">
        <f t="shared" si="291"/>
        <v>6.54</v>
      </c>
      <c r="CX96" s="64">
        <f t="shared" si="291"/>
        <v>20.419999999999998</v>
      </c>
      <c r="CY96" s="64">
        <f t="shared" si="291"/>
        <v>8.08</v>
      </c>
      <c r="CZ96" s="64">
        <f t="shared" si="291"/>
        <v>20.419999999999998</v>
      </c>
      <c r="DA96" s="64">
        <f t="shared" si="291"/>
        <v>22.8</v>
      </c>
      <c r="DB96" s="64">
        <f t="shared" si="291"/>
        <v>10.14</v>
      </c>
      <c r="DC96" s="64">
        <f t="shared" ref="DC96:DO96" si="292">(EC96-BP96)/5*3+BP96</f>
        <v>11.620000000000001</v>
      </c>
      <c r="DD96" s="64">
        <f t="shared" si="292"/>
        <v>3.52</v>
      </c>
      <c r="DE96" s="64">
        <f t="shared" si="292"/>
        <v>13.96</v>
      </c>
      <c r="DF96" s="64">
        <f t="shared" si="292"/>
        <v>4.38</v>
      </c>
      <c r="DG96" s="64">
        <f t="shared" si="292"/>
        <v>16.34</v>
      </c>
      <c r="DH96" s="64">
        <f t="shared" si="292"/>
        <v>5.4399999999999995</v>
      </c>
      <c r="DI96" s="64">
        <f t="shared" si="292"/>
        <v>18.740000000000002</v>
      </c>
      <c r="DJ96" s="64">
        <f t="shared" si="292"/>
        <v>6.66</v>
      </c>
      <c r="DK96" s="64">
        <f t="shared" si="292"/>
        <v>21.18</v>
      </c>
      <c r="DL96" s="64">
        <f t="shared" si="292"/>
        <v>8.2200000000000006</v>
      </c>
      <c r="DM96" s="64">
        <f t="shared" si="292"/>
        <v>21.18</v>
      </c>
      <c r="DN96" s="64">
        <f t="shared" si="292"/>
        <v>23.6</v>
      </c>
      <c r="DO96" s="64">
        <f t="shared" si="292"/>
        <v>10.36</v>
      </c>
      <c r="DP96" s="64">
        <f t="shared" ref="DP96:EB96" si="293">(EC96-BP96)/5*4+BP96</f>
        <v>12.06</v>
      </c>
      <c r="DQ96" s="64">
        <f t="shared" si="293"/>
        <v>3.56</v>
      </c>
      <c r="DR96" s="64">
        <f t="shared" si="293"/>
        <v>14.48</v>
      </c>
      <c r="DS96" s="64">
        <f t="shared" si="293"/>
        <v>4.4400000000000004</v>
      </c>
      <c r="DT96" s="64">
        <f t="shared" si="293"/>
        <v>16.920000000000002</v>
      </c>
      <c r="DU96" s="64">
        <f t="shared" si="293"/>
        <v>5.52</v>
      </c>
      <c r="DV96" s="64">
        <f t="shared" si="293"/>
        <v>19.420000000000002</v>
      </c>
      <c r="DW96" s="64">
        <f t="shared" si="293"/>
        <v>6.78</v>
      </c>
      <c r="DX96" s="64">
        <f t="shared" si="293"/>
        <v>21.939999999999998</v>
      </c>
      <c r="DY96" s="64">
        <f t="shared" si="293"/>
        <v>8.36</v>
      </c>
      <c r="DZ96" s="64">
        <f t="shared" si="293"/>
        <v>21.939999999999998</v>
      </c>
      <c r="EA96" s="64">
        <f t="shared" si="293"/>
        <v>24.4</v>
      </c>
      <c r="EB96" s="64">
        <f t="shared" si="293"/>
        <v>10.58</v>
      </c>
      <c r="EC96" s="64">
        <v>12.5</v>
      </c>
      <c r="ED96" s="64">
        <v>3.6</v>
      </c>
      <c r="EE96" s="64">
        <v>15</v>
      </c>
      <c r="EF96" s="64">
        <v>4.5</v>
      </c>
      <c r="EG96" s="64">
        <v>17.5</v>
      </c>
      <c r="EH96" s="64">
        <v>5.6</v>
      </c>
      <c r="EI96" s="64">
        <v>20.100000000000001</v>
      </c>
      <c r="EJ96" s="64">
        <v>6.9</v>
      </c>
      <c r="EK96" s="64">
        <v>22.7</v>
      </c>
      <c r="EL96" s="60">
        <v>8.5</v>
      </c>
      <c r="EM96" s="60">
        <f>IF(EK96&gt;EE113,EK96,EE113)</f>
        <v>22.7</v>
      </c>
      <c r="EN96" s="60">
        <v>25.2</v>
      </c>
      <c r="EO96" s="64">
        <v>10.8</v>
      </c>
      <c r="EP96" s="48">
        <v>7.4</v>
      </c>
      <c r="EQ96" s="48">
        <v>3.1</v>
      </c>
      <c r="ER96" s="48">
        <v>9</v>
      </c>
      <c r="ES96" s="48">
        <v>3.7</v>
      </c>
      <c r="ET96" s="48">
        <v>10.7</v>
      </c>
      <c r="EU96" s="48">
        <v>4.5999999999999996</v>
      </c>
      <c r="EV96" s="48">
        <v>12.1</v>
      </c>
      <c r="EW96" s="48">
        <v>5.4</v>
      </c>
      <c r="EX96" s="48">
        <v>13.9</v>
      </c>
      <c r="EY96" s="48">
        <v>6.8</v>
      </c>
      <c r="EZ96" s="60">
        <f>IF(EX96&gt;ER113,EX96,ER113)</f>
        <v>13.9</v>
      </c>
      <c r="FA96" s="48">
        <v>15.5</v>
      </c>
      <c r="FB96" s="48">
        <v>8</v>
      </c>
      <c r="FC96" s="48">
        <f>(EP96-C96)/2+C96</f>
        <v>7.95</v>
      </c>
      <c r="FD96" s="48">
        <f t="shared" ref="FD96:FL96" si="294">(EQ96-D96)/2+D96</f>
        <v>3.1500000000000004</v>
      </c>
      <c r="FE96" s="48">
        <f t="shared" si="294"/>
        <v>9.6</v>
      </c>
      <c r="FF96" s="48">
        <f t="shared" si="294"/>
        <v>3.8</v>
      </c>
      <c r="FG96" s="48">
        <f t="shared" si="294"/>
        <v>11.35</v>
      </c>
      <c r="FH96" s="48">
        <f t="shared" si="294"/>
        <v>4.6999999999999993</v>
      </c>
      <c r="FI96" s="48">
        <f t="shared" si="294"/>
        <v>12.899999999999999</v>
      </c>
      <c r="FJ96" s="48">
        <f t="shared" si="294"/>
        <v>5.65</v>
      </c>
      <c r="FK96" s="48">
        <f t="shared" si="294"/>
        <v>14.7</v>
      </c>
      <c r="FL96" s="48">
        <f t="shared" si="294"/>
        <v>7</v>
      </c>
      <c r="FM96" s="60">
        <f>IF(FK96&gt;FE113,FK96,FE113)</f>
        <v>14.7</v>
      </c>
      <c r="FN96" s="48">
        <f t="shared" ref="FN96:FO96" si="295">(FA96-N96)/2+N96</f>
        <v>16.5</v>
      </c>
      <c r="FO96" s="48">
        <f t="shared" si="295"/>
        <v>8.4</v>
      </c>
    </row>
    <row r="97" spans="1:171" ht="9" customHeight="1" x14ac:dyDescent="0.15">
      <c r="A97" s="53" t="s">
        <v>179</v>
      </c>
      <c r="B97" s="59">
        <v>33</v>
      </c>
      <c r="C97" s="64">
        <f>(C96-C102)/6*5+C102</f>
        <v>8.3833333333333329</v>
      </c>
      <c r="D97" s="64">
        <f t="shared" ref="D97:EL97" si="296">(D96-D102)/6*5+D102</f>
        <v>3.25</v>
      </c>
      <c r="E97" s="64">
        <f t="shared" si="296"/>
        <v>10.049999999999999</v>
      </c>
      <c r="F97" s="64">
        <f t="shared" si="296"/>
        <v>3.9666666666666668</v>
      </c>
      <c r="G97" s="64">
        <f t="shared" si="296"/>
        <v>11.816666666666666</v>
      </c>
      <c r="H97" s="64">
        <f t="shared" si="296"/>
        <v>4.8833333333333329</v>
      </c>
      <c r="I97" s="64">
        <f t="shared" si="296"/>
        <v>13.516666666666666</v>
      </c>
      <c r="J97" s="64">
        <f t="shared" si="296"/>
        <v>5.9833333333333334</v>
      </c>
      <c r="K97" s="64">
        <f t="shared" si="296"/>
        <v>15.35</v>
      </c>
      <c r="L97" s="64">
        <f t="shared" si="296"/>
        <v>7.25</v>
      </c>
      <c r="M97" s="64">
        <f t="shared" si="296"/>
        <v>15.35</v>
      </c>
      <c r="N97" s="64">
        <f t="shared" si="296"/>
        <v>17.383333333333333</v>
      </c>
      <c r="O97" s="64">
        <f t="shared" si="296"/>
        <v>8.8833333333333346</v>
      </c>
      <c r="P97" s="64">
        <f t="shared" si="296"/>
        <v>8.7166666666666668</v>
      </c>
      <c r="Q97" s="64">
        <f t="shared" si="296"/>
        <v>3.2833333333333332</v>
      </c>
      <c r="R97" s="64">
        <f t="shared" si="296"/>
        <v>10.483333333333333</v>
      </c>
      <c r="S97" s="64">
        <f t="shared" si="296"/>
        <v>4.0333333333333332</v>
      </c>
      <c r="T97" s="64">
        <f t="shared" si="296"/>
        <v>12.316666666666666</v>
      </c>
      <c r="U97" s="64">
        <f t="shared" si="296"/>
        <v>4.9499999999999993</v>
      </c>
      <c r="V97" s="64">
        <f t="shared" si="296"/>
        <v>14.105555555555554</v>
      </c>
      <c r="W97" s="64">
        <f t="shared" si="296"/>
        <v>6.0555555555555554</v>
      </c>
      <c r="X97" s="64">
        <f t="shared" si="296"/>
        <v>15.988888888888891</v>
      </c>
      <c r="Y97" s="64">
        <f t="shared" si="296"/>
        <v>7.3999999999999995</v>
      </c>
      <c r="Z97" s="64">
        <f t="shared" si="296"/>
        <v>15.988888888888891</v>
      </c>
      <c r="AA97" s="64">
        <f t="shared" si="296"/>
        <v>18.066666666666666</v>
      </c>
      <c r="AB97" s="64">
        <f t="shared" si="296"/>
        <v>9.0388888888888896</v>
      </c>
      <c r="AC97" s="64">
        <f t="shared" si="296"/>
        <v>9.0499999999999989</v>
      </c>
      <c r="AD97" s="64">
        <f t="shared" si="296"/>
        <v>3.3166666666666664</v>
      </c>
      <c r="AE97" s="64">
        <f t="shared" si="296"/>
        <v>10.916666666666666</v>
      </c>
      <c r="AF97" s="64">
        <f t="shared" si="296"/>
        <v>4.0999999999999996</v>
      </c>
      <c r="AG97" s="64">
        <f t="shared" si="296"/>
        <v>12.816666666666666</v>
      </c>
      <c r="AH97" s="64">
        <f t="shared" si="296"/>
        <v>5.0166666666666666</v>
      </c>
      <c r="AI97" s="64">
        <f t="shared" si="296"/>
        <v>14.694444444444445</v>
      </c>
      <c r="AJ97" s="64">
        <f t="shared" si="296"/>
        <v>6.1277777777777782</v>
      </c>
      <c r="AK97" s="64">
        <f t="shared" si="296"/>
        <v>16.627777777777776</v>
      </c>
      <c r="AL97" s="64">
        <f t="shared" si="296"/>
        <v>7.55</v>
      </c>
      <c r="AM97" s="64">
        <f t="shared" si="296"/>
        <v>16.627777777777776</v>
      </c>
      <c r="AN97" s="64">
        <f t="shared" si="296"/>
        <v>18.75</v>
      </c>
      <c r="AO97" s="64">
        <f t="shared" si="296"/>
        <v>9.1944444444444464</v>
      </c>
      <c r="AP97" s="64">
        <f t="shared" si="296"/>
        <v>9.3833333333333329</v>
      </c>
      <c r="AQ97" s="64">
        <f t="shared" si="296"/>
        <v>3.3499999999999996</v>
      </c>
      <c r="AR97" s="64">
        <f t="shared" si="296"/>
        <v>11.35</v>
      </c>
      <c r="AS97" s="64">
        <f t="shared" si="296"/>
        <v>4.1666666666666661</v>
      </c>
      <c r="AT97" s="64">
        <f t="shared" si="296"/>
        <v>13.316666666666666</v>
      </c>
      <c r="AU97" s="64">
        <f t="shared" si="296"/>
        <v>5.083333333333333</v>
      </c>
      <c r="AV97" s="64">
        <f t="shared" si="296"/>
        <v>15.283333333333333</v>
      </c>
      <c r="AW97" s="64">
        <f t="shared" si="296"/>
        <v>6.1999999999999993</v>
      </c>
      <c r="AX97" s="64">
        <f t="shared" si="296"/>
        <v>17.266666666666666</v>
      </c>
      <c r="AY97" s="64">
        <f t="shared" si="296"/>
        <v>7.6999999999999993</v>
      </c>
      <c r="AZ97" s="64">
        <f t="shared" si="296"/>
        <v>17.266666666666666</v>
      </c>
      <c r="BA97" s="64">
        <f t="shared" si="296"/>
        <v>19.433333333333334</v>
      </c>
      <c r="BB97" s="64">
        <f t="shared" si="296"/>
        <v>9.3500000000000014</v>
      </c>
      <c r="BC97" s="64">
        <f t="shared" si="296"/>
        <v>9.7750000000000004</v>
      </c>
      <c r="BD97" s="64">
        <f t="shared" si="296"/>
        <v>3.4</v>
      </c>
      <c r="BE97" s="64">
        <f t="shared" si="296"/>
        <v>11.799999999999999</v>
      </c>
      <c r="BF97" s="64">
        <f t="shared" si="296"/>
        <v>4.2166666666666668</v>
      </c>
      <c r="BG97" s="64">
        <f t="shared" si="296"/>
        <v>13.858333333333334</v>
      </c>
      <c r="BH97" s="64">
        <f t="shared" si="296"/>
        <v>5.1833333333333327</v>
      </c>
      <c r="BI97" s="64">
        <f t="shared" si="296"/>
        <v>15.875000000000002</v>
      </c>
      <c r="BJ97" s="64">
        <f t="shared" si="296"/>
        <v>6.3</v>
      </c>
      <c r="BK97" s="64">
        <f t="shared" si="296"/>
        <v>17.958333333333332</v>
      </c>
      <c r="BL97" s="64">
        <f t="shared" si="296"/>
        <v>7.8083333333333327</v>
      </c>
      <c r="BM97" s="64">
        <f t="shared" si="296"/>
        <v>17.958333333333332</v>
      </c>
      <c r="BN97" s="64">
        <f t="shared" si="296"/>
        <v>20.175000000000001</v>
      </c>
      <c r="BO97" s="64">
        <f t="shared" si="296"/>
        <v>9.6333333333333329</v>
      </c>
      <c r="BP97" s="64">
        <f t="shared" si="296"/>
        <v>10.166666666666668</v>
      </c>
      <c r="BQ97" s="64">
        <f t="shared" si="296"/>
        <v>3.45</v>
      </c>
      <c r="BR97" s="64">
        <f t="shared" si="296"/>
        <v>12.25</v>
      </c>
      <c r="BS97" s="64">
        <f t="shared" si="296"/>
        <v>4.2666666666666666</v>
      </c>
      <c r="BT97" s="64">
        <f t="shared" si="296"/>
        <v>14.4</v>
      </c>
      <c r="BU97" s="64">
        <f t="shared" si="296"/>
        <v>5.2833333333333332</v>
      </c>
      <c r="BV97" s="64">
        <f t="shared" si="296"/>
        <v>16.466666666666665</v>
      </c>
      <c r="BW97" s="64">
        <f t="shared" si="296"/>
        <v>6.4</v>
      </c>
      <c r="BX97" s="64">
        <f t="shared" si="296"/>
        <v>18.649999999999999</v>
      </c>
      <c r="BY97" s="64">
        <f t="shared" si="296"/>
        <v>7.9166666666666661</v>
      </c>
      <c r="BZ97" s="64">
        <f t="shared" si="296"/>
        <v>18.649999999999999</v>
      </c>
      <c r="CA97" s="64">
        <f t="shared" si="296"/>
        <v>20.916666666666664</v>
      </c>
      <c r="CB97" s="64">
        <f t="shared" si="296"/>
        <v>9.9166666666666661</v>
      </c>
      <c r="CC97" s="64">
        <f t="shared" si="296"/>
        <v>10.6</v>
      </c>
      <c r="CD97" s="64">
        <f t="shared" si="296"/>
        <v>3.49</v>
      </c>
      <c r="CE97" s="64">
        <f t="shared" si="296"/>
        <v>12.763333333333334</v>
      </c>
      <c r="CF97" s="64">
        <f t="shared" si="296"/>
        <v>4.33</v>
      </c>
      <c r="CG97" s="64">
        <f t="shared" si="296"/>
        <v>14.976666666666667</v>
      </c>
      <c r="CH97" s="64">
        <f t="shared" si="296"/>
        <v>5.3633333333333333</v>
      </c>
      <c r="CI97" s="64">
        <f t="shared" si="296"/>
        <v>17.143333333333331</v>
      </c>
      <c r="CJ97" s="64">
        <f t="shared" si="296"/>
        <v>6.52</v>
      </c>
      <c r="CK97" s="64">
        <f t="shared" si="296"/>
        <v>19.399999999999999</v>
      </c>
      <c r="CL97" s="64">
        <f t="shared" si="296"/>
        <v>8.0599999999999987</v>
      </c>
      <c r="CM97" s="64">
        <f t="shared" si="296"/>
        <v>19.399999999999999</v>
      </c>
      <c r="CN97" s="64">
        <f t="shared" si="296"/>
        <v>21.706666666666667</v>
      </c>
      <c r="CO97" s="64">
        <f t="shared" si="296"/>
        <v>10.116666666666667</v>
      </c>
      <c r="CP97" s="64">
        <f t="shared" si="296"/>
        <v>11.033333333333333</v>
      </c>
      <c r="CQ97" s="64">
        <f t="shared" si="296"/>
        <v>3.5300000000000002</v>
      </c>
      <c r="CR97" s="64">
        <f t="shared" si="296"/>
        <v>13.276666666666667</v>
      </c>
      <c r="CS97" s="64">
        <f t="shared" si="296"/>
        <v>4.3933333333333335</v>
      </c>
      <c r="CT97" s="64">
        <f t="shared" si="296"/>
        <v>15.553333333333333</v>
      </c>
      <c r="CU97" s="64">
        <f t="shared" si="296"/>
        <v>5.4433333333333334</v>
      </c>
      <c r="CV97" s="64">
        <f t="shared" si="296"/>
        <v>17.82</v>
      </c>
      <c r="CW97" s="64">
        <f t="shared" si="296"/>
        <v>6.6400000000000006</v>
      </c>
      <c r="CX97" s="64">
        <f t="shared" si="296"/>
        <v>20.149999999999999</v>
      </c>
      <c r="CY97" s="64">
        <f t="shared" si="296"/>
        <v>8.2033333333333331</v>
      </c>
      <c r="CZ97" s="64">
        <f t="shared" si="296"/>
        <v>20.149999999999999</v>
      </c>
      <c r="DA97" s="64">
        <f t="shared" si="296"/>
        <v>22.496666666666666</v>
      </c>
      <c r="DB97" s="64">
        <f t="shared" si="296"/>
        <v>10.316666666666666</v>
      </c>
      <c r="DC97" s="64">
        <f t="shared" si="296"/>
        <v>11.466666666666667</v>
      </c>
      <c r="DD97" s="64">
        <f t="shared" si="296"/>
        <v>3.57</v>
      </c>
      <c r="DE97" s="64">
        <f t="shared" si="296"/>
        <v>13.790000000000001</v>
      </c>
      <c r="DF97" s="64">
        <f t="shared" si="296"/>
        <v>4.456666666666667</v>
      </c>
      <c r="DG97" s="64">
        <f t="shared" si="296"/>
        <v>16.13</v>
      </c>
      <c r="DH97" s="64">
        <f t="shared" si="296"/>
        <v>5.5233333333333325</v>
      </c>
      <c r="DI97" s="64">
        <f t="shared" si="296"/>
        <v>18.49666666666667</v>
      </c>
      <c r="DJ97" s="64">
        <f t="shared" si="296"/>
        <v>6.76</v>
      </c>
      <c r="DK97" s="64">
        <f t="shared" si="296"/>
        <v>20.9</v>
      </c>
      <c r="DL97" s="64">
        <f t="shared" si="296"/>
        <v>8.3466666666666676</v>
      </c>
      <c r="DM97" s="64">
        <f t="shared" si="296"/>
        <v>20.9</v>
      </c>
      <c r="DN97" s="64">
        <f t="shared" si="296"/>
        <v>23.286666666666669</v>
      </c>
      <c r="DO97" s="64">
        <f t="shared" si="296"/>
        <v>10.516666666666666</v>
      </c>
      <c r="DP97" s="64">
        <f t="shared" si="296"/>
        <v>11.9</v>
      </c>
      <c r="DQ97" s="64">
        <f t="shared" si="296"/>
        <v>3.61</v>
      </c>
      <c r="DR97" s="64">
        <f t="shared" si="296"/>
        <v>14.303333333333335</v>
      </c>
      <c r="DS97" s="64">
        <f t="shared" si="296"/>
        <v>4.5200000000000005</v>
      </c>
      <c r="DT97" s="64">
        <f t="shared" si="296"/>
        <v>16.706666666666667</v>
      </c>
      <c r="DU97" s="64">
        <f t="shared" si="296"/>
        <v>5.6033333333333326</v>
      </c>
      <c r="DV97" s="64">
        <f t="shared" si="296"/>
        <v>19.173333333333336</v>
      </c>
      <c r="DW97" s="64">
        <f t="shared" si="296"/>
        <v>6.88</v>
      </c>
      <c r="DX97" s="64">
        <f t="shared" si="296"/>
        <v>21.65</v>
      </c>
      <c r="DY97" s="64">
        <f t="shared" si="296"/>
        <v>8.49</v>
      </c>
      <c r="DZ97" s="64">
        <f t="shared" si="296"/>
        <v>21.65</v>
      </c>
      <c r="EA97" s="64">
        <f t="shared" si="296"/>
        <v>24.076666666666664</v>
      </c>
      <c r="EB97" s="64">
        <f t="shared" si="296"/>
        <v>10.716666666666667</v>
      </c>
      <c r="EC97" s="64">
        <f t="shared" si="296"/>
        <v>12.333333333333334</v>
      </c>
      <c r="ED97" s="64">
        <f t="shared" si="296"/>
        <v>3.65</v>
      </c>
      <c r="EE97" s="64">
        <f t="shared" si="296"/>
        <v>14.816666666666666</v>
      </c>
      <c r="EF97" s="64">
        <f t="shared" si="296"/>
        <v>4.583333333333333</v>
      </c>
      <c r="EG97" s="64">
        <f t="shared" si="296"/>
        <v>17.283333333333331</v>
      </c>
      <c r="EH97" s="64">
        <f t="shared" si="296"/>
        <v>5.6833333333333327</v>
      </c>
      <c r="EI97" s="64">
        <f t="shared" si="296"/>
        <v>19.850000000000001</v>
      </c>
      <c r="EJ97" s="64">
        <f t="shared" si="296"/>
        <v>7</v>
      </c>
      <c r="EK97" s="64">
        <f t="shared" si="296"/>
        <v>22.4</v>
      </c>
      <c r="EL97" s="64">
        <f t="shared" si="296"/>
        <v>8.6333333333333329</v>
      </c>
      <c r="EM97" s="64">
        <f t="shared" ref="EM97:FO97" si="297">(EM96-EM102)/6*5+EM102</f>
        <v>22.4</v>
      </c>
      <c r="EN97" s="64">
        <f t="shared" si="297"/>
        <v>24.866666666666667</v>
      </c>
      <c r="EO97" s="64">
        <f t="shared" si="297"/>
        <v>10.916666666666668</v>
      </c>
      <c r="EP97" s="64">
        <f t="shared" si="297"/>
        <v>7.3166666666666673</v>
      </c>
      <c r="EQ97" s="64">
        <f t="shared" si="297"/>
        <v>3.15</v>
      </c>
      <c r="ER97" s="64">
        <f t="shared" si="297"/>
        <v>8.8666666666666671</v>
      </c>
      <c r="ES97" s="64">
        <f t="shared" si="297"/>
        <v>3.7666666666666666</v>
      </c>
      <c r="ET97" s="64">
        <f t="shared" si="297"/>
        <v>10.516666666666666</v>
      </c>
      <c r="EU97" s="64">
        <f t="shared" si="297"/>
        <v>4.6833333333333327</v>
      </c>
      <c r="EV97" s="64">
        <f t="shared" si="297"/>
        <v>11.95</v>
      </c>
      <c r="EW97" s="64">
        <f t="shared" si="297"/>
        <v>5.4333333333333336</v>
      </c>
      <c r="EX97" s="64">
        <f t="shared" si="297"/>
        <v>13.783333333333333</v>
      </c>
      <c r="EY97" s="64">
        <f t="shared" si="297"/>
        <v>6.8166666666666664</v>
      </c>
      <c r="EZ97" s="64">
        <f t="shared" si="297"/>
        <v>13.783333333333333</v>
      </c>
      <c r="FA97" s="64">
        <f t="shared" si="297"/>
        <v>15.216666666666667</v>
      </c>
      <c r="FB97" s="64">
        <f t="shared" si="297"/>
        <v>8.0666666666666664</v>
      </c>
      <c r="FC97" s="64">
        <f t="shared" si="297"/>
        <v>7.85</v>
      </c>
      <c r="FD97" s="64">
        <f t="shared" si="297"/>
        <v>3.2</v>
      </c>
      <c r="FE97" s="64">
        <f t="shared" si="297"/>
        <v>9.4583333333333321</v>
      </c>
      <c r="FF97" s="64">
        <f t="shared" si="297"/>
        <v>3.8666666666666663</v>
      </c>
      <c r="FG97" s="64">
        <f t="shared" si="297"/>
        <v>11.166666666666666</v>
      </c>
      <c r="FH97" s="64">
        <f t="shared" si="297"/>
        <v>4.7833333333333323</v>
      </c>
      <c r="FI97" s="64">
        <f t="shared" si="297"/>
        <v>12.733333333333333</v>
      </c>
      <c r="FJ97" s="64">
        <f t="shared" si="297"/>
        <v>5.7083333333333339</v>
      </c>
      <c r="FK97" s="64">
        <f t="shared" si="297"/>
        <v>14.566666666666666</v>
      </c>
      <c r="FL97" s="64">
        <f t="shared" si="297"/>
        <v>7.0333333333333332</v>
      </c>
      <c r="FM97" s="64">
        <f t="shared" si="297"/>
        <v>14.566666666666666</v>
      </c>
      <c r="FN97" s="64">
        <f t="shared" si="297"/>
        <v>16.3</v>
      </c>
      <c r="FO97" s="64">
        <f t="shared" si="297"/>
        <v>8.4750000000000014</v>
      </c>
    </row>
    <row r="98" spans="1:171" ht="9" customHeight="1" x14ac:dyDescent="0.15">
      <c r="A98" s="53" t="s">
        <v>179</v>
      </c>
      <c r="B98" s="59">
        <v>34</v>
      </c>
      <c r="C98" s="64">
        <f>(C96-C102)/6*4+C102</f>
        <v>8.2666666666666657</v>
      </c>
      <c r="D98" s="64">
        <f t="shared" ref="D98:EL98" si="298">(D96-D102)/6*4+D102</f>
        <v>3.3000000000000003</v>
      </c>
      <c r="E98" s="64">
        <f t="shared" si="298"/>
        <v>9.9</v>
      </c>
      <c r="F98" s="64">
        <f t="shared" si="298"/>
        <v>4.0333333333333332</v>
      </c>
      <c r="G98" s="64">
        <f t="shared" si="298"/>
        <v>11.633333333333333</v>
      </c>
      <c r="H98" s="64">
        <f t="shared" si="298"/>
        <v>4.9666666666666668</v>
      </c>
      <c r="I98" s="64">
        <f t="shared" si="298"/>
        <v>13.333333333333332</v>
      </c>
      <c r="J98" s="64">
        <f t="shared" si="298"/>
        <v>6.0666666666666673</v>
      </c>
      <c r="K98" s="64">
        <f t="shared" si="298"/>
        <v>15.2</v>
      </c>
      <c r="L98" s="64">
        <f t="shared" si="298"/>
        <v>7.3</v>
      </c>
      <c r="M98" s="64">
        <f t="shared" si="298"/>
        <v>15.2</v>
      </c>
      <c r="N98" s="64">
        <f t="shared" si="298"/>
        <v>17.266666666666666</v>
      </c>
      <c r="O98" s="64">
        <f t="shared" si="298"/>
        <v>8.9666666666666668</v>
      </c>
      <c r="P98" s="64">
        <f t="shared" si="298"/>
        <v>8.6</v>
      </c>
      <c r="Q98" s="64">
        <f t="shared" si="298"/>
        <v>3.3333333333333335</v>
      </c>
      <c r="R98" s="64">
        <f t="shared" si="298"/>
        <v>10.333333333333334</v>
      </c>
      <c r="S98" s="64">
        <f t="shared" si="298"/>
        <v>4.0999999999999996</v>
      </c>
      <c r="T98" s="64">
        <f t="shared" si="298"/>
        <v>12.133333333333333</v>
      </c>
      <c r="U98" s="64">
        <f t="shared" si="298"/>
        <v>5.0333333333333332</v>
      </c>
      <c r="V98" s="64">
        <f t="shared" si="298"/>
        <v>13.91111111111111</v>
      </c>
      <c r="W98" s="64">
        <f t="shared" si="298"/>
        <v>6.1444444444444448</v>
      </c>
      <c r="X98" s="64">
        <f t="shared" si="298"/>
        <v>15.811111111111112</v>
      </c>
      <c r="Y98" s="64">
        <f t="shared" si="298"/>
        <v>7.4666666666666668</v>
      </c>
      <c r="Z98" s="64">
        <f t="shared" si="298"/>
        <v>15.811111111111112</v>
      </c>
      <c r="AA98" s="64">
        <f t="shared" si="298"/>
        <v>17.900000000000002</v>
      </c>
      <c r="AB98" s="64">
        <f t="shared" si="298"/>
        <v>9.1111111111111107</v>
      </c>
      <c r="AC98" s="64">
        <f t="shared" si="298"/>
        <v>8.9333333333333336</v>
      </c>
      <c r="AD98" s="64">
        <f t="shared" si="298"/>
        <v>3.3666666666666667</v>
      </c>
      <c r="AE98" s="64">
        <f t="shared" si="298"/>
        <v>10.766666666666666</v>
      </c>
      <c r="AF98" s="64">
        <f t="shared" si="298"/>
        <v>4.166666666666667</v>
      </c>
      <c r="AG98" s="64">
        <f t="shared" si="298"/>
        <v>12.633333333333333</v>
      </c>
      <c r="AH98" s="64">
        <f t="shared" si="298"/>
        <v>5.1000000000000005</v>
      </c>
      <c r="AI98" s="64">
        <f t="shared" si="298"/>
        <v>14.488888888888889</v>
      </c>
      <c r="AJ98" s="64">
        <f t="shared" si="298"/>
        <v>6.2222222222222223</v>
      </c>
      <c r="AK98" s="64">
        <f t="shared" si="298"/>
        <v>16.422222222222221</v>
      </c>
      <c r="AL98" s="64">
        <f t="shared" si="298"/>
        <v>7.6333333333333329</v>
      </c>
      <c r="AM98" s="64">
        <f t="shared" si="298"/>
        <v>16.422222222222221</v>
      </c>
      <c r="AN98" s="64">
        <f t="shared" si="298"/>
        <v>18.533333333333331</v>
      </c>
      <c r="AO98" s="64">
        <f t="shared" si="298"/>
        <v>9.2555555555555564</v>
      </c>
      <c r="AP98" s="64">
        <f t="shared" si="298"/>
        <v>9.2666666666666675</v>
      </c>
      <c r="AQ98" s="64">
        <f t="shared" si="298"/>
        <v>3.4</v>
      </c>
      <c r="AR98" s="64">
        <f t="shared" si="298"/>
        <v>11.2</v>
      </c>
      <c r="AS98" s="64">
        <f t="shared" si="298"/>
        <v>4.2333333333333334</v>
      </c>
      <c r="AT98" s="64">
        <f t="shared" si="298"/>
        <v>13.133333333333333</v>
      </c>
      <c r="AU98" s="64">
        <f t="shared" si="298"/>
        <v>5.166666666666667</v>
      </c>
      <c r="AV98" s="64">
        <f t="shared" si="298"/>
        <v>15.066666666666666</v>
      </c>
      <c r="AW98" s="64">
        <f t="shared" si="298"/>
        <v>6.3</v>
      </c>
      <c r="AX98" s="64">
        <f t="shared" si="298"/>
        <v>17.033333333333335</v>
      </c>
      <c r="AY98" s="64">
        <f t="shared" si="298"/>
        <v>7.8</v>
      </c>
      <c r="AZ98" s="64">
        <f t="shared" si="298"/>
        <v>17.033333333333335</v>
      </c>
      <c r="BA98" s="64">
        <f t="shared" si="298"/>
        <v>19.166666666666668</v>
      </c>
      <c r="BB98" s="64">
        <f t="shared" si="298"/>
        <v>9.4</v>
      </c>
      <c r="BC98" s="64">
        <f t="shared" si="298"/>
        <v>9.65</v>
      </c>
      <c r="BD98" s="64">
        <f t="shared" si="298"/>
        <v>3.4499999999999997</v>
      </c>
      <c r="BE98" s="64">
        <f t="shared" si="298"/>
        <v>11.65</v>
      </c>
      <c r="BF98" s="64">
        <f t="shared" si="298"/>
        <v>4.2833333333333332</v>
      </c>
      <c r="BG98" s="64">
        <f t="shared" si="298"/>
        <v>13.666666666666668</v>
      </c>
      <c r="BH98" s="64">
        <f t="shared" si="298"/>
        <v>5.2666666666666666</v>
      </c>
      <c r="BI98" s="64">
        <f t="shared" si="298"/>
        <v>15.65</v>
      </c>
      <c r="BJ98" s="64">
        <f t="shared" si="298"/>
        <v>6.3999999999999995</v>
      </c>
      <c r="BK98" s="64">
        <f t="shared" si="298"/>
        <v>17.716666666666665</v>
      </c>
      <c r="BL98" s="64">
        <f t="shared" si="298"/>
        <v>7.9166666666666661</v>
      </c>
      <c r="BM98" s="64">
        <f t="shared" si="298"/>
        <v>17.716666666666665</v>
      </c>
      <c r="BN98" s="64">
        <f t="shared" si="298"/>
        <v>19.899999999999999</v>
      </c>
      <c r="BO98" s="64">
        <f t="shared" si="298"/>
        <v>9.7666666666666675</v>
      </c>
      <c r="BP98" s="64">
        <f t="shared" si="298"/>
        <v>10.033333333333333</v>
      </c>
      <c r="BQ98" s="64">
        <f t="shared" si="298"/>
        <v>3.5</v>
      </c>
      <c r="BR98" s="64">
        <f t="shared" si="298"/>
        <v>12.1</v>
      </c>
      <c r="BS98" s="64">
        <f t="shared" si="298"/>
        <v>4.333333333333333</v>
      </c>
      <c r="BT98" s="64">
        <f t="shared" si="298"/>
        <v>14.2</v>
      </c>
      <c r="BU98" s="64">
        <f t="shared" si="298"/>
        <v>5.3666666666666671</v>
      </c>
      <c r="BV98" s="64">
        <f t="shared" si="298"/>
        <v>16.233333333333334</v>
      </c>
      <c r="BW98" s="64">
        <f t="shared" si="298"/>
        <v>6.5</v>
      </c>
      <c r="BX98" s="64">
        <f t="shared" si="298"/>
        <v>18.399999999999999</v>
      </c>
      <c r="BY98" s="64">
        <f t="shared" si="298"/>
        <v>8.0333333333333332</v>
      </c>
      <c r="BZ98" s="64">
        <f t="shared" si="298"/>
        <v>18.399999999999999</v>
      </c>
      <c r="CA98" s="64">
        <f t="shared" si="298"/>
        <v>20.633333333333333</v>
      </c>
      <c r="CB98" s="64">
        <f t="shared" si="298"/>
        <v>10.133333333333333</v>
      </c>
      <c r="CC98" s="64">
        <f t="shared" si="298"/>
        <v>10.46</v>
      </c>
      <c r="CD98" s="64">
        <f t="shared" si="298"/>
        <v>3.54</v>
      </c>
      <c r="CE98" s="64">
        <f t="shared" si="298"/>
        <v>12.606666666666667</v>
      </c>
      <c r="CF98" s="64">
        <f t="shared" si="298"/>
        <v>4.3999999999999995</v>
      </c>
      <c r="CG98" s="64">
        <f t="shared" si="298"/>
        <v>14.773333333333333</v>
      </c>
      <c r="CH98" s="64">
        <f t="shared" si="298"/>
        <v>5.4466666666666672</v>
      </c>
      <c r="CI98" s="64">
        <f t="shared" si="298"/>
        <v>16.906666666666666</v>
      </c>
      <c r="CJ98" s="64">
        <f t="shared" si="298"/>
        <v>6.62</v>
      </c>
      <c r="CK98" s="64">
        <f t="shared" si="298"/>
        <v>19.14</v>
      </c>
      <c r="CL98" s="64">
        <f t="shared" si="298"/>
        <v>8.18</v>
      </c>
      <c r="CM98" s="64">
        <f t="shared" si="298"/>
        <v>19.14</v>
      </c>
      <c r="CN98" s="64">
        <f t="shared" si="298"/>
        <v>21.413333333333334</v>
      </c>
      <c r="CO98" s="64">
        <f t="shared" si="298"/>
        <v>10.313333333333333</v>
      </c>
      <c r="CP98" s="64">
        <f t="shared" si="298"/>
        <v>10.886666666666667</v>
      </c>
      <c r="CQ98" s="64">
        <f t="shared" si="298"/>
        <v>3.58</v>
      </c>
      <c r="CR98" s="64">
        <f t="shared" si="298"/>
        <v>13.113333333333333</v>
      </c>
      <c r="CS98" s="64">
        <f t="shared" si="298"/>
        <v>4.4666666666666668</v>
      </c>
      <c r="CT98" s="64">
        <f t="shared" si="298"/>
        <v>15.346666666666666</v>
      </c>
      <c r="CU98" s="64">
        <f t="shared" si="298"/>
        <v>5.5266666666666673</v>
      </c>
      <c r="CV98" s="64">
        <f t="shared" si="298"/>
        <v>17.579999999999998</v>
      </c>
      <c r="CW98" s="64">
        <f t="shared" si="298"/>
        <v>6.74</v>
      </c>
      <c r="CX98" s="64">
        <f t="shared" si="298"/>
        <v>19.88</v>
      </c>
      <c r="CY98" s="64">
        <f t="shared" si="298"/>
        <v>8.3266666666666662</v>
      </c>
      <c r="CZ98" s="64">
        <f t="shared" si="298"/>
        <v>19.88</v>
      </c>
      <c r="DA98" s="64">
        <f t="shared" si="298"/>
        <v>22.193333333333335</v>
      </c>
      <c r="DB98" s="64">
        <f t="shared" si="298"/>
        <v>10.493333333333334</v>
      </c>
      <c r="DC98" s="64">
        <f t="shared" si="298"/>
        <v>11.313333333333334</v>
      </c>
      <c r="DD98" s="64">
        <f t="shared" si="298"/>
        <v>3.62</v>
      </c>
      <c r="DE98" s="64">
        <f t="shared" si="298"/>
        <v>13.620000000000001</v>
      </c>
      <c r="DF98" s="64">
        <f t="shared" si="298"/>
        <v>4.5333333333333332</v>
      </c>
      <c r="DG98" s="64">
        <f t="shared" si="298"/>
        <v>15.92</v>
      </c>
      <c r="DH98" s="64">
        <f t="shared" si="298"/>
        <v>5.6066666666666665</v>
      </c>
      <c r="DI98" s="64">
        <f t="shared" si="298"/>
        <v>18.253333333333334</v>
      </c>
      <c r="DJ98" s="64">
        <f t="shared" si="298"/>
        <v>6.86</v>
      </c>
      <c r="DK98" s="64">
        <f t="shared" si="298"/>
        <v>20.62</v>
      </c>
      <c r="DL98" s="64">
        <f t="shared" si="298"/>
        <v>8.4733333333333345</v>
      </c>
      <c r="DM98" s="64">
        <f t="shared" si="298"/>
        <v>20.62</v>
      </c>
      <c r="DN98" s="64">
        <f t="shared" si="298"/>
        <v>22.973333333333333</v>
      </c>
      <c r="DO98" s="64">
        <f t="shared" si="298"/>
        <v>10.673333333333334</v>
      </c>
      <c r="DP98" s="64">
        <f t="shared" si="298"/>
        <v>11.74</v>
      </c>
      <c r="DQ98" s="64">
        <f t="shared" si="298"/>
        <v>3.66</v>
      </c>
      <c r="DR98" s="64">
        <f t="shared" si="298"/>
        <v>14.126666666666667</v>
      </c>
      <c r="DS98" s="64">
        <f t="shared" si="298"/>
        <v>4.6000000000000005</v>
      </c>
      <c r="DT98" s="64">
        <f t="shared" si="298"/>
        <v>16.493333333333336</v>
      </c>
      <c r="DU98" s="64">
        <f t="shared" si="298"/>
        <v>5.6866666666666665</v>
      </c>
      <c r="DV98" s="64">
        <f t="shared" si="298"/>
        <v>18.926666666666669</v>
      </c>
      <c r="DW98" s="64">
        <f t="shared" si="298"/>
        <v>6.98</v>
      </c>
      <c r="DX98" s="64">
        <f t="shared" si="298"/>
        <v>21.36</v>
      </c>
      <c r="DY98" s="64">
        <f t="shared" si="298"/>
        <v>8.6199999999999992</v>
      </c>
      <c r="DZ98" s="64">
        <f t="shared" si="298"/>
        <v>21.36</v>
      </c>
      <c r="EA98" s="64">
        <f t="shared" si="298"/>
        <v>23.753333333333334</v>
      </c>
      <c r="EB98" s="64">
        <f t="shared" si="298"/>
        <v>10.853333333333333</v>
      </c>
      <c r="EC98" s="64">
        <f t="shared" si="298"/>
        <v>12.166666666666666</v>
      </c>
      <c r="ED98" s="64">
        <f t="shared" si="298"/>
        <v>3.7</v>
      </c>
      <c r="EE98" s="64">
        <f t="shared" si="298"/>
        <v>14.633333333333333</v>
      </c>
      <c r="EF98" s="64">
        <f t="shared" si="298"/>
        <v>4.666666666666667</v>
      </c>
      <c r="EG98" s="64">
        <f t="shared" si="298"/>
        <v>17.066666666666666</v>
      </c>
      <c r="EH98" s="64">
        <f t="shared" si="298"/>
        <v>5.7666666666666666</v>
      </c>
      <c r="EI98" s="64">
        <f t="shared" si="298"/>
        <v>19.600000000000001</v>
      </c>
      <c r="EJ98" s="64">
        <f t="shared" si="298"/>
        <v>7.1000000000000005</v>
      </c>
      <c r="EK98" s="64">
        <f t="shared" si="298"/>
        <v>22.099999999999998</v>
      </c>
      <c r="EL98" s="64">
        <f t="shared" si="298"/>
        <v>8.7666666666666675</v>
      </c>
      <c r="EM98" s="64">
        <f t="shared" ref="EM98:FO98" si="299">(EM96-EM102)/6*4+EM102</f>
        <v>22.099999999999998</v>
      </c>
      <c r="EN98" s="64">
        <f t="shared" si="299"/>
        <v>24.533333333333331</v>
      </c>
      <c r="EO98" s="64">
        <f t="shared" si="299"/>
        <v>11.033333333333333</v>
      </c>
      <c r="EP98" s="64">
        <f t="shared" si="299"/>
        <v>7.2333333333333334</v>
      </c>
      <c r="EQ98" s="64">
        <f t="shared" si="299"/>
        <v>3.2</v>
      </c>
      <c r="ER98" s="64">
        <f t="shared" si="299"/>
        <v>8.7333333333333325</v>
      </c>
      <c r="ES98" s="64">
        <f t="shared" si="299"/>
        <v>3.8333333333333335</v>
      </c>
      <c r="ET98" s="64">
        <f t="shared" si="299"/>
        <v>10.333333333333332</v>
      </c>
      <c r="EU98" s="64">
        <f t="shared" si="299"/>
        <v>4.7666666666666666</v>
      </c>
      <c r="EV98" s="64">
        <f t="shared" si="299"/>
        <v>11.799999999999999</v>
      </c>
      <c r="EW98" s="64">
        <f t="shared" si="299"/>
        <v>5.4666666666666668</v>
      </c>
      <c r="EX98" s="64">
        <f t="shared" si="299"/>
        <v>13.666666666666666</v>
      </c>
      <c r="EY98" s="64">
        <f t="shared" si="299"/>
        <v>6.833333333333333</v>
      </c>
      <c r="EZ98" s="64">
        <f t="shared" si="299"/>
        <v>13.666666666666666</v>
      </c>
      <c r="FA98" s="64">
        <f t="shared" si="299"/>
        <v>14.933333333333334</v>
      </c>
      <c r="FB98" s="64">
        <f t="shared" si="299"/>
        <v>8.1333333333333329</v>
      </c>
      <c r="FC98" s="64">
        <f t="shared" si="299"/>
        <v>7.75</v>
      </c>
      <c r="FD98" s="64">
        <f t="shared" si="299"/>
        <v>3.2500000000000004</v>
      </c>
      <c r="FE98" s="64">
        <f t="shared" si="299"/>
        <v>9.3166666666666664</v>
      </c>
      <c r="FF98" s="64">
        <f t="shared" si="299"/>
        <v>3.9333333333333331</v>
      </c>
      <c r="FG98" s="64">
        <f t="shared" si="299"/>
        <v>10.983333333333333</v>
      </c>
      <c r="FH98" s="64">
        <f t="shared" si="299"/>
        <v>4.8666666666666663</v>
      </c>
      <c r="FI98" s="64">
        <f t="shared" si="299"/>
        <v>12.566666666666665</v>
      </c>
      <c r="FJ98" s="64">
        <f t="shared" si="299"/>
        <v>5.7666666666666666</v>
      </c>
      <c r="FK98" s="64">
        <f t="shared" si="299"/>
        <v>14.433333333333332</v>
      </c>
      <c r="FL98" s="64">
        <f t="shared" si="299"/>
        <v>7.0666666666666664</v>
      </c>
      <c r="FM98" s="64">
        <f t="shared" si="299"/>
        <v>14.433333333333332</v>
      </c>
      <c r="FN98" s="64">
        <f t="shared" si="299"/>
        <v>16.100000000000001</v>
      </c>
      <c r="FO98" s="64">
        <f t="shared" si="299"/>
        <v>8.5500000000000007</v>
      </c>
    </row>
    <row r="99" spans="1:171" ht="9" customHeight="1" x14ac:dyDescent="0.15">
      <c r="A99" s="53" t="s">
        <v>179</v>
      </c>
      <c r="B99" s="59">
        <v>35</v>
      </c>
      <c r="C99" s="64">
        <f>(C96-C102)/6*3+C102</f>
        <v>8.15</v>
      </c>
      <c r="D99" s="64">
        <f t="shared" ref="D99:EL99" si="300">(D96-D102)/6*3+D102</f>
        <v>3.35</v>
      </c>
      <c r="E99" s="64">
        <f t="shared" si="300"/>
        <v>9.75</v>
      </c>
      <c r="F99" s="64">
        <f t="shared" si="300"/>
        <v>4.0999999999999996</v>
      </c>
      <c r="G99" s="64">
        <f t="shared" si="300"/>
        <v>11.45</v>
      </c>
      <c r="H99" s="64">
        <f t="shared" si="300"/>
        <v>5.05</v>
      </c>
      <c r="I99" s="64">
        <f t="shared" si="300"/>
        <v>13.149999999999999</v>
      </c>
      <c r="J99" s="64">
        <f t="shared" si="300"/>
        <v>6.15</v>
      </c>
      <c r="K99" s="64">
        <f t="shared" si="300"/>
        <v>15.05</v>
      </c>
      <c r="L99" s="64">
        <f t="shared" si="300"/>
        <v>7.35</v>
      </c>
      <c r="M99" s="64">
        <f t="shared" si="300"/>
        <v>15.05</v>
      </c>
      <c r="N99" s="64">
        <f t="shared" si="300"/>
        <v>17.149999999999999</v>
      </c>
      <c r="O99" s="64">
        <f t="shared" si="300"/>
        <v>9.0500000000000007</v>
      </c>
      <c r="P99" s="64">
        <f t="shared" si="300"/>
        <v>8.4833333333333343</v>
      </c>
      <c r="Q99" s="64">
        <f t="shared" si="300"/>
        <v>3.3833333333333333</v>
      </c>
      <c r="R99" s="64">
        <f t="shared" si="300"/>
        <v>10.183333333333334</v>
      </c>
      <c r="S99" s="64">
        <f t="shared" si="300"/>
        <v>4.1666666666666661</v>
      </c>
      <c r="T99" s="64">
        <f t="shared" si="300"/>
        <v>11.95</v>
      </c>
      <c r="U99" s="64">
        <f t="shared" si="300"/>
        <v>5.1166666666666663</v>
      </c>
      <c r="V99" s="64">
        <f t="shared" si="300"/>
        <v>13.716666666666665</v>
      </c>
      <c r="W99" s="64">
        <f t="shared" si="300"/>
        <v>6.2333333333333334</v>
      </c>
      <c r="X99" s="64">
        <f t="shared" si="300"/>
        <v>15.633333333333333</v>
      </c>
      <c r="Y99" s="64">
        <f t="shared" si="300"/>
        <v>7.5333333333333332</v>
      </c>
      <c r="Z99" s="64">
        <f t="shared" si="300"/>
        <v>15.633333333333333</v>
      </c>
      <c r="AA99" s="64">
        <f t="shared" si="300"/>
        <v>17.733333333333334</v>
      </c>
      <c r="AB99" s="64">
        <f t="shared" si="300"/>
        <v>9.1833333333333336</v>
      </c>
      <c r="AC99" s="64">
        <f t="shared" si="300"/>
        <v>8.8166666666666664</v>
      </c>
      <c r="AD99" s="64">
        <f t="shared" si="300"/>
        <v>3.416666666666667</v>
      </c>
      <c r="AE99" s="64">
        <f t="shared" si="300"/>
        <v>10.616666666666667</v>
      </c>
      <c r="AF99" s="64">
        <f t="shared" si="300"/>
        <v>4.2333333333333334</v>
      </c>
      <c r="AG99" s="64">
        <f t="shared" si="300"/>
        <v>12.45</v>
      </c>
      <c r="AH99" s="64">
        <f t="shared" si="300"/>
        <v>5.1833333333333336</v>
      </c>
      <c r="AI99" s="64">
        <f t="shared" si="300"/>
        <v>14.283333333333333</v>
      </c>
      <c r="AJ99" s="64">
        <f t="shared" si="300"/>
        <v>6.3166666666666664</v>
      </c>
      <c r="AK99" s="64">
        <f t="shared" si="300"/>
        <v>16.216666666666669</v>
      </c>
      <c r="AL99" s="64">
        <f t="shared" si="300"/>
        <v>7.7166666666666668</v>
      </c>
      <c r="AM99" s="64">
        <f t="shared" si="300"/>
        <v>16.216666666666669</v>
      </c>
      <c r="AN99" s="64">
        <f t="shared" si="300"/>
        <v>18.316666666666666</v>
      </c>
      <c r="AO99" s="64">
        <f t="shared" si="300"/>
        <v>9.3166666666666664</v>
      </c>
      <c r="AP99" s="64">
        <f t="shared" si="300"/>
        <v>9.15</v>
      </c>
      <c r="AQ99" s="64">
        <f t="shared" si="300"/>
        <v>3.45</v>
      </c>
      <c r="AR99" s="64">
        <f t="shared" si="300"/>
        <v>11.05</v>
      </c>
      <c r="AS99" s="64">
        <f t="shared" si="300"/>
        <v>4.3</v>
      </c>
      <c r="AT99" s="64">
        <f t="shared" si="300"/>
        <v>12.95</v>
      </c>
      <c r="AU99" s="64">
        <f t="shared" si="300"/>
        <v>5.25</v>
      </c>
      <c r="AV99" s="64">
        <f t="shared" si="300"/>
        <v>14.85</v>
      </c>
      <c r="AW99" s="64">
        <f t="shared" si="300"/>
        <v>6.4</v>
      </c>
      <c r="AX99" s="64">
        <f t="shared" si="300"/>
        <v>16.8</v>
      </c>
      <c r="AY99" s="64">
        <f t="shared" si="300"/>
        <v>7.8999999999999995</v>
      </c>
      <c r="AZ99" s="64">
        <f t="shared" si="300"/>
        <v>16.8</v>
      </c>
      <c r="BA99" s="64">
        <f t="shared" si="300"/>
        <v>18.899999999999999</v>
      </c>
      <c r="BB99" s="64">
        <f t="shared" si="300"/>
        <v>9.4499999999999993</v>
      </c>
      <c r="BC99" s="64">
        <f t="shared" si="300"/>
        <v>9.5250000000000004</v>
      </c>
      <c r="BD99" s="64">
        <f t="shared" si="300"/>
        <v>3.5</v>
      </c>
      <c r="BE99" s="64">
        <f t="shared" si="300"/>
        <v>11.5</v>
      </c>
      <c r="BF99" s="64">
        <f t="shared" si="300"/>
        <v>4.3499999999999996</v>
      </c>
      <c r="BG99" s="64">
        <f t="shared" si="300"/>
        <v>13.475000000000001</v>
      </c>
      <c r="BH99" s="64">
        <f t="shared" si="300"/>
        <v>5.35</v>
      </c>
      <c r="BI99" s="64">
        <f t="shared" si="300"/>
        <v>15.425000000000001</v>
      </c>
      <c r="BJ99" s="64">
        <f t="shared" si="300"/>
        <v>6.5</v>
      </c>
      <c r="BK99" s="64">
        <f t="shared" si="300"/>
        <v>17.475000000000001</v>
      </c>
      <c r="BL99" s="64">
        <f t="shared" si="300"/>
        <v>8.0249999999999986</v>
      </c>
      <c r="BM99" s="64">
        <f t="shared" si="300"/>
        <v>17.475000000000001</v>
      </c>
      <c r="BN99" s="64">
        <f t="shared" si="300"/>
        <v>19.625</v>
      </c>
      <c r="BO99" s="64">
        <f t="shared" si="300"/>
        <v>9.9</v>
      </c>
      <c r="BP99" s="64">
        <f t="shared" si="300"/>
        <v>9.9</v>
      </c>
      <c r="BQ99" s="64">
        <f t="shared" si="300"/>
        <v>3.55</v>
      </c>
      <c r="BR99" s="64">
        <f t="shared" si="300"/>
        <v>11.95</v>
      </c>
      <c r="BS99" s="64">
        <f t="shared" si="300"/>
        <v>4.4000000000000004</v>
      </c>
      <c r="BT99" s="64">
        <f t="shared" si="300"/>
        <v>14</v>
      </c>
      <c r="BU99" s="64">
        <f t="shared" si="300"/>
        <v>5.45</v>
      </c>
      <c r="BV99" s="64">
        <f t="shared" si="300"/>
        <v>16</v>
      </c>
      <c r="BW99" s="64">
        <f t="shared" si="300"/>
        <v>6.6</v>
      </c>
      <c r="BX99" s="64">
        <f t="shared" si="300"/>
        <v>18.149999999999999</v>
      </c>
      <c r="BY99" s="64">
        <f t="shared" si="300"/>
        <v>8.15</v>
      </c>
      <c r="BZ99" s="64">
        <f t="shared" si="300"/>
        <v>18.149999999999999</v>
      </c>
      <c r="CA99" s="64">
        <f t="shared" si="300"/>
        <v>20.350000000000001</v>
      </c>
      <c r="CB99" s="64">
        <f t="shared" si="300"/>
        <v>10.35</v>
      </c>
      <c r="CC99" s="64">
        <f t="shared" si="300"/>
        <v>10.32</v>
      </c>
      <c r="CD99" s="64">
        <f t="shared" si="300"/>
        <v>3.59</v>
      </c>
      <c r="CE99" s="64">
        <f t="shared" si="300"/>
        <v>12.45</v>
      </c>
      <c r="CF99" s="64">
        <f t="shared" si="300"/>
        <v>4.47</v>
      </c>
      <c r="CG99" s="64">
        <f t="shared" si="300"/>
        <v>14.57</v>
      </c>
      <c r="CH99" s="64">
        <f t="shared" si="300"/>
        <v>5.53</v>
      </c>
      <c r="CI99" s="64">
        <f t="shared" si="300"/>
        <v>16.670000000000002</v>
      </c>
      <c r="CJ99" s="64">
        <f t="shared" si="300"/>
        <v>6.7200000000000006</v>
      </c>
      <c r="CK99" s="64">
        <f t="shared" si="300"/>
        <v>18.88</v>
      </c>
      <c r="CL99" s="64">
        <f t="shared" si="300"/>
        <v>8.3000000000000007</v>
      </c>
      <c r="CM99" s="64">
        <f t="shared" si="300"/>
        <v>18.88</v>
      </c>
      <c r="CN99" s="64">
        <f t="shared" si="300"/>
        <v>21.119999999999997</v>
      </c>
      <c r="CO99" s="64">
        <f t="shared" si="300"/>
        <v>10.51</v>
      </c>
      <c r="CP99" s="64">
        <f t="shared" si="300"/>
        <v>10.74</v>
      </c>
      <c r="CQ99" s="64">
        <f t="shared" si="300"/>
        <v>3.63</v>
      </c>
      <c r="CR99" s="64">
        <f t="shared" si="300"/>
        <v>12.95</v>
      </c>
      <c r="CS99" s="64">
        <f t="shared" si="300"/>
        <v>4.54</v>
      </c>
      <c r="CT99" s="64">
        <f t="shared" si="300"/>
        <v>15.14</v>
      </c>
      <c r="CU99" s="64">
        <f t="shared" si="300"/>
        <v>5.61</v>
      </c>
      <c r="CV99" s="64">
        <f t="shared" si="300"/>
        <v>17.34</v>
      </c>
      <c r="CW99" s="64">
        <f t="shared" si="300"/>
        <v>6.84</v>
      </c>
      <c r="CX99" s="64">
        <f t="shared" si="300"/>
        <v>19.61</v>
      </c>
      <c r="CY99" s="64">
        <f t="shared" si="300"/>
        <v>8.4499999999999993</v>
      </c>
      <c r="CZ99" s="64">
        <f t="shared" si="300"/>
        <v>19.61</v>
      </c>
      <c r="DA99" s="64">
        <f t="shared" si="300"/>
        <v>21.89</v>
      </c>
      <c r="DB99" s="64">
        <f t="shared" si="300"/>
        <v>10.67</v>
      </c>
      <c r="DC99" s="64">
        <f t="shared" si="300"/>
        <v>11.16</v>
      </c>
      <c r="DD99" s="64">
        <f t="shared" si="300"/>
        <v>3.67</v>
      </c>
      <c r="DE99" s="64">
        <f t="shared" si="300"/>
        <v>13.450000000000001</v>
      </c>
      <c r="DF99" s="64">
        <f t="shared" si="300"/>
        <v>4.6099999999999994</v>
      </c>
      <c r="DG99" s="64">
        <f t="shared" si="300"/>
        <v>15.71</v>
      </c>
      <c r="DH99" s="64">
        <f t="shared" si="300"/>
        <v>5.6899999999999995</v>
      </c>
      <c r="DI99" s="64">
        <f t="shared" si="300"/>
        <v>18.010000000000002</v>
      </c>
      <c r="DJ99" s="64">
        <f t="shared" si="300"/>
        <v>6.96</v>
      </c>
      <c r="DK99" s="64">
        <f t="shared" si="300"/>
        <v>20.34</v>
      </c>
      <c r="DL99" s="64">
        <f t="shared" si="300"/>
        <v>8.6000000000000014</v>
      </c>
      <c r="DM99" s="64">
        <f t="shared" si="300"/>
        <v>20.34</v>
      </c>
      <c r="DN99" s="64">
        <f t="shared" si="300"/>
        <v>22.66</v>
      </c>
      <c r="DO99" s="64">
        <f t="shared" si="300"/>
        <v>10.83</v>
      </c>
      <c r="DP99" s="64">
        <f t="shared" si="300"/>
        <v>11.58</v>
      </c>
      <c r="DQ99" s="64">
        <f t="shared" si="300"/>
        <v>3.71</v>
      </c>
      <c r="DR99" s="64">
        <f t="shared" si="300"/>
        <v>13.95</v>
      </c>
      <c r="DS99" s="64">
        <f t="shared" si="300"/>
        <v>4.68</v>
      </c>
      <c r="DT99" s="64">
        <f t="shared" si="300"/>
        <v>16.28</v>
      </c>
      <c r="DU99" s="64">
        <f t="shared" si="300"/>
        <v>5.77</v>
      </c>
      <c r="DV99" s="64">
        <f t="shared" si="300"/>
        <v>18.68</v>
      </c>
      <c r="DW99" s="64">
        <f t="shared" si="300"/>
        <v>7.08</v>
      </c>
      <c r="DX99" s="64">
        <f t="shared" si="300"/>
        <v>21.07</v>
      </c>
      <c r="DY99" s="64">
        <f t="shared" si="300"/>
        <v>8.75</v>
      </c>
      <c r="DZ99" s="64">
        <f t="shared" si="300"/>
        <v>21.07</v>
      </c>
      <c r="EA99" s="64">
        <f t="shared" si="300"/>
        <v>23.43</v>
      </c>
      <c r="EB99" s="64">
        <f t="shared" si="300"/>
        <v>10.99</v>
      </c>
      <c r="EC99" s="64">
        <f t="shared" si="300"/>
        <v>12</v>
      </c>
      <c r="ED99" s="64">
        <f t="shared" si="300"/>
        <v>3.75</v>
      </c>
      <c r="EE99" s="64">
        <f t="shared" si="300"/>
        <v>14.45</v>
      </c>
      <c r="EF99" s="64">
        <f t="shared" si="300"/>
        <v>4.75</v>
      </c>
      <c r="EG99" s="64">
        <f t="shared" si="300"/>
        <v>16.850000000000001</v>
      </c>
      <c r="EH99" s="64">
        <f t="shared" si="300"/>
        <v>5.85</v>
      </c>
      <c r="EI99" s="64">
        <f t="shared" si="300"/>
        <v>19.350000000000001</v>
      </c>
      <c r="EJ99" s="64">
        <f t="shared" si="300"/>
        <v>7.2</v>
      </c>
      <c r="EK99" s="64">
        <f t="shared" si="300"/>
        <v>21.799999999999997</v>
      </c>
      <c r="EL99" s="64">
        <f t="shared" si="300"/>
        <v>8.9</v>
      </c>
      <c r="EM99" s="64">
        <f t="shared" ref="EM99:FO99" si="301">(EM96-EM102)/6*3+EM102</f>
        <v>21.799999999999997</v>
      </c>
      <c r="EN99" s="64">
        <f t="shared" si="301"/>
        <v>24.2</v>
      </c>
      <c r="EO99" s="64">
        <f t="shared" si="301"/>
        <v>11.15</v>
      </c>
      <c r="EP99" s="64">
        <f t="shared" si="301"/>
        <v>7.15</v>
      </c>
      <c r="EQ99" s="64">
        <f t="shared" si="301"/>
        <v>3.25</v>
      </c>
      <c r="ER99" s="64">
        <f t="shared" si="301"/>
        <v>8.6</v>
      </c>
      <c r="ES99" s="64">
        <f t="shared" si="301"/>
        <v>3.9</v>
      </c>
      <c r="ET99" s="64">
        <f t="shared" si="301"/>
        <v>10.149999999999999</v>
      </c>
      <c r="EU99" s="64">
        <f t="shared" si="301"/>
        <v>4.8499999999999996</v>
      </c>
      <c r="EV99" s="64">
        <f t="shared" si="301"/>
        <v>11.649999999999999</v>
      </c>
      <c r="EW99" s="64">
        <f t="shared" si="301"/>
        <v>5.5</v>
      </c>
      <c r="EX99" s="64">
        <f t="shared" si="301"/>
        <v>13.55</v>
      </c>
      <c r="EY99" s="64">
        <f t="shared" si="301"/>
        <v>6.85</v>
      </c>
      <c r="EZ99" s="64">
        <f t="shared" si="301"/>
        <v>13.55</v>
      </c>
      <c r="FA99" s="64">
        <f t="shared" si="301"/>
        <v>14.65</v>
      </c>
      <c r="FB99" s="64">
        <f t="shared" si="301"/>
        <v>8.1999999999999993</v>
      </c>
      <c r="FC99" s="64">
        <f t="shared" si="301"/>
        <v>7.65</v>
      </c>
      <c r="FD99" s="64">
        <f t="shared" si="301"/>
        <v>3.3000000000000003</v>
      </c>
      <c r="FE99" s="64">
        <f t="shared" si="301"/>
        <v>9.1750000000000007</v>
      </c>
      <c r="FF99" s="64">
        <f t="shared" si="301"/>
        <v>3.9999999999999996</v>
      </c>
      <c r="FG99" s="64">
        <f t="shared" si="301"/>
        <v>10.8</v>
      </c>
      <c r="FH99" s="64">
        <f t="shared" si="301"/>
        <v>4.9499999999999993</v>
      </c>
      <c r="FI99" s="64">
        <f t="shared" si="301"/>
        <v>12.399999999999999</v>
      </c>
      <c r="FJ99" s="64">
        <f t="shared" si="301"/>
        <v>5.8250000000000002</v>
      </c>
      <c r="FK99" s="64">
        <f t="shared" si="301"/>
        <v>14.299999999999999</v>
      </c>
      <c r="FL99" s="64">
        <f t="shared" si="301"/>
        <v>7.1</v>
      </c>
      <c r="FM99" s="64">
        <f t="shared" si="301"/>
        <v>14.299999999999999</v>
      </c>
      <c r="FN99" s="64">
        <f t="shared" si="301"/>
        <v>15.9</v>
      </c>
      <c r="FO99" s="64">
        <f t="shared" si="301"/>
        <v>8.625</v>
      </c>
    </row>
    <row r="100" spans="1:171" ht="9" customHeight="1" x14ac:dyDescent="0.15">
      <c r="A100" s="53" t="s">
        <v>179</v>
      </c>
      <c r="B100" s="59">
        <v>36</v>
      </c>
      <c r="C100" s="64">
        <f>(C96-C102)/6*2+C102</f>
        <v>8.0333333333333332</v>
      </c>
      <c r="D100" s="64">
        <f t="shared" ref="D100:EL100" si="302">(D96-D102)/6*2+D102</f>
        <v>3.4</v>
      </c>
      <c r="E100" s="64">
        <f t="shared" si="302"/>
        <v>9.6</v>
      </c>
      <c r="F100" s="64">
        <f t="shared" si="302"/>
        <v>4.1666666666666661</v>
      </c>
      <c r="G100" s="64">
        <f t="shared" si="302"/>
        <v>11.266666666666667</v>
      </c>
      <c r="H100" s="64">
        <f t="shared" si="302"/>
        <v>5.1333333333333329</v>
      </c>
      <c r="I100" s="64">
        <f t="shared" si="302"/>
        <v>12.966666666666667</v>
      </c>
      <c r="J100" s="64">
        <f t="shared" si="302"/>
        <v>6.2333333333333334</v>
      </c>
      <c r="K100" s="64">
        <f t="shared" si="302"/>
        <v>14.9</v>
      </c>
      <c r="L100" s="64">
        <f t="shared" si="302"/>
        <v>7.4</v>
      </c>
      <c r="M100" s="64">
        <f t="shared" si="302"/>
        <v>14.9</v>
      </c>
      <c r="N100" s="64">
        <f t="shared" si="302"/>
        <v>17.033333333333335</v>
      </c>
      <c r="O100" s="64">
        <f t="shared" si="302"/>
        <v>9.1333333333333346</v>
      </c>
      <c r="P100" s="64">
        <f t="shared" si="302"/>
        <v>8.3666666666666671</v>
      </c>
      <c r="Q100" s="64">
        <f t="shared" si="302"/>
        <v>3.4333333333333331</v>
      </c>
      <c r="R100" s="64">
        <f t="shared" si="302"/>
        <v>10.033333333333333</v>
      </c>
      <c r="S100" s="64">
        <f t="shared" si="302"/>
        <v>4.2333333333333325</v>
      </c>
      <c r="T100" s="64">
        <f t="shared" si="302"/>
        <v>11.766666666666667</v>
      </c>
      <c r="U100" s="64">
        <f t="shared" si="302"/>
        <v>5.1999999999999993</v>
      </c>
      <c r="V100" s="64">
        <f t="shared" si="302"/>
        <v>13.522222222222222</v>
      </c>
      <c r="W100" s="64">
        <f t="shared" si="302"/>
        <v>6.322222222222222</v>
      </c>
      <c r="X100" s="64">
        <f t="shared" si="302"/>
        <v>15.455555555555556</v>
      </c>
      <c r="Y100" s="64">
        <f t="shared" si="302"/>
        <v>7.6</v>
      </c>
      <c r="Z100" s="64">
        <f t="shared" si="302"/>
        <v>15.455555555555556</v>
      </c>
      <c r="AA100" s="64">
        <f t="shared" si="302"/>
        <v>17.566666666666666</v>
      </c>
      <c r="AB100" s="64">
        <f t="shared" si="302"/>
        <v>9.2555555555555564</v>
      </c>
      <c r="AC100" s="64">
        <f t="shared" si="302"/>
        <v>8.6999999999999993</v>
      </c>
      <c r="AD100" s="64">
        <f t="shared" si="302"/>
        <v>3.4666666666666668</v>
      </c>
      <c r="AE100" s="64">
        <f t="shared" si="302"/>
        <v>10.466666666666667</v>
      </c>
      <c r="AF100" s="64">
        <f t="shared" si="302"/>
        <v>4.3</v>
      </c>
      <c r="AG100" s="64">
        <f t="shared" si="302"/>
        <v>12.266666666666667</v>
      </c>
      <c r="AH100" s="64">
        <f t="shared" si="302"/>
        <v>5.2666666666666666</v>
      </c>
      <c r="AI100" s="64">
        <f t="shared" si="302"/>
        <v>14.077777777777778</v>
      </c>
      <c r="AJ100" s="64">
        <f t="shared" si="302"/>
        <v>6.4111111111111114</v>
      </c>
      <c r="AK100" s="64">
        <f t="shared" si="302"/>
        <v>16.011111111111113</v>
      </c>
      <c r="AL100" s="64">
        <f t="shared" si="302"/>
        <v>7.8</v>
      </c>
      <c r="AM100" s="64">
        <f t="shared" si="302"/>
        <v>16.011111111111113</v>
      </c>
      <c r="AN100" s="64">
        <f t="shared" si="302"/>
        <v>18.100000000000001</v>
      </c>
      <c r="AO100" s="64">
        <f t="shared" si="302"/>
        <v>9.3777777777777782</v>
      </c>
      <c r="AP100" s="64">
        <f t="shared" si="302"/>
        <v>9.0333333333333332</v>
      </c>
      <c r="AQ100" s="64">
        <f t="shared" si="302"/>
        <v>3.5</v>
      </c>
      <c r="AR100" s="64">
        <f t="shared" si="302"/>
        <v>10.9</v>
      </c>
      <c r="AS100" s="64">
        <f t="shared" si="302"/>
        <v>4.3666666666666663</v>
      </c>
      <c r="AT100" s="64">
        <f t="shared" si="302"/>
        <v>12.766666666666667</v>
      </c>
      <c r="AU100" s="64">
        <f t="shared" si="302"/>
        <v>5.333333333333333</v>
      </c>
      <c r="AV100" s="64">
        <f t="shared" si="302"/>
        <v>14.633333333333333</v>
      </c>
      <c r="AW100" s="64">
        <f t="shared" si="302"/>
        <v>6.5</v>
      </c>
      <c r="AX100" s="64">
        <f t="shared" si="302"/>
        <v>16.566666666666666</v>
      </c>
      <c r="AY100" s="64">
        <f t="shared" si="302"/>
        <v>7.9999999999999991</v>
      </c>
      <c r="AZ100" s="64">
        <f t="shared" si="302"/>
        <v>16.566666666666666</v>
      </c>
      <c r="BA100" s="64">
        <f t="shared" si="302"/>
        <v>18.633333333333333</v>
      </c>
      <c r="BB100" s="64">
        <f t="shared" si="302"/>
        <v>9.5</v>
      </c>
      <c r="BC100" s="64">
        <f t="shared" si="302"/>
        <v>9.4</v>
      </c>
      <c r="BD100" s="64">
        <f t="shared" si="302"/>
        <v>3.5500000000000003</v>
      </c>
      <c r="BE100" s="64">
        <f t="shared" si="302"/>
        <v>11.35</v>
      </c>
      <c r="BF100" s="64">
        <f t="shared" si="302"/>
        <v>4.416666666666667</v>
      </c>
      <c r="BG100" s="64">
        <f t="shared" si="302"/>
        <v>13.283333333333333</v>
      </c>
      <c r="BH100" s="64">
        <f t="shared" si="302"/>
        <v>5.4333333333333327</v>
      </c>
      <c r="BI100" s="64">
        <f t="shared" si="302"/>
        <v>15.200000000000001</v>
      </c>
      <c r="BJ100" s="64">
        <f t="shared" si="302"/>
        <v>6.6000000000000005</v>
      </c>
      <c r="BK100" s="64">
        <f t="shared" si="302"/>
        <v>17.233333333333334</v>
      </c>
      <c r="BL100" s="64">
        <f t="shared" si="302"/>
        <v>8.1333333333333329</v>
      </c>
      <c r="BM100" s="64">
        <f t="shared" si="302"/>
        <v>17.233333333333334</v>
      </c>
      <c r="BN100" s="64">
        <f t="shared" si="302"/>
        <v>19.350000000000001</v>
      </c>
      <c r="BO100" s="64">
        <f t="shared" si="302"/>
        <v>10.033333333333333</v>
      </c>
      <c r="BP100" s="64">
        <f t="shared" si="302"/>
        <v>9.7666666666666675</v>
      </c>
      <c r="BQ100" s="64">
        <f t="shared" si="302"/>
        <v>3.6</v>
      </c>
      <c r="BR100" s="64">
        <f t="shared" si="302"/>
        <v>11.8</v>
      </c>
      <c r="BS100" s="64">
        <f t="shared" si="302"/>
        <v>4.4666666666666668</v>
      </c>
      <c r="BT100" s="64">
        <f t="shared" si="302"/>
        <v>13.8</v>
      </c>
      <c r="BU100" s="64">
        <f t="shared" si="302"/>
        <v>5.5333333333333332</v>
      </c>
      <c r="BV100" s="64">
        <f t="shared" si="302"/>
        <v>15.766666666666667</v>
      </c>
      <c r="BW100" s="64">
        <f t="shared" si="302"/>
        <v>6.7</v>
      </c>
      <c r="BX100" s="64">
        <f t="shared" si="302"/>
        <v>17.899999999999999</v>
      </c>
      <c r="BY100" s="64">
        <f t="shared" si="302"/>
        <v>8.2666666666666657</v>
      </c>
      <c r="BZ100" s="64">
        <f t="shared" si="302"/>
        <v>17.899999999999999</v>
      </c>
      <c r="CA100" s="64">
        <f t="shared" si="302"/>
        <v>20.066666666666666</v>
      </c>
      <c r="CB100" s="64">
        <f t="shared" si="302"/>
        <v>10.566666666666666</v>
      </c>
      <c r="CC100" s="64">
        <f t="shared" si="302"/>
        <v>10.18</v>
      </c>
      <c r="CD100" s="64">
        <f t="shared" si="302"/>
        <v>3.64</v>
      </c>
      <c r="CE100" s="64">
        <f t="shared" si="302"/>
        <v>12.293333333333333</v>
      </c>
      <c r="CF100" s="64">
        <f t="shared" si="302"/>
        <v>4.54</v>
      </c>
      <c r="CG100" s="64">
        <f t="shared" si="302"/>
        <v>14.366666666666667</v>
      </c>
      <c r="CH100" s="64">
        <f t="shared" si="302"/>
        <v>5.6133333333333333</v>
      </c>
      <c r="CI100" s="64">
        <f t="shared" si="302"/>
        <v>16.433333333333334</v>
      </c>
      <c r="CJ100" s="64">
        <f t="shared" si="302"/>
        <v>6.82</v>
      </c>
      <c r="CK100" s="64">
        <f t="shared" si="302"/>
        <v>18.619999999999997</v>
      </c>
      <c r="CL100" s="64">
        <f t="shared" si="302"/>
        <v>8.42</v>
      </c>
      <c r="CM100" s="64">
        <f t="shared" si="302"/>
        <v>18.619999999999997</v>
      </c>
      <c r="CN100" s="64">
        <f t="shared" si="302"/>
        <v>20.826666666666664</v>
      </c>
      <c r="CO100" s="64">
        <f t="shared" si="302"/>
        <v>10.706666666666667</v>
      </c>
      <c r="CP100" s="64">
        <f t="shared" si="302"/>
        <v>10.593333333333334</v>
      </c>
      <c r="CQ100" s="64">
        <f t="shared" si="302"/>
        <v>3.68</v>
      </c>
      <c r="CR100" s="64">
        <f t="shared" si="302"/>
        <v>12.786666666666667</v>
      </c>
      <c r="CS100" s="64">
        <f t="shared" si="302"/>
        <v>4.6133333333333333</v>
      </c>
      <c r="CT100" s="64">
        <f t="shared" si="302"/>
        <v>14.933333333333334</v>
      </c>
      <c r="CU100" s="64">
        <f t="shared" si="302"/>
        <v>5.6933333333333334</v>
      </c>
      <c r="CV100" s="64">
        <f t="shared" si="302"/>
        <v>17.100000000000001</v>
      </c>
      <c r="CW100" s="64">
        <f t="shared" si="302"/>
        <v>6.94</v>
      </c>
      <c r="CX100" s="64">
        <f t="shared" si="302"/>
        <v>19.339999999999996</v>
      </c>
      <c r="CY100" s="64">
        <f t="shared" si="302"/>
        <v>8.5733333333333341</v>
      </c>
      <c r="CZ100" s="64">
        <f t="shared" si="302"/>
        <v>19.339999999999996</v>
      </c>
      <c r="DA100" s="64">
        <f t="shared" si="302"/>
        <v>21.586666666666666</v>
      </c>
      <c r="DB100" s="64">
        <f t="shared" si="302"/>
        <v>10.846666666666666</v>
      </c>
      <c r="DC100" s="64">
        <f t="shared" si="302"/>
        <v>11.006666666666666</v>
      </c>
      <c r="DD100" s="64">
        <f t="shared" si="302"/>
        <v>3.7199999999999998</v>
      </c>
      <c r="DE100" s="64">
        <f t="shared" si="302"/>
        <v>13.280000000000001</v>
      </c>
      <c r="DF100" s="64">
        <f t="shared" si="302"/>
        <v>4.6866666666666665</v>
      </c>
      <c r="DG100" s="64">
        <f t="shared" si="302"/>
        <v>15.5</v>
      </c>
      <c r="DH100" s="64">
        <f t="shared" si="302"/>
        <v>5.7733333333333325</v>
      </c>
      <c r="DI100" s="64">
        <f t="shared" si="302"/>
        <v>17.766666666666669</v>
      </c>
      <c r="DJ100" s="64">
        <f t="shared" si="302"/>
        <v>7.06</v>
      </c>
      <c r="DK100" s="64">
        <f t="shared" si="302"/>
        <v>20.059999999999999</v>
      </c>
      <c r="DL100" s="64">
        <f t="shared" si="302"/>
        <v>8.7266666666666666</v>
      </c>
      <c r="DM100" s="64">
        <f t="shared" si="302"/>
        <v>20.059999999999999</v>
      </c>
      <c r="DN100" s="64">
        <f t="shared" si="302"/>
        <v>22.346666666666668</v>
      </c>
      <c r="DO100" s="64">
        <f t="shared" si="302"/>
        <v>10.986666666666666</v>
      </c>
      <c r="DP100" s="64">
        <f t="shared" si="302"/>
        <v>11.42</v>
      </c>
      <c r="DQ100" s="64">
        <f t="shared" si="302"/>
        <v>3.76</v>
      </c>
      <c r="DR100" s="64">
        <f t="shared" si="302"/>
        <v>13.773333333333333</v>
      </c>
      <c r="DS100" s="64">
        <f t="shared" si="302"/>
        <v>4.76</v>
      </c>
      <c r="DT100" s="64">
        <f t="shared" si="302"/>
        <v>16.066666666666666</v>
      </c>
      <c r="DU100" s="64">
        <f t="shared" si="302"/>
        <v>5.8533333333333326</v>
      </c>
      <c r="DV100" s="64">
        <f t="shared" si="302"/>
        <v>18.433333333333334</v>
      </c>
      <c r="DW100" s="64">
        <f t="shared" si="302"/>
        <v>7.18</v>
      </c>
      <c r="DX100" s="64">
        <f t="shared" si="302"/>
        <v>20.779999999999998</v>
      </c>
      <c r="DY100" s="64">
        <f t="shared" si="302"/>
        <v>8.8800000000000008</v>
      </c>
      <c r="DZ100" s="64">
        <f t="shared" si="302"/>
        <v>20.779999999999998</v>
      </c>
      <c r="EA100" s="64">
        <f t="shared" si="302"/>
        <v>23.106666666666666</v>
      </c>
      <c r="EB100" s="64">
        <f t="shared" si="302"/>
        <v>11.126666666666667</v>
      </c>
      <c r="EC100" s="64">
        <f t="shared" si="302"/>
        <v>11.833333333333334</v>
      </c>
      <c r="ED100" s="64">
        <f t="shared" si="302"/>
        <v>3.8</v>
      </c>
      <c r="EE100" s="64">
        <f t="shared" si="302"/>
        <v>14.266666666666667</v>
      </c>
      <c r="EF100" s="64">
        <f t="shared" si="302"/>
        <v>4.833333333333333</v>
      </c>
      <c r="EG100" s="64">
        <f t="shared" si="302"/>
        <v>16.633333333333333</v>
      </c>
      <c r="EH100" s="64">
        <f t="shared" si="302"/>
        <v>5.9333333333333327</v>
      </c>
      <c r="EI100" s="64">
        <f t="shared" si="302"/>
        <v>19.100000000000001</v>
      </c>
      <c r="EJ100" s="64">
        <f t="shared" si="302"/>
        <v>7.3</v>
      </c>
      <c r="EK100" s="64">
        <f t="shared" si="302"/>
        <v>21.5</v>
      </c>
      <c r="EL100" s="64">
        <f t="shared" si="302"/>
        <v>9.0333333333333332</v>
      </c>
      <c r="EM100" s="64">
        <f t="shared" ref="EM100:FO100" si="303">(EM96-EM102)/6*2+EM102</f>
        <v>21.5</v>
      </c>
      <c r="EN100" s="64">
        <f t="shared" si="303"/>
        <v>23.866666666666667</v>
      </c>
      <c r="EO100" s="64">
        <f t="shared" si="303"/>
        <v>11.266666666666667</v>
      </c>
      <c r="EP100" s="64">
        <f t="shared" si="303"/>
        <v>7.0666666666666673</v>
      </c>
      <c r="EQ100" s="64">
        <f t="shared" si="303"/>
        <v>3.3</v>
      </c>
      <c r="ER100" s="64">
        <f t="shared" si="303"/>
        <v>8.4666666666666668</v>
      </c>
      <c r="ES100" s="64">
        <f t="shared" si="303"/>
        <v>3.9666666666666663</v>
      </c>
      <c r="ET100" s="64">
        <f t="shared" si="303"/>
        <v>9.9666666666666668</v>
      </c>
      <c r="EU100" s="64">
        <f t="shared" si="303"/>
        <v>4.9333333333333327</v>
      </c>
      <c r="EV100" s="64">
        <f t="shared" si="303"/>
        <v>11.5</v>
      </c>
      <c r="EW100" s="64">
        <f t="shared" si="303"/>
        <v>5.5333333333333332</v>
      </c>
      <c r="EX100" s="64">
        <f t="shared" si="303"/>
        <v>13.433333333333334</v>
      </c>
      <c r="EY100" s="64">
        <f t="shared" si="303"/>
        <v>6.8666666666666671</v>
      </c>
      <c r="EZ100" s="64">
        <f t="shared" si="303"/>
        <v>13.433333333333334</v>
      </c>
      <c r="FA100" s="64">
        <f t="shared" si="303"/>
        <v>14.366666666666667</v>
      </c>
      <c r="FB100" s="64">
        <f t="shared" si="303"/>
        <v>8.2666666666666675</v>
      </c>
      <c r="FC100" s="64">
        <f t="shared" si="303"/>
        <v>7.55</v>
      </c>
      <c r="FD100" s="64">
        <f t="shared" si="303"/>
        <v>3.35</v>
      </c>
      <c r="FE100" s="64">
        <f t="shared" si="303"/>
        <v>9.0333333333333332</v>
      </c>
      <c r="FF100" s="64">
        <f t="shared" si="303"/>
        <v>4.0666666666666664</v>
      </c>
      <c r="FG100" s="64">
        <f t="shared" si="303"/>
        <v>10.616666666666667</v>
      </c>
      <c r="FH100" s="64">
        <f t="shared" si="303"/>
        <v>5.0333333333333323</v>
      </c>
      <c r="FI100" s="64">
        <f t="shared" si="303"/>
        <v>12.233333333333333</v>
      </c>
      <c r="FJ100" s="64">
        <f t="shared" si="303"/>
        <v>5.8833333333333337</v>
      </c>
      <c r="FK100" s="64">
        <f t="shared" si="303"/>
        <v>14.166666666666666</v>
      </c>
      <c r="FL100" s="64">
        <f t="shared" si="303"/>
        <v>7.1333333333333337</v>
      </c>
      <c r="FM100" s="64">
        <f t="shared" si="303"/>
        <v>14.166666666666666</v>
      </c>
      <c r="FN100" s="64">
        <f t="shared" si="303"/>
        <v>15.700000000000001</v>
      </c>
      <c r="FO100" s="64">
        <f t="shared" si="303"/>
        <v>8.7000000000000011</v>
      </c>
    </row>
    <row r="101" spans="1:171" ht="9" customHeight="1" x14ac:dyDescent="0.15">
      <c r="A101" s="53" t="s">
        <v>179</v>
      </c>
      <c r="B101" s="59">
        <v>37</v>
      </c>
      <c r="C101" s="64">
        <f>(C96-C102)/6*1+C102</f>
        <v>7.9166666666666661</v>
      </c>
      <c r="D101" s="64">
        <f t="shared" ref="D101:EL101" si="304">(D96-D102)/6*1+D102</f>
        <v>3.45</v>
      </c>
      <c r="E101" s="64">
        <f t="shared" si="304"/>
        <v>9.4500000000000011</v>
      </c>
      <c r="F101" s="64">
        <f t="shared" si="304"/>
        <v>4.2333333333333334</v>
      </c>
      <c r="G101" s="64">
        <f t="shared" si="304"/>
        <v>11.083333333333334</v>
      </c>
      <c r="H101" s="64">
        <f t="shared" si="304"/>
        <v>5.2166666666666668</v>
      </c>
      <c r="I101" s="64">
        <f t="shared" si="304"/>
        <v>12.783333333333333</v>
      </c>
      <c r="J101" s="64">
        <f t="shared" si="304"/>
        <v>6.3166666666666673</v>
      </c>
      <c r="K101" s="64">
        <f t="shared" si="304"/>
        <v>14.75</v>
      </c>
      <c r="L101" s="64">
        <f t="shared" si="304"/>
        <v>7.45</v>
      </c>
      <c r="M101" s="64">
        <f t="shared" si="304"/>
        <v>14.75</v>
      </c>
      <c r="N101" s="64">
        <f t="shared" si="304"/>
        <v>16.916666666666668</v>
      </c>
      <c r="O101" s="64">
        <f t="shared" si="304"/>
        <v>9.2166666666666668</v>
      </c>
      <c r="P101" s="64">
        <f t="shared" si="304"/>
        <v>8.25</v>
      </c>
      <c r="Q101" s="64">
        <f t="shared" si="304"/>
        <v>3.4833333333333334</v>
      </c>
      <c r="R101" s="64">
        <f t="shared" si="304"/>
        <v>9.8833333333333346</v>
      </c>
      <c r="S101" s="64">
        <f t="shared" si="304"/>
        <v>4.3</v>
      </c>
      <c r="T101" s="64">
        <f t="shared" si="304"/>
        <v>11.583333333333334</v>
      </c>
      <c r="U101" s="64">
        <f t="shared" si="304"/>
        <v>5.2833333333333332</v>
      </c>
      <c r="V101" s="64">
        <f t="shared" si="304"/>
        <v>13.327777777777778</v>
      </c>
      <c r="W101" s="64">
        <f t="shared" si="304"/>
        <v>6.4111111111111114</v>
      </c>
      <c r="X101" s="64">
        <f t="shared" si="304"/>
        <v>15.277777777777779</v>
      </c>
      <c r="Y101" s="64">
        <f t="shared" si="304"/>
        <v>7.666666666666667</v>
      </c>
      <c r="Z101" s="64">
        <f t="shared" si="304"/>
        <v>15.277777777777779</v>
      </c>
      <c r="AA101" s="64">
        <f t="shared" si="304"/>
        <v>17.400000000000002</v>
      </c>
      <c r="AB101" s="64">
        <f t="shared" si="304"/>
        <v>9.3277777777777775</v>
      </c>
      <c r="AC101" s="64">
        <f t="shared" si="304"/>
        <v>8.5833333333333339</v>
      </c>
      <c r="AD101" s="64">
        <f t="shared" si="304"/>
        <v>3.5166666666666666</v>
      </c>
      <c r="AE101" s="64">
        <f t="shared" si="304"/>
        <v>10.316666666666666</v>
      </c>
      <c r="AF101" s="64">
        <f t="shared" si="304"/>
        <v>4.3666666666666671</v>
      </c>
      <c r="AG101" s="64">
        <f t="shared" si="304"/>
        <v>12.083333333333334</v>
      </c>
      <c r="AH101" s="64">
        <f t="shared" si="304"/>
        <v>5.3500000000000005</v>
      </c>
      <c r="AI101" s="64">
        <f t="shared" si="304"/>
        <v>13.872222222222222</v>
      </c>
      <c r="AJ101" s="64">
        <f t="shared" si="304"/>
        <v>6.5055555555555564</v>
      </c>
      <c r="AK101" s="64">
        <f t="shared" si="304"/>
        <v>15.805555555555557</v>
      </c>
      <c r="AL101" s="64">
        <f t="shared" si="304"/>
        <v>7.8833333333333329</v>
      </c>
      <c r="AM101" s="64">
        <f t="shared" si="304"/>
        <v>15.805555555555557</v>
      </c>
      <c r="AN101" s="64">
        <f t="shared" si="304"/>
        <v>17.883333333333333</v>
      </c>
      <c r="AO101" s="64">
        <f t="shared" si="304"/>
        <v>9.43888888888889</v>
      </c>
      <c r="AP101" s="64">
        <f t="shared" si="304"/>
        <v>8.9166666666666679</v>
      </c>
      <c r="AQ101" s="64">
        <f t="shared" si="304"/>
        <v>3.55</v>
      </c>
      <c r="AR101" s="64">
        <f t="shared" si="304"/>
        <v>10.75</v>
      </c>
      <c r="AS101" s="64">
        <f t="shared" si="304"/>
        <v>4.4333333333333336</v>
      </c>
      <c r="AT101" s="64">
        <f t="shared" si="304"/>
        <v>12.583333333333334</v>
      </c>
      <c r="AU101" s="64">
        <f t="shared" si="304"/>
        <v>5.416666666666667</v>
      </c>
      <c r="AV101" s="64">
        <f t="shared" si="304"/>
        <v>14.416666666666666</v>
      </c>
      <c r="AW101" s="64">
        <f t="shared" si="304"/>
        <v>6.6</v>
      </c>
      <c r="AX101" s="64">
        <f t="shared" si="304"/>
        <v>16.333333333333336</v>
      </c>
      <c r="AY101" s="64">
        <f t="shared" si="304"/>
        <v>8.1</v>
      </c>
      <c r="AZ101" s="64">
        <f t="shared" si="304"/>
        <v>16.333333333333336</v>
      </c>
      <c r="BA101" s="64">
        <f t="shared" si="304"/>
        <v>18.366666666666667</v>
      </c>
      <c r="BB101" s="64">
        <f t="shared" si="304"/>
        <v>9.5500000000000007</v>
      </c>
      <c r="BC101" s="64">
        <f t="shared" si="304"/>
        <v>9.2750000000000004</v>
      </c>
      <c r="BD101" s="64">
        <f t="shared" si="304"/>
        <v>3.6</v>
      </c>
      <c r="BE101" s="64">
        <f t="shared" si="304"/>
        <v>11.200000000000001</v>
      </c>
      <c r="BF101" s="64">
        <f t="shared" si="304"/>
        <v>4.4833333333333334</v>
      </c>
      <c r="BG101" s="64">
        <f t="shared" si="304"/>
        <v>13.091666666666667</v>
      </c>
      <c r="BH101" s="64">
        <f t="shared" si="304"/>
        <v>5.5166666666666666</v>
      </c>
      <c r="BI101" s="64">
        <f t="shared" si="304"/>
        <v>14.975</v>
      </c>
      <c r="BJ101" s="64">
        <f t="shared" si="304"/>
        <v>6.7</v>
      </c>
      <c r="BK101" s="64">
        <f t="shared" si="304"/>
        <v>16.991666666666667</v>
      </c>
      <c r="BL101" s="64">
        <f t="shared" si="304"/>
        <v>8.2416666666666671</v>
      </c>
      <c r="BM101" s="64">
        <f t="shared" si="304"/>
        <v>16.991666666666667</v>
      </c>
      <c r="BN101" s="64">
        <f t="shared" si="304"/>
        <v>19.074999999999999</v>
      </c>
      <c r="BO101" s="64">
        <f t="shared" si="304"/>
        <v>10.166666666666668</v>
      </c>
      <c r="BP101" s="64">
        <f t="shared" si="304"/>
        <v>9.6333333333333329</v>
      </c>
      <c r="BQ101" s="64">
        <f t="shared" si="304"/>
        <v>3.6500000000000004</v>
      </c>
      <c r="BR101" s="64">
        <f t="shared" si="304"/>
        <v>11.65</v>
      </c>
      <c r="BS101" s="64">
        <f t="shared" si="304"/>
        <v>4.5333333333333332</v>
      </c>
      <c r="BT101" s="64">
        <f t="shared" si="304"/>
        <v>13.6</v>
      </c>
      <c r="BU101" s="64">
        <f t="shared" si="304"/>
        <v>5.6166666666666671</v>
      </c>
      <c r="BV101" s="64">
        <f t="shared" si="304"/>
        <v>15.533333333333333</v>
      </c>
      <c r="BW101" s="64">
        <f t="shared" si="304"/>
        <v>6.8000000000000007</v>
      </c>
      <c r="BX101" s="64">
        <f t="shared" si="304"/>
        <v>17.649999999999999</v>
      </c>
      <c r="BY101" s="64">
        <f t="shared" si="304"/>
        <v>8.3833333333333329</v>
      </c>
      <c r="BZ101" s="64">
        <f t="shared" si="304"/>
        <v>17.649999999999999</v>
      </c>
      <c r="CA101" s="64">
        <f t="shared" si="304"/>
        <v>19.783333333333331</v>
      </c>
      <c r="CB101" s="64">
        <f t="shared" si="304"/>
        <v>10.783333333333333</v>
      </c>
      <c r="CC101" s="64">
        <f t="shared" si="304"/>
        <v>10.040000000000001</v>
      </c>
      <c r="CD101" s="64">
        <f t="shared" si="304"/>
        <v>3.6900000000000004</v>
      </c>
      <c r="CE101" s="64">
        <f t="shared" si="304"/>
        <v>12.136666666666667</v>
      </c>
      <c r="CF101" s="64">
        <f t="shared" si="304"/>
        <v>4.6099999999999994</v>
      </c>
      <c r="CG101" s="64">
        <f t="shared" si="304"/>
        <v>14.163333333333334</v>
      </c>
      <c r="CH101" s="64">
        <f t="shared" si="304"/>
        <v>5.6966666666666672</v>
      </c>
      <c r="CI101" s="64">
        <f t="shared" si="304"/>
        <v>16.196666666666665</v>
      </c>
      <c r="CJ101" s="64">
        <f t="shared" si="304"/>
        <v>6.92</v>
      </c>
      <c r="CK101" s="64">
        <f t="shared" si="304"/>
        <v>18.36</v>
      </c>
      <c r="CL101" s="64">
        <f t="shared" si="304"/>
        <v>8.5399999999999991</v>
      </c>
      <c r="CM101" s="64">
        <f t="shared" si="304"/>
        <v>18.36</v>
      </c>
      <c r="CN101" s="64">
        <f t="shared" si="304"/>
        <v>20.533333333333331</v>
      </c>
      <c r="CO101" s="64">
        <f t="shared" si="304"/>
        <v>10.903333333333332</v>
      </c>
      <c r="CP101" s="64">
        <f t="shared" si="304"/>
        <v>10.446666666666667</v>
      </c>
      <c r="CQ101" s="64">
        <f t="shared" si="304"/>
        <v>3.7300000000000004</v>
      </c>
      <c r="CR101" s="64">
        <f t="shared" si="304"/>
        <v>12.623333333333335</v>
      </c>
      <c r="CS101" s="64">
        <f t="shared" si="304"/>
        <v>4.6866666666666665</v>
      </c>
      <c r="CT101" s="64">
        <f t="shared" si="304"/>
        <v>14.726666666666667</v>
      </c>
      <c r="CU101" s="64">
        <f t="shared" si="304"/>
        <v>5.7766666666666673</v>
      </c>
      <c r="CV101" s="64">
        <f t="shared" si="304"/>
        <v>16.86</v>
      </c>
      <c r="CW101" s="64">
        <f t="shared" si="304"/>
        <v>7.0400000000000009</v>
      </c>
      <c r="CX101" s="64">
        <f t="shared" si="304"/>
        <v>19.069999999999997</v>
      </c>
      <c r="CY101" s="64">
        <f t="shared" si="304"/>
        <v>8.6966666666666672</v>
      </c>
      <c r="CZ101" s="64">
        <f t="shared" si="304"/>
        <v>19.069999999999997</v>
      </c>
      <c r="DA101" s="64">
        <f t="shared" si="304"/>
        <v>21.283333333333335</v>
      </c>
      <c r="DB101" s="64">
        <f t="shared" si="304"/>
        <v>11.023333333333333</v>
      </c>
      <c r="DC101" s="64">
        <f t="shared" si="304"/>
        <v>10.853333333333333</v>
      </c>
      <c r="DD101" s="64">
        <f t="shared" si="304"/>
        <v>3.77</v>
      </c>
      <c r="DE101" s="64">
        <f t="shared" si="304"/>
        <v>13.110000000000001</v>
      </c>
      <c r="DF101" s="64">
        <f t="shared" si="304"/>
        <v>4.7633333333333336</v>
      </c>
      <c r="DG101" s="64">
        <f t="shared" si="304"/>
        <v>15.29</v>
      </c>
      <c r="DH101" s="64">
        <f t="shared" si="304"/>
        <v>5.8566666666666665</v>
      </c>
      <c r="DI101" s="64">
        <f t="shared" si="304"/>
        <v>17.523333333333333</v>
      </c>
      <c r="DJ101" s="64">
        <f t="shared" si="304"/>
        <v>7.16</v>
      </c>
      <c r="DK101" s="64">
        <f t="shared" si="304"/>
        <v>19.78</v>
      </c>
      <c r="DL101" s="64">
        <f t="shared" si="304"/>
        <v>8.8533333333333335</v>
      </c>
      <c r="DM101" s="64">
        <f t="shared" si="304"/>
        <v>19.78</v>
      </c>
      <c r="DN101" s="64">
        <f t="shared" si="304"/>
        <v>22.033333333333331</v>
      </c>
      <c r="DO101" s="64">
        <f t="shared" si="304"/>
        <v>11.143333333333334</v>
      </c>
      <c r="DP101" s="64">
        <f t="shared" si="304"/>
        <v>11.26</v>
      </c>
      <c r="DQ101" s="64">
        <f t="shared" si="304"/>
        <v>3.81</v>
      </c>
      <c r="DR101" s="64">
        <f t="shared" si="304"/>
        <v>13.596666666666668</v>
      </c>
      <c r="DS101" s="64">
        <f t="shared" si="304"/>
        <v>4.84</v>
      </c>
      <c r="DT101" s="64">
        <f t="shared" si="304"/>
        <v>15.853333333333333</v>
      </c>
      <c r="DU101" s="64">
        <f t="shared" si="304"/>
        <v>5.9366666666666665</v>
      </c>
      <c r="DV101" s="64">
        <f t="shared" si="304"/>
        <v>18.186666666666667</v>
      </c>
      <c r="DW101" s="64">
        <f t="shared" si="304"/>
        <v>7.28</v>
      </c>
      <c r="DX101" s="64">
        <f t="shared" si="304"/>
        <v>20.49</v>
      </c>
      <c r="DY101" s="64">
        <f t="shared" si="304"/>
        <v>9.01</v>
      </c>
      <c r="DZ101" s="64">
        <f t="shared" si="304"/>
        <v>20.49</v>
      </c>
      <c r="EA101" s="64">
        <f t="shared" si="304"/>
        <v>22.783333333333335</v>
      </c>
      <c r="EB101" s="64">
        <f t="shared" si="304"/>
        <v>11.263333333333334</v>
      </c>
      <c r="EC101" s="64">
        <f t="shared" si="304"/>
        <v>11.666666666666666</v>
      </c>
      <c r="ED101" s="64">
        <f t="shared" si="304"/>
        <v>3.85</v>
      </c>
      <c r="EE101" s="64">
        <f t="shared" si="304"/>
        <v>14.083333333333334</v>
      </c>
      <c r="EF101" s="64">
        <f t="shared" si="304"/>
        <v>4.916666666666667</v>
      </c>
      <c r="EG101" s="64">
        <f t="shared" si="304"/>
        <v>16.416666666666664</v>
      </c>
      <c r="EH101" s="64">
        <f t="shared" si="304"/>
        <v>6.0166666666666666</v>
      </c>
      <c r="EI101" s="64">
        <f t="shared" si="304"/>
        <v>18.850000000000001</v>
      </c>
      <c r="EJ101" s="64">
        <f t="shared" si="304"/>
        <v>7.4</v>
      </c>
      <c r="EK101" s="64">
        <f t="shared" si="304"/>
        <v>21.2</v>
      </c>
      <c r="EL101" s="64">
        <f t="shared" si="304"/>
        <v>9.1666666666666679</v>
      </c>
      <c r="EM101" s="64">
        <f t="shared" ref="EM101:FO101" si="305">(EM96-EM102)/6*1+EM102</f>
        <v>21.2</v>
      </c>
      <c r="EN101" s="64">
        <f t="shared" si="305"/>
        <v>23.533333333333331</v>
      </c>
      <c r="EO101" s="64">
        <f t="shared" si="305"/>
        <v>11.383333333333333</v>
      </c>
      <c r="EP101" s="64">
        <f t="shared" si="305"/>
        <v>6.9833333333333334</v>
      </c>
      <c r="EQ101" s="64">
        <f t="shared" si="305"/>
        <v>3.35</v>
      </c>
      <c r="ER101" s="64">
        <f t="shared" si="305"/>
        <v>8.3333333333333321</v>
      </c>
      <c r="ES101" s="64">
        <f t="shared" si="305"/>
        <v>4.0333333333333332</v>
      </c>
      <c r="ET101" s="64">
        <f t="shared" si="305"/>
        <v>9.7833333333333332</v>
      </c>
      <c r="EU101" s="64">
        <f t="shared" si="305"/>
        <v>5.0166666666666666</v>
      </c>
      <c r="EV101" s="64">
        <f t="shared" si="305"/>
        <v>11.35</v>
      </c>
      <c r="EW101" s="64">
        <f t="shared" si="305"/>
        <v>5.5666666666666664</v>
      </c>
      <c r="EX101" s="64">
        <f t="shared" si="305"/>
        <v>13.316666666666666</v>
      </c>
      <c r="EY101" s="64">
        <f t="shared" si="305"/>
        <v>6.8833333333333337</v>
      </c>
      <c r="EZ101" s="64">
        <f t="shared" si="305"/>
        <v>13.316666666666666</v>
      </c>
      <c r="FA101" s="64">
        <f t="shared" si="305"/>
        <v>14.083333333333334</v>
      </c>
      <c r="FB101" s="64">
        <f t="shared" si="305"/>
        <v>8.3333333333333339</v>
      </c>
      <c r="FC101" s="64">
        <f t="shared" si="305"/>
        <v>7.4499999999999993</v>
      </c>
      <c r="FD101" s="64">
        <f t="shared" si="305"/>
        <v>3.4000000000000004</v>
      </c>
      <c r="FE101" s="64">
        <f t="shared" si="305"/>
        <v>8.8916666666666657</v>
      </c>
      <c r="FF101" s="64">
        <f t="shared" si="305"/>
        <v>4.1333333333333329</v>
      </c>
      <c r="FG101" s="64">
        <f t="shared" si="305"/>
        <v>10.433333333333334</v>
      </c>
      <c r="FH101" s="64">
        <f t="shared" si="305"/>
        <v>5.1166666666666663</v>
      </c>
      <c r="FI101" s="64">
        <f t="shared" si="305"/>
        <v>12.066666666666665</v>
      </c>
      <c r="FJ101" s="64">
        <f t="shared" si="305"/>
        <v>5.9416666666666664</v>
      </c>
      <c r="FK101" s="64">
        <f t="shared" si="305"/>
        <v>14.033333333333331</v>
      </c>
      <c r="FL101" s="64">
        <f t="shared" si="305"/>
        <v>7.166666666666667</v>
      </c>
      <c r="FM101" s="64">
        <f t="shared" si="305"/>
        <v>14.033333333333331</v>
      </c>
      <c r="FN101" s="64">
        <f t="shared" si="305"/>
        <v>15.5</v>
      </c>
      <c r="FO101" s="64">
        <f t="shared" si="305"/>
        <v>8.7750000000000021</v>
      </c>
    </row>
    <row r="102" spans="1:171" ht="9" customHeight="1" x14ac:dyDescent="0.15">
      <c r="A102" s="53" t="s">
        <v>179</v>
      </c>
      <c r="B102" s="59">
        <v>38</v>
      </c>
      <c r="C102" s="64">
        <v>7.8</v>
      </c>
      <c r="D102" s="64">
        <v>3.5</v>
      </c>
      <c r="E102" s="64">
        <v>9.3000000000000007</v>
      </c>
      <c r="F102" s="64">
        <v>4.3</v>
      </c>
      <c r="G102" s="64">
        <v>10.9</v>
      </c>
      <c r="H102" s="64">
        <v>5.3</v>
      </c>
      <c r="I102" s="64">
        <v>12.6</v>
      </c>
      <c r="J102" s="64">
        <v>6.4</v>
      </c>
      <c r="K102" s="64">
        <v>14.6</v>
      </c>
      <c r="L102" s="64">
        <v>7.5</v>
      </c>
      <c r="M102" s="60">
        <f>IF(K102&gt;E119,K102,E119)</f>
        <v>14.6</v>
      </c>
      <c r="N102" s="60">
        <v>16.8</v>
      </c>
      <c r="O102" s="64">
        <v>9.3000000000000007</v>
      </c>
      <c r="P102" s="64">
        <f t="shared" ref="P102:AB102" si="306">(AP102-C102)/3*1+C102</f>
        <v>8.1333333333333329</v>
      </c>
      <c r="Q102" s="64">
        <f t="shared" si="306"/>
        <v>3.5333333333333332</v>
      </c>
      <c r="R102" s="64">
        <f t="shared" si="306"/>
        <v>9.7333333333333343</v>
      </c>
      <c r="S102" s="64">
        <f t="shared" si="306"/>
        <v>4.3666666666666663</v>
      </c>
      <c r="T102" s="64">
        <f t="shared" si="306"/>
        <v>11.4</v>
      </c>
      <c r="U102" s="64">
        <f t="shared" si="306"/>
        <v>5.3666666666666663</v>
      </c>
      <c r="V102" s="64">
        <f t="shared" si="306"/>
        <v>13.133333333333333</v>
      </c>
      <c r="W102" s="64">
        <f t="shared" si="306"/>
        <v>6.5</v>
      </c>
      <c r="X102" s="64">
        <f t="shared" si="306"/>
        <v>15.1</v>
      </c>
      <c r="Y102" s="64">
        <f t="shared" si="306"/>
        <v>7.7333333333333334</v>
      </c>
      <c r="Z102" s="64">
        <f t="shared" si="306"/>
        <v>15.1</v>
      </c>
      <c r="AA102" s="64">
        <f t="shared" si="306"/>
        <v>17.233333333333334</v>
      </c>
      <c r="AB102" s="64">
        <f t="shared" si="306"/>
        <v>9.4</v>
      </c>
      <c r="AC102" s="64">
        <f t="shared" ref="AC102:AO102" si="307">(AP102-C102)/3*2+C102</f>
        <v>8.4666666666666668</v>
      </c>
      <c r="AD102" s="64">
        <f t="shared" si="307"/>
        <v>3.5666666666666669</v>
      </c>
      <c r="AE102" s="64">
        <f t="shared" si="307"/>
        <v>10.166666666666666</v>
      </c>
      <c r="AF102" s="64">
        <f t="shared" si="307"/>
        <v>4.4333333333333336</v>
      </c>
      <c r="AG102" s="64">
        <f t="shared" si="307"/>
        <v>11.9</v>
      </c>
      <c r="AH102" s="64">
        <f t="shared" si="307"/>
        <v>5.4333333333333336</v>
      </c>
      <c r="AI102" s="64">
        <f t="shared" si="307"/>
        <v>13.666666666666666</v>
      </c>
      <c r="AJ102" s="64">
        <f t="shared" si="307"/>
        <v>6.6000000000000005</v>
      </c>
      <c r="AK102" s="64">
        <f t="shared" si="307"/>
        <v>15.600000000000001</v>
      </c>
      <c r="AL102" s="64">
        <f t="shared" si="307"/>
        <v>7.9666666666666659</v>
      </c>
      <c r="AM102" s="64">
        <f t="shared" si="307"/>
        <v>15.600000000000001</v>
      </c>
      <c r="AN102" s="64">
        <f t="shared" si="307"/>
        <v>17.666666666666668</v>
      </c>
      <c r="AO102" s="64">
        <f t="shared" si="307"/>
        <v>9.5</v>
      </c>
      <c r="AP102" s="64">
        <v>8.8000000000000007</v>
      </c>
      <c r="AQ102" s="64">
        <v>3.6</v>
      </c>
      <c r="AR102" s="64">
        <v>10.6</v>
      </c>
      <c r="AS102" s="64">
        <v>4.5</v>
      </c>
      <c r="AT102" s="64">
        <v>12.4</v>
      </c>
      <c r="AU102" s="64">
        <v>5.5</v>
      </c>
      <c r="AV102" s="64">
        <v>14.2</v>
      </c>
      <c r="AW102" s="64">
        <v>6.7</v>
      </c>
      <c r="AX102" s="64">
        <v>16.100000000000001</v>
      </c>
      <c r="AY102" s="60">
        <v>8.1999999999999993</v>
      </c>
      <c r="AZ102" s="60">
        <f>IF(AX102&gt;AR119,AX102,AR119)</f>
        <v>16.100000000000001</v>
      </c>
      <c r="BA102" s="60">
        <v>18.100000000000001</v>
      </c>
      <c r="BB102" s="64">
        <v>9.6</v>
      </c>
      <c r="BC102" s="64">
        <f t="shared" ref="BC102:BO102" si="308">(BP102-AP102)/2+AP102</f>
        <v>9.15</v>
      </c>
      <c r="BD102" s="64">
        <f t="shared" si="308"/>
        <v>3.6500000000000004</v>
      </c>
      <c r="BE102" s="64">
        <f t="shared" si="308"/>
        <v>11.05</v>
      </c>
      <c r="BF102" s="64">
        <f t="shared" si="308"/>
        <v>4.55</v>
      </c>
      <c r="BG102" s="64">
        <f t="shared" si="308"/>
        <v>12.9</v>
      </c>
      <c r="BH102" s="64">
        <f t="shared" si="308"/>
        <v>5.6</v>
      </c>
      <c r="BI102" s="64">
        <f t="shared" si="308"/>
        <v>14.75</v>
      </c>
      <c r="BJ102" s="64">
        <f t="shared" si="308"/>
        <v>6.8000000000000007</v>
      </c>
      <c r="BK102" s="64">
        <f t="shared" si="308"/>
        <v>16.75</v>
      </c>
      <c r="BL102" s="64">
        <f t="shared" si="308"/>
        <v>8.35</v>
      </c>
      <c r="BM102" s="64">
        <f t="shared" si="308"/>
        <v>16.75</v>
      </c>
      <c r="BN102" s="64">
        <f t="shared" si="308"/>
        <v>18.8</v>
      </c>
      <c r="BO102" s="64">
        <f t="shared" si="308"/>
        <v>10.3</v>
      </c>
      <c r="BP102" s="64">
        <v>9.5</v>
      </c>
      <c r="BQ102" s="64">
        <v>3.7</v>
      </c>
      <c r="BR102" s="64">
        <v>11.5</v>
      </c>
      <c r="BS102" s="64">
        <v>4.5999999999999996</v>
      </c>
      <c r="BT102" s="64">
        <v>13.4</v>
      </c>
      <c r="BU102" s="64">
        <v>5.7</v>
      </c>
      <c r="BV102" s="64">
        <v>15.3</v>
      </c>
      <c r="BW102" s="64">
        <v>6.9</v>
      </c>
      <c r="BX102" s="64">
        <v>17.399999999999999</v>
      </c>
      <c r="BY102" s="60">
        <v>8.5</v>
      </c>
      <c r="BZ102" s="60">
        <f>IF(BX102&gt;BR119,BX102,BR119)</f>
        <v>17.399999999999999</v>
      </c>
      <c r="CA102" s="60">
        <v>19.5</v>
      </c>
      <c r="CB102" s="64">
        <v>11</v>
      </c>
      <c r="CC102" s="64">
        <f t="shared" ref="CC102:CO102" si="309">(EC102-BP102)/5*1+BP102</f>
        <v>9.9</v>
      </c>
      <c r="CD102" s="64">
        <f t="shared" si="309"/>
        <v>3.74</v>
      </c>
      <c r="CE102" s="64">
        <f t="shared" si="309"/>
        <v>11.98</v>
      </c>
      <c r="CF102" s="64">
        <f t="shared" si="309"/>
        <v>4.68</v>
      </c>
      <c r="CG102" s="64">
        <f t="shared" si="309"/>
        <v>13.96</v>
      </c>
      <c r="CH102" s="64">
        <f t="shared" si="309"/>
        <v>5.78</v>
      </c>
      <c r="CI102" s="64">
        <f t="shared" si="309"/>
        <v>15.96</v>
      </c>
      <c r="CJ102" s="64">
        <f t="shared" si="309"/>
        <v>7.0200000000000005</v>
      </c>
      <c r="CK102" s="64">
        <f t="shared" si="309"/>
        <v>18.099999999999998</v>
      </c>
      <c r="CL102" s="64">
        <f t="shared" si="309"/>
        <v>8.66</v>
      </c>
      <c r="CM102" s="64">
        <f t="shared" si="309"/>
        <v>18.099999999999998</v>
      </c>
      <c r="CN102" s="64">
        <f t="shared" si="309"/>
        <v>20.239999999999998</v>
      </c>
      <c r="CO102" s="64">
        <f t="shared" si="309"/>
        <v>11.1</v>
      </c>
      <c r="CP102" s="64">
        <f t="shared" ref="CP102:DB102" si="310">(EC102-BP102)/5*2+BP102</f>
        <v>10.3</v>
      </c>
      <c r="CQ102" s="64">
        <f t="shared" si="310"/>
        <v>3.7800000000000002</v>
      </c>
      <c r="CR102" s="64">
        <f t="shared" si="310"/>
        <v>12.46</v>
      </c>
      <c r="CS102" s="64">
        <f t="shared" si="310"/>
        <v>4.76</v>
      </c>
      <c r="CT102" s="64">
        <f t="shared" si="310"/>
        <v>14.52</v>
      </c>
      <c r="CU102" s="64">
        <f t="shared" si="310"/>
        <v>5.86</v>
      </c>
      <c r="CV102" s="64">
        <f t="shared" si="310"/>
        <v>16.62</v>
      </c>
      <c r="CW102" s="64">
        <f t="shared" si="310"/>
        <v>7.1400000000000006</v>
      </c>
      <c r="CX102" s="64">
        <f t="shared" si="310"/>
        <v>18.799999999999997</v>
      </c>
      <c r="CY102" s="64">
        <f t="shared" si="310"/>
        <v>8.82</v>
      </c>
      <c r="CZ102" s="64">
        <f t="shared" si="310"/>
        <v>18.799999999999997</v>
      </c>
      <c r="DA102" s="64">
        <f t="shared" si="310"/>
        <v>20.98</v>
      </c>
      <c r="DB102" s="64">
        <f t="shared" si="310"/>
        <v>11.2</v>
      </c>
      <c r="DC102" s="64">
        <f t="shared" ref="DC102:DO102" si="311">(EC102-BP102)/5*3+BP102</f>
        <v>10.7</v>
      </c>
      <c r="DD102" s="64">
        <f t="shared" si="311"/>
        <v>3.82</v>
      </c>
      <c r="DE102" s="64">
        <f t="shared" si="311"/>
        <v>12.940000000000001</v>
      </c>
      <c r="DF102" s="64">
        <f t="shared" si="311"/>
        <v>4.84</v>
      </c>
      <c r="DG102" s="64">
        <f t="shared" si="311"/>
        <v>15.08</v>
      </c>
      <c r="DH102" s="64">
        <f t="shared" si="311"/>
        <v>5.9399999999999995</v>
      </c>
      <c r="DI102" s="64">
        <f t="shared" si="311"/>
        <v>17.28</v>
      </c>
      <c r="DJ102" s="64">
        <f t="shared" si="311"/>
        <v>7.26</v>
      </c>
      <c r="DK102" s="64">
        <f t="shared" si="311"/>
        <v>19.5</v>
      </c>
      <c r="DL102" s="64">
        <f t="shared" si="311"/>
        <v>8.98</v>
      </c>
      <c r="DM102" s="64">
        <f t="shared" si="311"/>
        <v>19.5</v>
      </c>
      <c r="DN102" s="64">
        <f t="shared" si="311"/>
        <v>21.72</v>
      </c>
      <c r="DO102" s="64">
        <f t="shared" si="311"/>
        <v>11.3</v>
      </c>
      <c r="DP102" s="64">
        <f t="shared" ref="DP102:EB102" si="312">(EC102-BP102)/5*4+BP102</f>
        <v>11.1</v>
      </c>
      <c r="DQ102" s="64">
        <f t="shared" si="312"/>
        <v>3.86</v>
      </c>
      <c r="DR102" s="64">
        <f t="shared" si="312"/>
        <v>13.42</v>
      </c>
      <c r="DS102" s="64">
        <f t="shared" si="312"/>
        <v>4.92</v>
      </c>
      <c r="DT102" s="64">
        <f t="shared" si="312"/>
        <v>15.64</v>
      </c>
      <c r="DU102" s="64">
        <f t="shared" si="312"/>
        <v>6.02</v>
      </c>
      <c r="DV102" s="64">
        <f t="shared" si="312"/>
        <v>17.940000000000001</v>
      </c>
      <c r="DW102" s="64">
        <f t="shared" si="312"/>
        <v>7.38</v>
      </c>
      <c r="DX102" s="64">
        <f t="shared" si="312"/>
        <v>20.2</v>
      </c>
      <c r="DY102" s="64">
        <f t="shared" si="312"/>
        <v>9.14</v>
      </c>
      <c r="DZ102" s="64">
        <f t="shared" si="312"/>
        <v>20.2</v>
      </c>
      <c r="EA102" s="64">
        <f t="shared" si="312"/>
        <v>22.46</v>
      </c>
      <c r="EB102" s="64">
        <f t="shared" si="312"/>
        <v>11.4</v>
      </c>
      <c r="EC102" s="64">
        <v>11.5</v>
      </c>
      <c r="ED102" s="64">
        <v>3.9</v>
      </c>
      <c r="EE102" s="64">
        <v>13.9</v>
      </c>
      <c r="EF102" s="64">
        <v>5</v>
      </c>
      <c r="EG102" s="64">
        <v>16.2</v>
      </c>
      <c r="EH102" s="64">
        <v>6.1</v>
      </c>
      <c r="EI102" s="64">
        <v>18.600000000000001</v>
      </c>
      <c r="EJ102" s="64">
        <v>7.5</v>
      </c>
      <c r="EK102" s="64">
        <v>20.9</v>
      </c>
      <c r="EL102" s="60">
        <v>9.3000000000000007</v>
      </c>
      <c r="EM102" s="60">
        <f>IF(EK102&gt;EE119,EK102,EE119)</f>
        <v>20.9</v>
      </c>
      <c r="EN102" s="60">
        <v>23.2</v>
      </c>
      <c r="EO102" s="64">
        <v>11.5</v>
      </c>
      <c r="EP102" s="48">
        <v>6.9</v>
      </c>
      <c r="EQ102" s="48">
        <v>3.4</v>
      </c>
      <c r="ER102" s="48">
        <v>8.1999999999999993</v>
      </c>
      <c r="ES102" s="48">
        <v>4.0999999999999996</v>
      </c>
      <c r="ET102" s="48">
        <v>9.6</v>
      </c>
      <c r="EU102" s="48">
        <v>5.0999999999999996</v>
      </c>
      <c r="EV102" s="48">
        <v>11.2</v>
      </c>
      <c r="EW102" s="48">
        <v>5.6</v>
      </c>
      <c r="EX102" s="48">
        <v>13.2</v>
      </c>
      <c r="EY102" s="48">
        <v>6.9</v>
      </c>
      <c r="EZ102" s="60">
        <f>IF(EX102&gt;ER119,EX102,ER119)</f>
        <v>13.2</v>
      </c>
      <c r="FA102" s="48">
        <v>13.8</v>
      </c>
      <c r="FB102" s="48">
        <v>8.4</v>
      </c>
      <c r="FC102" s="48">
        <f>(EP102-C102)/2+C102</f>
        <v>7.35</v>
      </c>
      <c r="FD102" s="48">
        <f t="shared" ref="FD102:FL102" si="313">(EQ102-D102)/2+D102</f>
        <v>3.45</v>
      </c>
      <c r="FE102" s="48">
        <f t="shared" si="313"/>
        <v>8.75</v>
      </c>
      <c r="FF102" s="48">
        <f t="shared" si="313"/>
        <v>4.1999999999999993</v>
      </c>
      <c r="FG102" s="48">
        <f t="shared" si="313"/>
        <v>10.25</v>
      </c>
      <c r="FH102" s="48">
        <f t="shared" si="313"/>
        <v>5.1999999999999993</v>
      </c>
      <c r="FI102" s="48">
        <f t="shared" si="313"/>
        <v>11.899999999999999</v>
      </c>
      <c r="FJ102" s="48">
        <f t="shared" si="313"/>
        <v>6</v>
      </c>
      <c r="FK102" s="48">
        <f t="shared" si="313"/>
        <v>13.899999999999999</v>
      </c>
      <c r="FL102" s="48">
        <f t="shared" si="313"/>
        <v>7.2</v>
      </c>
      <c r="FM102" s="60">
        <f>IF(FK102&gt;FE119,FK102,FE119)</f>
        <v>13.899999999999999</v>
      </c>
      <c r="FN102" s="48">
        <f t="shared" ref="FN102:FO102" si="314">(FA102-N102)/2+N102</f>
        <v>15.3</v>
      </c>
      <c r="FO102" s="48">
        <f t="shared" si="314"/>
        <v>8.8500000000000014</v>
      </c>
    </row>
    <row r="103" spans="1:171" ht="9" customHeight="1" x14ac:dyDescent="0.15">
      <c r="A103" s="53" t="s">
        <v>179</v>
      </c>
      <c r="B103" s="59">
        <v>39</v>
      </c>
      <c r="C103" s="64">
        <f>(C102-C107)/5*4+C107</f>
        <v>7.62</v>
      </c>
      <c r="D103" s="64">
        <f t="shared" ref="D103:EL103" si="315">(D102-D107)/5*4+D107</f>
        <v>3.58</v>
      </c>
      <c r="E103" s="64">
        <f t="shared" si="315"/>
        <v>9.120000000000001</v>
      </c>
      <c r="F103" s="64">
        <f t="shared" si="315"/>
        <v>4.3999999999999995</v>
      </c>
      <c r="G103" s="64">
        <f t="shared" si="315"/>
        <v>10.68</v>
      </c>
      <c r="H103" s="64">
        <f t="shared" si="315"/>
        <v>5.38</v>
      </c>
      <c r="I103" s="64">
        <f t="shared" si="315"/>
        <v>12.24</v>
      </c>
      <c r="J103" s="64">
        <f t="shared" si="315"/>
        <v>6.46</v>
      </c>
      <c r="K103" s="64">
        <f t="shared" si="315"/>
        <v>14.04</v>
      </c>
      <c r="L103" s="64">
        <f t="shared" si="315"/>
        <v>7.6</v>
      </c>
      <c r="M103" s="64">
        <f t="shared" si="315"/>
        <v>14.04</v>
      </c>
      <c r="N103" s="64">
        <f t="shared" si="315"/>
        <v>15.88</v>
      </c>
      <c r="O103" s="64">
        <f t="shared" si="315"/>
        <v>9.4</v>
      </c>
      <c r="P103" s="64">
        <f t="shared" si="315"/>
        <v>7.9533333333333331</v>
      </c>
      <c r="Q103" s="64">
        <f t="shared" si="315"/>
        <v>3.6133333333333333</v>
      </c>
      <c r="R103" s="64">
        <f t="shared" si="315"/>
        <v>9.5400000000000009</v>
      </c>
      <c r="S103" s="64">
        <f t="shared" si="315"/>
        <v>4.4666666666666659</v>
      </c>
      <c r="T103" s="64">
        <f t="shared" si="315"/>
        <v>11.166666666666668</v>
      </c>
      <c r="U103" s="64">
        <f t="shared" si="315"/>
        <v>5.4533333333333331</v>
      </c>
      <c r="V103" s="64">
        <f t="shared" si="315"/>
        <v>12.76</v>
      </c>
      <c r="W103" s="64">
        <f t="shared" si="315"/>
        <v>6.5866666666666669</v>
      </c>
      <c r="X103" s="64">
        <f t="shared" si="315"/>
        <v>14.54</v>
      </c>
      <c r="Y103" s="64">
        <f t="shared" si="315"/>
        <v>7.8466666666666667</v>
      </c>
      <c r="Z103" s="64">
        <f t="shared" si="315"/>
        <v>14.54</v>
      </c>
      <c r="AA103" s="64">
        <f t="shared" si="315"/>
        <v>16.353333333333335</v>
      </c>
      <c r="AB103" s="64">
        <f t="shared" si="315"/>
        <v>9.5533333333333346</v>
      </c>
      <c r="AC103" s="64">
        <f t="shared" si="315"/>
        <v>8.2866666666666671</v>
      </c>
      <c r="AD103" s="64">
        <f t="shared" si="315"/>
        <v>3.6466666666666669</v>
      </c>
      <c r="AE103" s="64">
        <f t="shared" si="315"/>
        <v>9.9599999999999991</v>
      </c>
      <c r="AF103" s="64">
        <f t="shared" si="315"/>
        <v>4.5333333333333332</v>
      </c>
      <c r="AG103" s="64">
        <f t="shared" si="315"/>
        <v>11.653333333333334</v>
      </c>
      <c r="AH103" s="64">
        <f t="shared" si="315"/>
        <v>5.5266666666666673</v>
      </c>
      <c r="AI103" s="64">
        <f t="shared" si="315"/>
        <v>13.28</v>
      </c>
      <c r="AJ103" s="64">
        <f t="shared" si="315"/>
        <v>6.7133333333333338</v>
      </c>
      <c r="AK103" s="64">
        <f t="shared" si="315"/>
        <v>15.040000000000001</v>
      </c>
      <c r="AL103" s="64">
        <f t="shared" si="315"/>
        <v>8.0933333333333319</v>
      </c>
      <c r="AM103" s="64">
        <f t="shared" si="315"/>
        <v>15.040000000000001</v>
      </c>
      <c r="AN103" s="64">
        <f t="shared" si="315"/>
        <v>16.826666666666668</v>
      </c>
      <c r="AO103" s="64">
        <f t="shared" si="315"/>
        <v>9.706666666666667</v>
      </c>
      <c r="AP103" s="64">
        <f t="shared" si="315"/>
        <v>8.620000000000001</v>
      </c>
      <c r="AQ103" s="64">
        <f t="shared" si="315"/>
        <v>3.68</v>
      </c>
      <c r="AR103" s="64">
        <f t="shared" si="315"/>
        <v>10.379999999999999</v>
      </c>
      <c r="AS103" s="64">
        <f t="shared" si="315"/>
        <v>4.5999999999999996</v>
      </c>
      <c r="AT103" s="64">
        <f t="shared" si="315"/>
        <v>12.14</v>
      </c>
      <c r="AU103" s="64">
        <f t="shared" si="315"/>
        <v>5.6</v>
      </c>
      <c r="AV103" s="64">
        <f t="shared" si="315"/>
        <v>13.799999999999999</v>
      </c>
      <c r="AW103" s="64">
        <f t="shared" si="315"/>
        <v>6.84</v>
      </c>
      <c r="AX103" s="64">
        <f t="shared" si="315"/>
        <v>15.540000000000001</v>
      </c>
      <c r="AY103" s="64">
        <f t="shared" si="315"/>
        <v>8.34</v>
      </c>
      <c r="AZ103" s="64">
        <f t="shared" si="315"/>
        <v>15.540000000000001</v>
      </c>
      <c r="BA103" s="64">
        <f t="shared" si="315"/>
        <v>17.3</v>
      </c>
      <c r="BB103" s="64">
        <f t="shared" si="315"/>
        <v>9.86</v>
      </c>
      <c r="BC103" s="64">
        <f t="shared" si="315"/>
        <v>8.9700000000000006</v>
      </c>
      <c r="BD103" s="64">
        <f t="shared" si="315"/>
        <v>3.7300000000000004</v>
      </c>
      <c r="BE103" s="64">
        <f t="shared" si="315"/>
        <v>10.82</v>
      </c>
      <c r="BF103" s="64">
        <f t="shared" si="315"/>
        <v>4.6499999999999995</v>
      </c>
      <c r="BG103" s="64">
        <f t="shared" si="315"/>
        <v>12.63</v>
      </c>
      <c r="BH103" s="64">
        <f t="shared" si="315"/>
        <v>5.6999999999999993</v>
      </c>
      <c r="BI103" s="64">
        <f t="shared" si="315"/>
        <v>14.4</v>
      </c>
      <c r="BJ103" s="64">
        <f t="shared" si="315"/>
        <v>6.9300000000000006</v>
      </c>
      <c r="BK103" s="64">
        <f t="shared" si="315"/>
        <v>16.18</v>
      </c>
      <c r="BL103" s="64">
        <f t="shared" si="315"/>
        <v>8.5</v>
      </c>
      <c r="BM103" s="64">
        <f t="shared" si="315"/>
        <v>16.18</v>
      </c>
      <c r="BN103" s="64">
        <f t="shared" si="315"/>
        <v>18.010000000000002</v>
      </c>
      <c r="BO103" s="64">
        <f t="shared" si="315"/>
        <v>10.510000000000002</v>
      </c>
      <c r="BP103" s="64">
        <f t="shared" si="315"/>
        <v>9.32</v>
      </c>
      <c r="BQ103" s="64">
        <f t="shared" si="315"/>
        <v>3.7800000000000002</v>
      </c>
      <c r="BR103" s="64">
        <f t="shared" si="315"/>
        <v>11.26</v>
      </c>
      <c r="BS103" s="64">
        <f t="shared" si="315"/>
        <v>4.6999999999999993</v>
      </c>
      <c r="BT103" s="64">
        <f t="shared" si="315"/>
        <v>13.120000000000001</v>
      </c>
      <c r="BU103" s="64">
        <f t="shared" si="315"/>
        <v>5.8</v>
      </c>
      <c r="BV103" s="64">
        <f t="shared" si="315"/>
        <v>15</v>
      </c>
      <c r="BW103" s="64">
        <f t="shared" si="315"/>
        <v>7.0200000000000005</v>
      </c>
      <c r="BX103" s="64">
        <f t="shared" si="315"/>
        <v>16.82</v>
      </c>
      <c r="BY103" s="64">
        <f t="shared" si="315"/>
        <v>8.66</v>
      </c>
      <c r="BZ103" s="64">
        <f t="shared" si="315"/>
        <v>16.82</v>
      </c>
      <c r="CA103" s="64">
        <f t="shared" si="315"/>
        <v>18.72</v>
      </c>
      <c r="CB103" s="64">
        <f t="shared" si="315"/>
        <v>11.16</v>
      </c>
      <c r="CC103" s="64">
        <f t="shared" si="315"/>
        <v>9.7119999999999997</v>
      </c>
      <c r="CD103" s="64">
        <f t="shared" si="315"/>
        <v>3.8240000000000003</v>
      </c>
      <c r="CE103" s="64">
        <f t="shared" si="315"/>
        <v>11.736000000000001</v>
      </c>
      <c r="CF103" s="64">
        <f t="shared" si="315"/>
        <v>4.7759999999999998</v>
      </c>
      <c r="CG103" s="64">
        <f t="shared" si="315"/>
        <v>13.672000000000001</v>
      </c>
      <c r="CH103" s="64">
        <f t="shared" si="315"/>
        <v>5.8840000000000003</v>
      </c>
      <c r="CI103" s="64">
        <f t="shared" si="315"/>
        <v>15.644</v>
      </c>
      <c r="CJ103" s="64">
        <f t="shared" si="315"/>
        <v>7.1440000000000001</v>
      </c>
      <c r="CK103" s="64">
        <f t="shared" si="315"/>
        <v>17.535999999999998</v>
      </c>
      <c r="CL103" s="64">
        <f t="shared" si="315"/>
        <v>8.8320000000000007</v>
      </c>
      <c r="CM103" s="64">
        <f t="shared" si="315"/>
        <v>17.535999999999998</v>
      </c>
      <c r="CN103" s="64">
        <f t="shared" si="315"/>
        <v>19.471999999999998</v>
      </c>
      <c r="CO103" s="64">
        <f t="shared" si="315"/>
        <v>11.263999999999999</v>
      </c>
      <c r="CP103" s="64">
        <f t="shared" si="315"/>
        <v>10.104000000000001</v>
      </c>
      <c r="CQ103" s="64">
        <f t="shared" si="315"/>
        <v>3.8680000000000003</v>
      </c>
      <c r="CR103" s="64">
        <f t="shared" si="315"/>
        <v>12.212000000000002</v>
      </c>
      <c r="CS103" s="64">
        <f t="shared" si="315"/>
        <v>4.8519999999999994</v>
      </c>
      <c r="CT103" s="64">
        <f t="shared" si="315"/>
        <v>14.224</v>
      </c>
      <c r="CU103" s="64">
        <f t="shared" si="315"/>
        <v>5.968</v>
      </c>
      <c r="CV103" s="64">
        <f t="shared" si="315"/>
        <v>16.288</v>
      </c>
      <c r="CW103" s="64">
        <f t="shared" si="315"/>
        <v>7.2680000000000007</v>
      </c>
      <c r="CX103" s="64">
        <f t="shared" si="315"/>
        <v>18.251999999999999</v>
      </c>
      <c r="CY103" s="64">
        <f t="shared" si="315"/>
        <v>9.0039999999999996</v>
      </c>
      <c r="CZ103" s="64">
        <f t="shared" si="315"/>
        <v>18.251999999999999</v>
      </c>
      <c r="DA103" s="64">
        <f t="shared" si="315"/>
        <v>20.224</v>
      </c>
      <c r="DB103" s="64">
        <f t="shared" si="315"/>
        <v>11.368</v>
      </c>
      <c r="DC103" s="64">
        <f t="shared" si="315"/>
        <v>10.495999999999999</v>
      </c>
      <c r="DD103" s="64">
        <f t="shared" si="315"/>
        <v>3.9119999999999999</v>
      </c>
      <c r="DE103" s="64">
        <f t="shared" si="315"/>
        <v>12.688000000000001</v>
      </c>
      <c r="DF103" s="64">
        <f t="shared" si="315"/>
        <v>4.9279999999999999</v>
      </c>
      <c r="DG103" s="64">
        <f t="shared" si="315"/>
        <v>14.776</v>
      </c>
      <c r="DH103" s="64">
        <f t="shared" si="315"/>
        <v>6.0519999999999996</v>
      </c>
      <c r="DI103" s="64">
        <f t="shared" si="315"/>
        <v>16.932000000000002</v>
      </c>
      <c r="DJ103" s="64">
        <f t="shared" si="315"/>
        <v>7.3919999999999995</v>
      </c>
      <c r="DK103" s="64">
        <f t="shared" si="315"/>
        <v>18.968</v>
      </c>
      <c r="DL103" s="64">
        <f t="shared" si="315"/>
        <v>9.1760000000000002</v>
      </c>
      <c r="DM103" s="64">
        <f t="shared" si="315"/>
        <v>18.968</v>
      </c>
      <c r="DN103" s="64">
        <f t="shared" si="315"/>
        <v>20.975999999999999</v>
      </c>
      <c r="DO103" s="64">
        <f t="shared" si="315"/>
        <v>11.472000000000001</v>
      </c>
      <c r="DP103" s="64">
        <f t="shared" si="315"/>
        <v>10.888</v>
      </c>
      <c r="DQ103" s="64">
        <f t="shared" si="315"/>
        <v>3.956</v>
      </c>
      <c r="DR103" s="64">
        <f t="shared" si="315"/>
        <v>13.164</v>
      </c>
      <c r="DS103" s="64">
        <f t="shared" si="315"/>
        <v>5.0039999999999996</v>
      </c>
      <c r="DT103" s="64">
        <f t="shared" si="315"/>
        <v>15.328000000000001</v>
      </c>
      <c r="DU103" s="64">
        <f t="shared" si="315"/>
        <v>6.1360000000000001</v>
      </c>
      <c r="DV103" s="64">
        <f t="shared" si="315"/>
        <v>17.576000000000001</v>
      </c>
      <c r="DW103" s="64">
        <f t="shared" si="315"/>
        <v>7.516</v>
      </c>
      <c r="DX103" s="64">
        <f t="shared" si="315"/>
        <v>19.683999999999997</v>
      </c>
      <c r="DY103" s="64">
        <f t="shared" si="315"/>
        <v>9.3480000000000008</v>
      </c>
      <c r="DZ103" s="64">
        <f t="shared" si="315"/>
        <v>19.683999999999997</v>
      </c>
      <c r="EA103" s="64">
        <f t="shared" si="315"/>
        <v>21.728000000000002</v>
      </c>
      <c r="EB103" s="64">
        <f t="shared" si="315"/>
        <v>11.576000000000001</v>
      </c>
      <c r="EC103" s="64">
        <f t="shared" si="315"/>
        <v>11.28</v>
      </c>
      <c r="ED103" s="64">
        <f t="shared" si="315"/>
        <v>4</v>
      </c>
      <c r="EE103" s="64">
        <f t="shared" si="315"/>
        <v>13.64</v>
      </c>
      <c r="EF103" s="64">
        <f t="shared" si="315"/>
        <v>5.08</v>
      </c>
      <c r="EG103" s="64">
        <f t="shared" si="315"/>
        <v>15.879999999999999</v>
      </c>
      <c r="EH103" s="64">
        <f t="shared" si="315"/>
        <v>6.22</v>
      </c>
      <c r="EI103" s="64">
        <f t="shared" si="315"/>
        <v>18.220000000000002</v>
      </c>
      <c r="EJ103" s="64">
        <f t="shared" si="315"/>
        <v>7.64</v>
      </c>
      <c r="EK103" s="64">
        <f t="shared" si="315"/>
        <v>20.399999999999999</v>
      </c>
      <c r="EL103" s="64">
        <f t="shared" si="315"/>
        <v>9.5200000000000014</v>
      </c>
      <c r="EM103" s="64">
        <f t="shared" ref="EM103:FO103" si="316">(EM102-EM107)/5*4+EM107</f>
        <v>20.399999999999999</v>
      </c>
      <c r="EN103" s="64">
        <f t="shared" si="316"/>
        <v>22.48</v>
      </c>
      <c r="EO103" s="64">
        <f t="shared" si="316"/>
        <v>11.68</v>
      </c>
      <c r="EP103" s="64">
        <f t="shared" si="316"/>
        <v>6.7200000000000006</v>
      </c>
      <c r="EQ103" s="64">
        <f t="shared" si="316"/>
        <v>3.48</v>
      </c>
      <c r="ER103" s="64">
        <f t="shared" si="316"/>
        <v>8.0399999999999991</v>
      </c>
      <c r="ES103" s="64">
        <f t="shared" si="316"/>
        <v>4.1999999999999993</v>
      </c>
      <c r="ET103" s="64">
        <f t="shared" si="316"/>
        <v>9.42</v>
      </c>
      <c r="EU103" s="64">
        <f t="shared" si="316"/>
        <v>5.16</v>
      </c>
      <c r="EV103" s="64">
        <f t="shared" si="316"/>
        <v>10.879999999999999</v>
      </c>
      <c r="EW103" s="64">
        <f t="shared" si="316"/>
        <v>5.6999999999999993</v>
      </c>
      <c r="EX103" s="64">
        <f t="shared" si="316"/>
        <v>12.66</v>
      </c>
      <c r="EY103" s="64">
        <f t="shared" si="316"/>
        <v>6.96</v>
      </c>
      <c r="EZ103" s="64">
        <f t="shared" si="316"/>
        <v>12.66</v>
      </c>
      <c r="FA103" s="64">
        <f t="shared" si="316"/>
        <v>13.16</v>
      </c>
      <c r="FB103" s="64">
        <f t="shared" si="316"/>
        <v>8.48</v>
      </c>
      <c r="FC103" s="64">
        <f t="shared" si="316"/>
        <v>7.17</v>
      </c>
      <c r="FD103" s="64">
        <f t="shared" si="316"/>
        <v>3.5300000000000002</v>
      </c>
      <c r="FE103" s="64">
        <f t="shared" si="316"/>
        <v>8.58</v>
      </c>
      <c r="FF103" s="64">
        <f t="shared" si="316"/>
        <v>4.2999999999999989</v>
      </c>
      <c r="FG103" s="64">
        <f t="shared" si="316"/>
        <v>10.050000000000001</v>
      </c>
      <c r="FH103" s="64">
        <f t="shared" si="316"/>
        <v>5.27</v>
      </c>
      <c r="FI103" s="64">
        <f t="shared" si="316"/>
        <v>11.559999999999999</v>
      </c>
      <c r="FJ103" s="64">
        <f t="shared" si="316"/>
        <v>6.08</v>
      </c>
      <c r="FK103" s="64">
        <f t="shared" si="316"/>
        <v>13.349999999999998</v>
      </c>
      <c r="FL103" s="64">
        <f t="shared" si="316"/>
        <v>7.28</v>
      </c>
      <c r="FM103" s="64">
        <f t="shared" si="316"/>
        <v>13.349999999999998</v>
      </c>
      <c r="FN103" s="64">
        <f t="shared" si="316"/>
        <v>14.52</v>
      </c>
      <c r="FO103" s="64">
        <f t="shared" si="316"/>
        <v>8.9400000000000013</v>
      </c>
    </row>
    <row r="104" spans="1:171" ht="9" customHeight="1" x14ac:dyDescent="0.15">
      <c r="A104" s="53" t="s">
        <v>179</v>
      </c>
      <c r="B104" s="59">
        <v>40</v>
      </c>
      <c r="C104" s="64">
        <f>(C102-C107)/5*3+C107</f>
        <v>7.4399999999999995</v>
      </c>
      <c r="D104" s="64">
        <f t="shared" ref="D104:EL104" si="317">(D102-D107)/5*3+D107</f>
        <v>3.66</v>
      </c>
      <c r="E104" s="64">
        <f t="shared" si="317"/>
        <v>8.9400000000000013</v>
      </c>
      <c r="F104" s="64">
        <f t="shared" si="317"/>
        <v>4.5</v>
      </c>
      <c r="G104" s="64">
        <f t="shared" si="317"/>
        <v>10.46</v>
      </c>
      <c r="H104" s="64">
        <f t="shared" si="317"/>
        <v>5.46</v>
      </c>
      <c r="I104" s="64">
        <f t="shared" si="317"/>
        <v>11.879999999999999</v>
      </c>
      <c r="J104" s="64">
        <f t="shared" si="317"/>
        <v>6.5200000000000005</v>
      </c>
      <c r="K104" s="64">
        <f t="shared" si="317"/>
        <v>13.48</v>
      </c>
      <c r="L104" s="64">
        <f t="shared" si="317"/>
        <v>7.7</v>
      </c>
      <c r="M104" s="64">
        <f t="shared" si="317"/>
        <v>13.48</v>
      </c>
      <c r="N104" s="64">
        <f t="shared" si="317"/>
        <v>14.96</v>
      </c>
      <c r="O104" s="64">
        <f t="shared" si="317"/>
        <v>9.5</v>
      </c>
      <c r="P104" s="64">
        <f t="shared" si="317"/>
        <v>7.7733333333333334</v>
      </c>
      <c r="Q104" s="64">
        <f t="shared" si="317"/>
        <v>3.6933333333333334</v>
      </c>
      <c r="R104" s="64">
        <f t="shared" si="317"/>
        <v>9.3466666666666676</v>
      </c>
      <c r="S104" s="64">
        <f t="shared" si="317"/>
        <v>4.5666666666666664</v>
      </c>
      <c r="T104" s="64">
        <f t="shared" si="317"/>
        <v>10.933333333333334</v>
      </c>
      <c r="U104" s="64">
        <f t="shared" si="317"/>
        <v>5.54</v>
      </c>
      <c r="V104" s="64">
        <f t="shared" si="317"/>
        <v>12.386666666666667</v>
      </c>
      <c r="W104" s="64">
        <f t="shared" si="317"/>
        <v>6.6733333333333338</v>
      </c>
      <c r="X104" s="64">
        <f t="shared" si="317"/>
        <v>13.98</v>
      </c>
      <c r="Y104" s="64">
        <f t="shared" si="317"/>
        <v>7.96</v>
      </c>
      <c r="Z104" s="64">
        <f t="shared" si="317"/>
        <v>13.98</v>
      </c>
      <c r="AA104" s="64">
        <f t="shared" si="317"/>
        <v>15.473333333333333</v>
      </c>
      <c r="AB104" s="64">
        <f t="shared" si="317"/>
        <v>9.706666666666667</v>
      </c>
      <c r="AC104" s="64">
        <f t="shared" si="317"/>
        <v>8.1066666666666674</v>
      </c>
      <c r="AD104" s="64">
        <f t="shared" si="317"/>
        <v>3.726666666666667</v>
      </c>
      <c r="AE104" s="64">
        <f t="shared" si="317"/>
        <v>9.7533333333333321</v>
      </c>
      <c r="AF104" s="64">
        <f t="shared" si="317"/>
        <v>4.6333333333333337</v>
      </c>
      <c r="AG104" s="64">
        <f t="shared" si="317"/>
        <v>11.406666666666666</v>
      </c>
      <c r="AH104" s="64">
        <f t="shared" si="317"/>
        <v>5.62</v>
      </c>
      <c r="AI104" s="64">
        <f t="shared" si="317"/>
        <v>12.893333333333333</v>
      </c>
      <c r="AJ104" s="64">
        <f t="shared" si="317"/>
        <v>6.8266666666666671</v>
      </c>
      <c r="AK104" s="64">
        <f t="shared" si="317"/>
        <v>14.48</v>
      </c>
      <c r="AL104" s="64">
        <f t="shared" si="317"/>
        <v>8.2199999999999989</v>
      </c>
      <c r="AM104" s="64">
        <f t="shared" si="317"/>
        <v>14.48</v>
      </c>
      <c r="AN104" s="64">
        <f t="shared" si="317"/>
        <v>15.986666666666668</v>
      </c>
      <c r="AO104" s="64">
        <f t="shared" si="317"/>
        <v>9.913333333333334</v>
      </c>
      <c r="AP104" s="64">
        <f t="shared" si="317"/>
        <v>8.4400000000000013</v>
      </c>
      <c r="AQ104" s="64">
        <f t="shared" si="317"/>
        <v>3.7600000000000002</v>
      </c>
      <c r="AR104" s="64">
        <f t="shared" si="317"/>
        <v>10.16</v>
      </c>
      <c r="AS104" s="64">
        <f t="shared" si="317"/>
        <v>4.7</v>
      </c>
      <c r="AT104" s="64">
        <f t="shared" si="317"/>
        <v>11.88</v>
      </c>
      <c r="AU104" s="64">
        <f t="shared" si="317"/>
        <v>5.7</v>
      </c>
      <c r="AV104" s="64">
        <f t="shared" si="317"/>
        <v>13.399999999999999</v>
      </c>
      <c r="AW104" s="64">
        <f t="shared" si="317"/>
        <v>6.98</v>
      </c>
      <c r="AX104" s="64">
        <f t="shared" si="317"/>
        <v>14.98</v>
      </c>
      <c r="AY104" s="64">
        <f t="shared" si="317"/>
        <v>8.48</v>
      </c>
      <c r="AZ104" s="64">
        <f t="shared" si="317"/>
        <v>14.98</v>
      </c>
      <c r="BA104" s="64">
        <f t="shared" si="317"/>
        <v>16.5</v>
      </c>
      <c r="BB104" s="64">
        <f t="shared" si="317"/>
        <v>10.119999999999999</v>
      </c>
      <c r="BC104" s="64">
        <f t="shared" si="317"/>
        <v>8.7900000000000009</v>
      </c>
      <c r="BD104" s="64">
        <f t="shared" si="317"/>
        <v>3.81</v>
      </c>
      <c r="BE104" s="64">
        <f t="shared" si="317"/>
        <v>10.59</v>
      </c>
      <c r="BF104" s="64">
        <f t="shared" si="317"/>
        <v>4.75</v>
      </c>
      <c r="BG104" s="64">
        <f t="shared" si="317"/>
        <v>12.360000000000001</v>
      </c>
      <c r="BH104" s="64">
        <f t="shared" si="317"/>
        <v>5.8</v>
      </c>
      <c r="BI104" s="64">
        <f t="shared" si="317"/>
        <v>14.05</v>
      </c>
      <c r="BJ104" s="64">
        <f t="shared" si="317"/>
        <v>7.0600000000000005</v>
      </c>
      <c r="BK104" s="64">
        <f t="shared" si="317"/>
        <v>15.61</v>
      </c>
      <c r="BL104" s="64">
        <f t="shared" si="317"/>
        <v>8.65</v>
      </c>
      <c r="BM104" s="64">
        <f t="shared" si="317"/>
        <v>15.61</v>
      </c>
      <c r="BN104" s="64">
        <f t="shared" si="317"/>
        <v>17.22</v>
      </c>
      <c r="BO104" s="64">
        <f t="shared" si="317"/>
        <v>10.72</v>
      </c>
      <c r="BP104" s="64">
        <f t="shared" si="317"/>
        <v>9.14</v>
      </c>
      <c r="BQ104" s="64">
        <f t="shared" si="317"/>
        <v>3.86</v>
      </c>
      <c r="BR104" s="64">
        <f t="shared" si="317"/>
        <v>11.02</v>
      </c>
      <c r="BS104" s="64">
        <f t="shared" si="317"/>
        <v>4.8</v>
      </c>
      <c r="BT104" s="64">
        <f t="shared" si="317"/>
        <v>12.84</v>
      </c>
      <c r="BU104" s="64">
        <f t="shared" si="317"/>
        <v>5.9</v>
      </c>
      <c r="BV104" s="64">
        <f t="shared" si="317"/>
        <v>14.700000000000001</v>
      </c>
      <c r="BW104" s="64">
        <f t="shared" si="317"/>
        <v>7.1400000000000006</v>
      </c>
      <c r="BX104" s="64">
        <f t="shared" si="317"/>
        <v>16.239999999999998</v>
      </c>
      <c r="BY104" s="64">
        <f t="shared" si="317"/>
        <v>8.82</v>
      </c>
      <c r="BZ104" s="64">
        <f t="shared" si="317"/>
        <v>16.239999999999998</v>
      </c>
      <c r="CA104" s="64">
        <f t="shared" si="317"/>
        <v>17.939999999999998</v>
      </c>
      <c r="CB104" s="64">
        <f t="shared" si="317"/>
        <v>11.32</v>
      </c>
      <c r="CC104" s="64">
        <f t="shared" si="317"/>
        <v>9.5239999999999991</v>
      </c>
      <c r="CD104" s="64">
        <f t="shared" si="317"/>
        <v>3.9080000000000004</v>
      </c>
      <c r="CE104" s="64">
        <f t="shared" si="317"/>
        <v>11.492000000000001</v>
      </c>
      <c r="CF104" s="64">
        <f t="shared" si="317"/>
        <v>4.8719999999999999</v>
      </c>
      <c r="CG104" s="64">
        <f t="shared" si="317"/>
        <v>13.384</v>
      </c>
      <c r="CH104" s="64">
        <f t="shared" si="317"/>
        <v>5.9880000000000004</v>
      </c>
      <c r="CI104" s="64">
        <f t="shared" si="317"/>
        <v>15.328000000000001</v>
      </c>
      <c r="CJ104" s="64">
        <f t="shared" si="317"/>
        <v>7.2679999999999998</v>
      </c>
      <c r="CK104" s="64">
        <f t="shared" si="317"/>
        <v>16.971999999999998</v>
      </c>
      <c r="CL104" s="64">
        <f t="shared" si="317"/>
        <v>9.0040000000000013</v>
      </c>
      <c r="CM104" s="64">
        <f t="shared" si="317"/>
        <v>16.971999999999998</v>
      </c>
      <c r="CN104" s="64">
        <f t="shared" si="317"/>
        <v>18.704000000000001</v>
      </c>
      <c r="CO104" s="64">
        <f t="shared" si="317"/>
        <v>11.427999999999999</v>
      </c>
      <c r="CP104" s="64">
        <f t="shared" si="317"/>
        <v>9.9080000000000013</v>
      </c>
      <c r="CQ104" s="64">
        <f t="shared" si="317"/>
        <v>3.956</v>
      </c>
      <c r="CR104" s="64">
        <f t="shared" si="317"/>
        <v>11.964</v>
      </c>
      <c r="CS104" s="64">
        <f t="shared" si="317"/>
        <v>4.944</v>
      </c>
      <c r="CT104" s="64">
        <f t="shared" si="317"/>
        <v>13.927999999999999</v>
      </c>
      <c r="CU104" s="64">
        <f t="shared" si="317"/>
        <v>6.0760000000000005</v>
      </c>
      <c r="CV104" s="64">
        <f t="shared" si="317"/>
        <v>15.956000000000001</v>
      </c>
      <c r="CW104" s="64">
        <f t="shared" si="317"/>
        <v>7.3959999999999999</v>
      </c>
      <c r="CX104" s="64">
        <f t="shared" si="317"/>
        <v>17.703999999999997</v>
      </c>
      <c r="CY104" s="64">
        <f t="shared" si="317"/>
        <v>9.1880000000000006</v>
      </c>
      <c r="CZ104" s="64">
        <f t="shared" si="317"/>
        <v>17.703999999999997</v>
      </c>
      <c r="DA104" s="64">
        <f t="shared" si="317"/>
        <v>19.468</v>
      </c>
      <c r="DB104" s="64">
        <f t="shared" si="317"/>
        <v>11.536</v>
      </c>
      <c r="DC104" s="64">
        <f t="shared" si="317"/>
        <v>10.292</v>
      </c>
      <c r="DD104" s="64">
        <f t="shared" si="317"/>
        <v>4.0039999999999996</v>
      </c>
      <c r="DE104" s="64">
        <f t="shared" si="317"/>
        <v>12.436</v>
      </c>
      <c r="DF104" s="64">
        <f t="shared" si="317"/>
        <v>5.016</v>
      </c>
      <c r="DG104" s="64">
        <f t="shared" si="317"/>
        <v>14.472</v>
      </c>
      <c r="DH104" s="64">
        <f t="shared" si="317"/>
        <v>6.1639999999999997</v>
      </c>
      <c r="DI104" s="64">
        <f t="shared" si="317"/>
        <v>16.584</v>
      </c>
      <c r="DJ104" s="64">
        <f t="shared" si="317"/>
        <v>7.524</v>
      </c>
      <c r="DK104" s="64">
        <f t="shared" si="317"/>
        <v>18.436</v>
      </c>
      <c r="DL104" s="64">
        <f t="shared" si="317"/>
        <v>9.3719999999999999</v>
      </c>
      <c r="DM104" s="64">
        <f t="shared" si="317"/>
        <v>18.436</v>
      </c>
      <c r="DN104" s="64">
        <f t="shared" si="317"/>
        <v>20.231999999999999</v>
      </c>
      <c r="DO104" s="64">
        <f t="shared" si="317"/>
        <v>11.644</v>
      </c>
      <c r="DP104" s="64">
        <f t="shared" si="317"/>
        <v>10.676</v>
      </c>
      <c r="DQ104" s="64">
        <f t="shared" si="317"/>
        <v>4.0519999999999996</v>
      </c>
      <c r="DR104" s="64">
        <f t="shared" si="317"/>
        <v>12.907999999999999</v>
      </c>
      <c r="DS104" s="64">
        <f t="shared" si="317"/>
        <v>5.0880000000000001</v>
      </c>
      <c r="DT104" s="64">
        <f t="shared" si="317"/>
        <v>15.016</v>
      </c>
      <c r="DU104" s="64">
        <f t="shared" si="317"/>
        <v>6.2519999999999998</v>
      </c>
      <c r="DV104" s="64">
        <f t="shared" si="317"/>
        <v>17.212</v>
      </c>
      <c r="DW104" s="64">
        <f t="shared" si="317"/>
        <v>7.6519999999999992</v>
      </c>
      <c r="DX104" s="64">
        <f t="shared" si="317"/>
        <v>19.167999999999999</v>
      </c>
      <c r="DY104" s="64">
        <f t="shared" si="317"/>
        <v>9.5560000000000009</v>
      </c>
      <c r="DZ104" s="64">
        <f t="shared" si="317"/>
        <v>19.167999999999999</v>
      </c>
      <c r="EA104" s="64">
        <f t="shared" si="317"/>
        <v>20.996000000000002</v>
      </c>
      <c r="EB104" s="64">
        <f t="shared" si="317"/>
        <v>11.752000000000001</v>
      </c>
      <c r="EC104" s="64">
        <f t="shared" si="317"/>
        <v>11.06</v>
      </c>
      <c r="ED104" s="64">
        <f t="shared" si="317"/>
        <v>4.0999999999999996</v>
      </c>
      <c r="EE104" s="64">
        <f t="shared" si="317"/>
        <v>13.38</v>
      </c>
      <c r="EF104" s="64">
        <f t="shared" si="317"/>
        <v>5.16</v>
      </c>
      <c r="EG104" s="64">
        <f t="shared" si="317"/>
        <v>15.559999999999999</v>
      </c>
      <c r="EH104" s="64">
        <f t="shared" si="317"/>
        <v>6.34</v>
      </c>
      <c r="EI104" s="64">
        <f t="shared" si="317"/>
        <v>17.84</v>
      </c>
      <c r="EJ104" s="64">
        <f t="shared" si="317"/>
        <v>7.7799999999999994</v>
      </c>
      <c r="EK104" s="64">
        <f t="shared" si="317"/>
        <v>19.899999999999999</v>
      </c>
      <c r="EL104" s="64">
        <f t="shared" si="317"/>
        <v>9.74</v>
      </c>
      <c r="EM104" s="64">
        <f t="shared" ref="EM104:FO104" si="318">(EM102-EM107)/5*3+EM107</f>
        <v>19.899999999999999</v>
      </c>
      <c r="EN104" s="64">
        <f t="shared" si="318"/>
        <v>21.759999999999998</v>
      </c>
      <c r="EO104" s="64">
        <f t="shared" si="318"/>
        <v>11.86</v>
      </c>
      <c r="EP104" s="64">
        <f t="shared" si="318"/>
        <v>6.54</v>
      </c>
      <c r="EQ104" s="64">
        <f t="shared" si="318"/>
        <v>3.56</v>
      </c>
      <c r="ER104" s="64">
        <f t="shared" si="318"/>
        <v>7.88</v>
      </c>
      <c r="ES104" s="64">
        <f t="shared" si="318"/>
        <v>4.3</v>
      </c>
      <c r="ET104" s="64">
        <f t="shared" si="318"/>
        <v>9.24</v>
      </c>
      <c r="EU104" s="64">
        <f t="shared" si="318"/>
        <v>5.22</v>
      </c>
      <c r="EV104" s="64">
        <f t="shared" si="318"/>
        <v>10.559999999999999</v>
      </c>
      <c r="EW104" s="64">
        <f t="shared" si="318"/>
        <v>5.8</v>
      </c>
      <c r="EX104" s="64">
        <f t="shared" si="318"/>
        <v>12.12</v>
      </c>
      <c r="EY104" s="64">
        <f t="shared" si="318"/>
        <v>7.0200000000000005</v>
      </c>
      <c r="EZ104" s="64">
        <f t="shared" si="318"/>
        <v>12.12</v>
      </c>
      <c r="FA104" s="64">
        <f t="shared" si="318"/>
        <v>12.52</v>
      </c>
      <c r="FB104" s="64">
        <f t="shared" si="318"/>
        <v>8.56</v>
      </c>
      <c r="FC104" s="64">
        <f t="shared" si="318"/>
        <v>6.99</v>
      </c>
      <c r="FD104" s="64">
        <f t="shared" si="318"/>
        <v>3.61</v>
      </c>
      <c r="FE104" s="64">
        <f t="shared" si="318"/>
        <v>8.41</v>
      </c>
      <c r="FF104" s="64">
        <f t="shared" si="318"/>
        <v>4.3999999999999995</v>
      </c>
      <c r="FG104" s="64">
        <f t="shared" si="318"/>
        <v>9.85</v>
      </c>
      <c r="FH104" s="64">
        <f t="shared" si="318"/>
        <v>5.34</v>
      </c>
      <c r="FI104" s="64">
        <f t="shared" si="318"/>
        <v>11.219999999999999</v>
      </c>
      <c r="FJ104" s="64">
        <f t="shared" si="318"/>
        <v>6.16</v>
      </c>
      <c r="FK104" s="64">
        <f t="shared" si="318"/>
        <v>12.799999999999999</v>
      </c>
      <c r="FL104" s="64">
        <f t="shared" si="318"/>
        <v>7.36</v>
      </c>
      <c r="FM104" s="64">
        <f t="shared" si="318"/>
        <v>12.799999999999999</v>
      </c>
      <c r="FN104" s="64">
        <f t="shared" si="318"/>
        <v>13.74</v>
      </c>
      <c r="FO104" s="64">
        <f t="shared" si="318"/>
        <v>9.0300000000000011</v>
      </c>
    </row>
    <row r="105" spans="1:171" ht="9" customHeight="1" x14ac:dyDescent="0.15">
      <c r="A105" s="53" t="s">
        <v>179</v>
      </c>
      <c r="B105" s="59">
        <v>41</v>
      </c>
      <c r="C105" s="64">
        <f>(C102-C107)/5*2+C107</f>
        <v>7.26</v>
      </c>
      <c r="D105" s="64">
        <f t="shared" ref="D105:EL105" si="319">(D102-D107)/5*2+D107</f>
        <v>3.7399999999999998</v>
      </c>
      <c r="E105" s="64">
        <f t="shared" si="319"/>
        <v>8.76</v>
      </c>
      <c r="F105" s="64">
        <f t="shared" si="319"/>
        <v>4.5999999999999996</v>
      </c>
      <c r="G105" s="64">
        <f t="shared" si="319"/>
        <v>10.24</v>
      </c>
      <c r="H105" s="64">
        <f t="shared" si="319"/>
        <v>5.54</v>
      </c>
      <c r="I105" s="64">
        <f t="shared" si="319"/>
        <v>11.52</v>
      </c>
      <c r="J105" s="64">
        <f t="shared" si="319"/>
        <v>6.58</v>
      </c>
      <c r="K105" s="64">
        <f t="shared" si="319"/>
        <v>12.92</v>
      </c>
      <c r="L105" s="64">
        <f t="shared" si="319"/>
        <v>7.8</v>
      </c>
      <c r="M105" s="64">
        <f t="shared" si="319"/>
        <v>12.92</v>
      </c>
      <c r="N105" s="64">
        <f t="shared" si="319"/>
        <v>14.04</v>
      </c>
      <c r="O105" s="64">
        <f t="shared" si="319"/>
        <v>9.6000000000000014</v>
      </c>
      <c r="P105" s="64">
        <f t="shared" si="319"/>
        <v>7.5933333333333328</v>
      </c>
      <c r="Q105" s="64">
        <f t="shared" si="319"/>
        <v>3.773333333333333</v>
      </c>
      <c r="R105" s="64">
        <f t="shared" si="319"/>
        <v>9.1533333333333342</v>
      </c>
      <c r="S105" s="64">
        <f t="shared" si="319"/>
        <v>4.6666666666666661</v>
      </c>
      <c r="T105" s="64">
        <f t="shared" si="319"/>
        <v>10.700000000000001</v>
      </c>
      <c r="U105" s="64">
        <f t="shared" si="319"/>
        <v>5.626666666666666</v>
      </c>
      <c r="V105" s="64">
        <f t="shared" si="319"/>
        <v>12.013333333333334</v>
      </c>
      <c r="W105" s="64">
        <f t="shared" si="319"/>
        <v>6.76</v>
      </c>
      <c r="X105" s="64">
        <f t="shared" si="319"/>
        <v>13.42</v>
      </c>
      <c r="Y105" s="64">
        <f t="shared" si="319"/>
        <v>8.0733333333333341</v>
      </c>
      <c r="Z105" s="64">
        <f t="shared" si="319"/>
        <v>13.42</v>
      </c>
      <c r="AA105" s="64">
        <f t="shared" si="319"/>
        <v>14.593333333333334</v>
      </c>
      <c r="AB105" s="64">
        <f t="shared" si="319"/>
        <v>9.8600000000000012</v>
      </c>
      <c r="AC105" s="64">
        <f t="shared" si="319"/>
        <v>7.9266666666666667</v>
      </c>
      <c r="AD105" s="64">
        <f t="shared" si="319"/>
        <v>3.8066666666666666</v>
      </c>
      <c r="AE105" s="64">
        <f t="shared" si="319"/>
        <v>9.5466666666666669</v>
      </c>
      <c r="AF105" s="64">
        <f t="shared" si="319"/>
        <v>4.7333333333333334</v>
      </c>
      <c r="AG105" s="64">
        <f t="shared" si="319"/>
        <v>11.16</v>
      </c>
      <c r="AH105" s="64">
        <f t="shared" si="319"/>
        <v>5.7133333333333338</v>
      </c>
      <c r="AI105" s="64">
        <f t="shared" si="319"/>
        <v>12.506666666666666</v>
      </c>
      <c r="AJ105" s="64">
        <f t="shared" si="319"/>
        <v>6.94</v>
      </c>
      <c r="AK105" s="64">
        <f t="shared" si="319"/>
        <v>13.920000000000002</v>
      </c>
      <c r="AL105" s="64">
        <f t="shared" si="319"/>
        <v>8.3466666666666658</v>
      </c>
      <c r="AM105" s="64">
        <f t="shared" si="319"/>
        <v>13.920000000000002</v>
      </c>
      <c r="AN105" s="64">
        <f t="shared" si="319"/>
        <v>15.146666666666667</v>
      </c>
      <c r="AO105" s="64">
        <f t="shared" si="319"/>
        <v>10.119999999999999</v>
      </c>
      <c r="AP105" s="64">
        <f t="shared" si="319"/>
        <v>8.26</v>
      </c>
      <c r="AQ105" s="64">
        <f t="shared" si="319"/>
        <v>3.84</v>
      </c>
      <c r="AR105" s="64">
        <f t="shared" si="319"/>
        <v>9.94</v>
      </c>
      <c r="AS105" s="64">
        <f t="shared" si="319"/>
        <v>4.8</v>
      </c>
      <c r="AT105" s="64">
        <f t="shared" si="319"/>
        <v>11.62</v>
      </c>
      <c r="AU105" s="64">
        <f t="shared" si="319"/>
        <v>5.8</v>
      </c>
      <c r="AV105" s="64">
        <f t="shared" si="319"/>
        <v>13</v>
      </c>
      <c r="AW105" s="64">
        <f t="shared" si="319"/>
        <v>7.12</v>
      </c>
      <c r="AX105" s="64">
        <f t="shared" si="319"/>
        <v>14.420000000000002</v>
      </c>
      <c r="AY105" s="64">
        <f t="shared" si="319"/>
        <v>8.6199999999999992</v>
      </c>
      <c r="AZ105" s="64">
        <f t="shared" si="319"/>
        <v>14.420000000000002</v>
      </c>
      <c r="BA105" s="64">
        <f t="shared" si="319"/>
        <v>15.700000000000001</v>
      </c>
      <c r="BB105" s="64">
        <f t="shared" si="319"/>
        <v>10.38</v>
      </c>
      <c r="BC105" s="64">
        <f t="shared" si="319"/>
        <v>8.61</v>
      </c>
      <c r="BD105" s="64">
        <f t="shared" si="319"/>
        <v>3.89</v>
      </c>
      <c r="BE105" s="64">
        <f t="shared" si="319"/>
        <v>10.360000000000001</v>
      </c>
      <c r="BF105" s="64">
        <f t="shared" si="319"/>
        <v>4.8499999999999996</v>
      </c>
      <c r="BG105" s="64">
        <f t="shared" si="319"/>
        <v>12.09</v>
      </c>
      <c r="BH105" s="64">
        <f t="shared" si="319"/>
        <v>5.8999999999999995</v>
      </c>
      <c r="BI105" s="64">
        <f t="shared" si="319"/>
        <v>13.7</v>
      </c>
      <c r="BJ105" s="64">
        <f t="shared" si="319"/>
        <v>7.19</v>
      </c>
      <c r="BK105" s="64">
        <f t="shared" si="319"/>
        <v>15.040000000000001</v>
      </c>
      <c r="BL105" s="64">
        <f t="shared" si="319"/>
        <v>8.8000000000000007</v>
      </c>
      <c r="BM105" s="64">
        <f t="shared" si="319"/>
        <v>15.040000000000001</v>
      </c>
      <c r="BN105" s="64">
        <f t="shared" si="319"/>
        <v>16.43</v>
      </c>
      <c r="BO105" s="64">
        <f t="shared" si="319"/>
        <v>10.930000000000001</v>
      </c>
      <c r="BP105" s="64">
        <f t="shared" si="319"/>
        <v>8.9599999999999991</v>
      </c>
      <c r="BQ105" s="64">
        <f t="shared" si="319"/>
        <v>3.94</v>
      </c>
      <c r="BR105" s="64">
        <f t="shared" si="319"/>
        <v>10.780000000000001</v>
      </c>
      <c r="BS105" s="64">
        <f t="shared" si="319"/>
        <v>4.8999999999999995</v>
      </c>
      <c r="BT105" s="64">
        <f t="shared" si="319"/>
        <v>12.56</v>
      </c>
      <c r="BU105" s="64">
        <f t="shared" si="319"/>
        <v>6</v>
      </c>
      <c r="BV105" s="64">
        <f t="shared" si="319"/>
        <v>14.4</v>
      </c>
      <c r="BW105" s="64">
        <f t="shared" si="319"/>
        <v>7.26</v>
      </c>
      <c r="BX105" s="64">
        <f t="shared" si="319"/>
        <v>15.66</v>
      </c>
      <c r="BY105" s="64">
        <f t="shared" si="319"/>
        <v>8.98</v>
      </c>
      <c r="BZ105" s="64">
        <f t="shared" si="319"/>
        <v>15.66</v>
      </c>
      <c r="CA105" s="64">
        <f t="shared" si="319"/>
        <v>17.16</v>
      </c>
      <c r="CB105" s="64">
        <f t="shared" si="319"/>
        <v>11.48</v>
      </c>
      <c r="CC105" s="64">
        <f t="shared" si="319"/>
        <v>9.3360000000000003</v>
      </c>
      <c r="CD105" s="64">
        <f t="shared" si="319"/>
        <v>3.992</v>
      </c>
      <c r="CE105" s="64">
        <f t="shared" si="319"/>
        <v>11.247999999999999</v>
      </c>
      <c r="CF105" s="64">
        <f t="shared" si="319"/>
        <v>4.968</v>
      </c>
      <c r="CG105" s="64">
        <f t="shared" si="319"/>
        <v>13.096</v>
      </c>
      <c r="CH105" s="64">
        <f t="shared" si="319"/>
        <v>6.0919999999999996</v>
      </c>
      <c r="CI105" s="64">
        <f t="shared" si="319"/>
        <v>15.012</v>
      </c>
      <c r="CJ105" s="64">
        <f t="shared" si="319"/>
        <v>7.3920000000000003</v>
      </c>
      <c r="CK105" s="64">
        <f t="shared" si="319"/>
        <v>16.407999999999998</v>
      </c>
      <c r="CL105" s="64">
        <f t="shared" si="319"/>
        <v>9.1760000000000002</v>
      </c>
      <c r="CM105" s="64">
        <f t="shared" si="319"/>
        <v>16.407999999999998</v>
      </c>
      <c r="CN105" s="64">
        <f t="shared" si="319"/>
        <v>17.936</v>
      </c>
      <c r="CO105" s="64">
        <f t="shared" si="319"/>
        <v>11.592000000000001</v>
      </c>
      <c r="CP105" s="64">
        <f t="shared" si="319"/>
        <v>9.7119999999999997</v>
      </c>
      <c r="CQ105" s="64">
        <f t="shared" si="319"/>
        <v>4.0439999999999996</v>
      </c>
      <c r="CR105" s="64">
        <f t="shared" si="319"/>
        <v>11.716000000000001</v>
      </c>
      <c r="CS105" s="64">
        <f t="shared" si="319"/>
        <v>5.0359999999999996</v>
      </c>
      <c r="CT105" s="64">
        <f t="shared" si="319"/>
        <v>13.632</v>
      </c>
      <c r="CU105" s="64">
        <f t="shared" si="319"/>
        <v>6.1840000000000002</v>
      </c>
      <c r="CV105" s="64">
        <f t="shared" si="319"/>
        <v>15.624000000000001</v>
      </c>
      <c r="CW105" s="64">
        <f t="shared" si="319"/>
        <v>7.524</v>
      </c>
      <c r="CX105" s="64">
        <f t="shared" si="319"/>
        <v>17.155999999999999</v>
      </c>
      <c r="CY105" s="64">
        <f t="shared" si="319"/>
        <v>9.3719999999999999</v>
      </c>
      <c r="CZ105" s="64">
        <f t="shared" si="319"/>
        <v>17.155999999999999</v>
      </c>
      <c r="DA105" s="64">
        <f t="shared" si="319"/>
        <v>18.712</v>
      </c>
      <c r="DB105" s="64">
        <f t="shared" si="319"/>
        <v>11.704000000000001</v>
      </c>
      <c r="DC105" s="64">
        <f t="shared" si="319"/>
        <v>10.087999999999999</v>
      </c>
      <c r="DD105" s="64">
        <f t="shared" si="319"/>
        <v>4.0960000000000001</v>
      </c>
      <c r="DE105" s="64">
        <f t="shared" si="319"/>
        <v>12.184000000000001</v>
      </c>
      <c r="DF105" s="64">
        <f t="shared" si="319"/>
        <v>5.1040000000000001</v>
      </c>
      <c r="DG105" s="64">
        <f t="shared" si="319"/>
        <v>14.167999999999999</v>
      </c>
      <c r="DH105" s="64">
        <f t="shared" si="319"/>
        <v>6.2759999999999998</v>
      </c>
      <c r="DI105" s="64">
        <f t="shared" si="319"/>
        <v>16.236000000000001</v>
      </c>
      <c r="DJ105" s="64">
        <f t="shared" si="319"/>
        <v>7.6559999999999997</v>
      </c>
      <c r="DK105" s="64">
        <f t="shared" si="319"/>
        <v>17.904</v>
      </c>
      <c r="DL105" s="64">
        <f t="shared" si="319"/>
        <v>9.5680000000000014</v>
      </c>
      <c r="DM105" s="64">
        <f t="shared" si="319"/>
        <v>17.904</v>
      </c>
      <c r="DN105" s="64">
        <f t="shared" si="319"/>
        <v>19.488</v>
      </c>
      <c r="DO105" s="64">
        <f t="shared" si="319"/>
        <v>11.816000000000001</v>
      </c>
      <c r="DP105" s="64">
        <f t="shared" si="319"/>
        <v>10.464</v>
      </c>
      <c r="DQ105" s="64">
        <f t="shared" si="319"/>
        <v>4.1479999999999997</v>
      </c>
      <c r="DR105" s="64">
        <f t="shared" si="319"/>
        <v>12.652000000000001</v>
      </c>
      <c r="DS105" s="64">
        <f t="shared" si="319"/>
        <v>5.1719999999999997</v>
      </c>
      <c r="DT105" s="64">
        <f t="shared" si="319"/>
        <v>14.704000000000001</v>
      </c>
      <c r="DU105" s="64">
        <f t="shared" si="319"/>
        <v>6.3680000000000003</v>
      </c>
      <c r="DV105" s="64">
        <f t="shared" si="319"/>
        <v>16.848000000000003</v>
      </c>
      <c r="DW105" s="64">
        <f t="shared" si="319"/>
        <v>7.7879999999999994</v>
      </c>
      <c r="DX105" s="64">
        <f t="shared" si="319"/>
        <v>18.651999999999997</v>
      </c>
      <c r="DY105" s="64">
        <f t="shared" si="319"/>
        <v>9.7639999999999993</v>
      </c>
      <c r="DZ105" s="64">
        <f t="shared" si="319"/>
        <v>18.651999999999997</v>
      </c>
      <c r="EA105" s="64">
        <f t="shared" si="319"/>
        <v>20.263999999999999</v>
      </c>
      <c r="EB105" s="64">
        <f t="shared" si="319"/>
        <v>11.928000000000001</v>
      </c>
      <c r="EC105" s="64">
        <f t="shared" si="319"/>
        <v>10.84</v>
      </c>
      <c r="ED105" s="64">
        <f t="shared" si="319"/>
        <v>4.2</v>
      </c>
      <c r="EE105" s="64">
        <f t="shared" si="319"/>
        <v>13.12</v>
      </c>
      <c r="EF105" s="64">
        <f t="shared" si="319"/>
        <v>5.24</v>
      </c>
      <c r="EG105" s="64">
        <f t="shared" si="319"/>
        <v>15.24</v>
      </c>
      <c r="EH105" s="64">
        <f t="shared" si="319"/>
        <v>6.46</v>
      </c>
      <c r="EI105" s="64">
        <f t="shared" si="319"/>
        <v>17.46</v>
      </c>
      <c r="EJ105" s="64">
        <f t="shared" si="319"/>
        <v>7.92</v>
      </c>
      <c r="EK105" s="64">
        <f t="shared" si="319"/>
        <v>19.399999999999999</v>
      </c>
      <c r="EL105" s="64">
        <f t="shared" si="319"/>
        <v>9.9600000000000009</v>
      </c>
      <c r="EM105" s="64">
        <f t="shared" ref="EM105:FO105" si="320">(EM102-EM107)/5*2+EM107</f>
        <v>19.399999999999999</v>
      </c>
      <c r="EN105" s="64">
        <f t="shared" si="320"/>
        <v>21.04</v>
      </c>
      <c r="EO105" s="64">
        <f t="shared" si="320"/>
        <v>12.040000000000001</v>
      </c>
      <c r="EP105" s="64">
        <f t="shared" si="320"/>
        <v>6.36</v>
      </c>
      <c r="EQ105" s="64">
        <f t="shared" si="320"/>
        <v>3.6399999999999997</v>
      </c>
      <c r="ER105" s="64">
        <f t="shared" si="320"/>
        <v>7.72</v>
      </c>
      <c r="ES105" s="64">
        <f t="shared" si="320"/>
        <v>4.3999999999999995</v>
      </c>
      <c r="ET105" s="64">
        <f t="shared" si="320"/>
        <v>9.0599999999999987</v>
      </c>
      <c r="EU105" s="64">
        <f t="shared" si="320"/>
        <v>5.28</v>
      </c>
      <c r="EV105" s="64">
        <f t="shared" si="320"/>
        <v>10.24</v>
      </c>
      <c r="EW105" s="64">
        <f t="shared" si="320"/>
        <v>5.8999999999999995</v>
      </c>
      <c r="EX105" s="64">
        <f t="shared" si="320"/>
        <v>11.58</v>
      </c>
      <c r="EY105" s="64">
        <f t="shared" si="320"/>
        <v>7.08</v>
      </c>
      <c r="EZ105" s="64">
        <f t="shared" si="320"/>
        <v>11.58</v>
      </c>
      <c r="FA105" s="64">
        <f t="shared" si="320"/>
        <v>11.88</v>
      </c>
      <c r="FB105" s="64">
        <f t="shared" si="320"/>
        <v>8.64</v>
      </c>
      <c r="FC105" s="64">
        <f t="shared" si="320"/>
        <v>6.81</v>
      </c>
      <c r="FD105" s="64">
        <f t="shared" si="320"/>
        <v>3.69</v>
      </c>
      <c r="FE105" s="64">
        <f t="shared" si="320"/>
        <v>8.24</v>
      </c>
      <c r="FF105" s="64">
        <f t="shared" si="320"/>
        <v>4.4999999999999991</v>
      </c>
      <c r="FG105" s="64">
        <f t="shared" si="320"/>
        <v>9.65</v>
      </c>
      <c r="FH105" s="64">
        <f t="shared" si="320"/>
        <v>5.41</v>
      </c>
      <c r="FI105" s="64">
        <f t="shared" si="320"/>
        <v>10.879999999999999</v>
      </c>
      <c r="FJ105" s="64">
        <f t="shared" si="320"/>
        <v>6.24</v>
      </c>
      <c r="FK105" s="64">
        <f t="shared" si="320"/>
        <v>12.25</v>
      </c>
      <c r="FL105" s="64">
        <f t="shared" si="320"/>
        <v>7.4399999999999995</v>
      </c>
      <c r="FM105" s="64">
        <f t="shared" si="320"/>
        <v>12.25</v>
      </c>
      <c r="FN105" s="64">
        <f t="shared" si="320"/>
        <v>12.959999999999999</v>
      </c>
      <c r="FO105" s="64">
        <f t="shared" si="320"/>
        <v>9.120000000000001</v>
      </c>
    </row>
    <row r="106" spans="1:171" ht="9" customHeight="1" x14ac:dyDescent="0.15">
      <c r="A106" s="53" t="s">
        <v>179</v>
      </c>
      <c r="B106" s="59">
        <v>42</v>
      </c>
      <c r="C106" s="64">
        <f>(C102-C107)/5*1+C107</f>
        <v>7.08</v>
      </c>
      <c r="D106" s="64">
        <f t="shared" ref="D106:EL106" si="321">(D102-D107)/5*1+D107</f>
        <v>3.82</v>
      </c>
      <c r="E106" s="64">
        <f t="shared" si="321"/>
        <v>8.58</v>
      </c>
      <c r="F106" s="64">
        <f t="shared" si="321"/>
        <v>4.7</v>
      </c>
      <c r="G106" s="64">
        <f t="shared" si="321"/>
        <v>10.020000000000001</v>
      </c>
      <c r="H106" s="64">
        <f t="shared" si="321"/>
        <v>5.62</v>
      </c>
      <c r="I106" s="64">
        <f t="shared" si="321"/>
        <v>11.16</v>
      </c>
      <c r="J106" s="64">
        <f t="shared" si="321"/>
        <v>6.6400000000000006</v>
      </c>
      <c r="K106" s="64">
        <f t="shared" si="321"/>
        <v>12.360000000000001</v>
      </c>
      <c r="L106" s="64">
        <f t="shared" si="321"/>
        <v>7.9</v>
      </c>
      <c r="M106" s="64">
        <f t="shared" si="321"/>
        <v>12.360000000000001</v>
      </c>
      <c r="N106" s="64">
        <f t="shared" si="321"/>
        <v>13.12</v>
      </c>
      <c r="O106" s="64">
        <f t="shared" si="321"/>
        <v>9.7000000000000011</v>
      </c>
      <c r="P106" s="64">
        <f t="shared" si="321"/>
        <v>7.4133333333333331</v>
      </c>
      <c r="Q106" s="64">
        <f t="shared" si="321"/>
        <v>3.8533333333333331</v>
      </c>
      <c r="R106" s="64">
        <f t="shared" si="321"/>
        <v>8.9600000000000009</v>
      </c>
      <c r="S106" s="64">
        <f t="shared" si="321"/>
        <v>4.7666666666666666</v>
      </c>
      <c r="T106" s="64">
        <f t="shared" si="321"/>
        <v>10.466666666666667</v>
      </c>
      <c r="U106" s="64">
        <f t="shared" si="321"/>
        <v>5.7133333333333329</v>
      </c>
      <c r="V106" s="64">
        <f t="shared" si="321"/>
        <v>11.64</v>
      </c>
      <c r="W106" s="64">
        <f t="shared" si="321"/>
        <v>6.8466666666666667</v>
      </c>
      <c r="X106" s="64">
        <f t="shared" si="321"/>
        <v>12.860000000000001</v>
      </c>
      <c r="Y106" s="64">
        <f t="shared" si="321"/>
        <v>8.1866666666666674</v>
      </c>
      <c r="Z106" s="64">
        <f t="shared" si="321"/>
        <v>12.860000000000001</v>
      </c>
      <c r="AA106" s="64">
        <f t="shared" si="321"/>
        <v>13.713333333333333</v>
      </c>
      <c r="AB106" s="64">
        <f t="shared" si="321"/>
        <v>10.013333333333334</v>
      </c>
      <c r="AC106" s="64">
        <f t="shared" si="321"/>
        <v>7.746666666666667</v>
      </c>
      <c r="AD106" s="64">
        <f t="shared" si="321"/>
        <v>3.8866666666666667</v>
      </c>
      <c r="AE106" s="64">
        <f t="shared" si="321"/>
        <v>9.34</v>
      </c>
      <c r="AF106" s="64">
        <f t="shared" si="321"/>
        <v>4.8333333333333339</v>
      </c>
      <c r="AG106" s="64">
        <f t="shared" si="321"/>
        <v>10.913333333333332</v>
      </c>
      <c r="AH106" s="64">
        <f t="shared" si="321"/>
        <v>5.8066666666666666</v>
      </c>
      <c r="AI106" s="64">
        <f t="shared" si="321"/>
        <v>12.12</v>
      </c>
      <c r="AJ106" s="64">
        <f t="shared" si="321"/>
        <v>7.0533333333333337</v>
      </c>
      <c r="AK106" s="64">
        <f t="shared" si="321"/>
        <v>13.360000000000001</v>
      </c>
      <c r="AL106" s="64">
        <f t="shared" si="321"/>
        <v>8.4733333333333327</v>
      </c>
      <c r="AM106" s="64">
        <f t="shared" si="321"/>
        <v>13.360000000000001</v>
      </c>
      <c r="AN106" s="64">
        <f t="shared" si="321"/>
        <v>14.306666666666667</v>
      </c>
      <c r="AO106" s="64">
        <f t="shared" si="321"/>
        <v>10.326666666666666</v>
      </c>
      <c r="AP106" s="64">
        <f t="shared" si="321"/>
        <v>8.08</v>
      </c>
      <c r="AQ106" s="64">
        <f t="shared" si="321"/>
        <v>3.92</v>
      </c>
      <c r="AR106" s="64">
        <f t="shared" si="321"/>
        <v>9.7200000000000006</v>
      </c>
      <c r="AS106" s="64">
        <f t="shared" si="321"/>
        <v>4.9000000000000004</v>
      </c>
      <c r="AT106" s="64">
        <f t="shared" si="321"/>
        <v>11.36</v>
      </c>
      <c r="AU106" s="64">
        <f t="shared" si="321"/>
        <v>5.9</v>
      </c>
      <c r="AV106" s="64">
        <f t="shared" si="321"/>
        <v>12.6</v>
      </c>
      <c r="AW106" s="64">
        <f t="shared" si="321"/>
        <v>7.2600000000000007</v>
      </c>
      <c r="AX106" s="64">
        <f t="shared" si="321"/>
        <v>13.860000000000001</v>
      </c>
      <c r="AY106" s="64">
        <f t="shared" si="321"/>
        <v>8.76</v>
      </c>
      <c r="AZ106" s="64">
        <f t="shared" si="321"/>
        <v>13.860000000000001</v>
      </c>
      <c r="BA106" s="64">
        <f t="shared" si="321"/>
        <v>14.9</v>
      </c>
      <c r="BB106" s="64">
        <f t="shared" si="321"/>
        <v>10.64</v>
      </c>
      <c r="BC106" s="64">
        <f t="shared" si="321"/>
        <v>8.43</v>
      </c>
      <c r="BD106" s="64">
        <f t="shared" si="321"/>
        <v>3.9699999999999998</v>
      </c>
      <c r="BE106" s="64">
        <f t="shared" si="321"/>
        <v>10.130000000000001</v>
      </c>
      <c r="BF106" s="64">
        <f t="shared" si="321"/>
        <v>4.95</v>
      </c>
      <c r="BG106" s="64">
        <f t="shared" si="321"/>
        <v>11.82</v>
      </c>
      <c r="BH106" s="64">
        <f t="shared" si="321"/>
        <v>6</v>
      </c>
      <c r="BI106" s="64">
        <f t="shared" si="321"/>
        <v>13.35</v>
      </c>
      <c r="BJ106" s="64">
        <f t="shared" si="321"/>
        <v>7.32</v>
      </c>
      <c r="BK106" s="64">
        <f t="shared" si="321"/>
        <v>14.47</v>
      </c>
      <c r="BL106" s="64">
        <f t="shared" si="321"/>
        <v>8.9500000000000011</v>
      </c>
      <c r="BM106" s="64">
        <f t="shared" si="321"/>
        <v>14.47</v>
      </c>
      <c r="BN106" s="64">
        <f t="shared" si="321"/>
        <v>15.64</v>
      </c>
      <c r="BO106" s="64">
        <f t="shared" si="321"/>
        <v>11.14</v>
      </c>
      <c r="BP106" s="64">
        <f t="shared" si="321"/>
        <v>8.7799999999999994</v>
      </c>
      <c r="BQ106" s="64">
        <f t="shared" si="321"/>
        <v>4.0199999999999996</v>
      </c>
      <c r="BR106" s="64">
        <f t="shared" si="321"/>
        <v>10.540000000000001</v>
      </c>
      <c r="BS106" s="64">
        <f t="shared" si="321"/>
        <v>5</v>
      </c>
      <c r="BT106" s="64">
        <f t="shared" si="321"/>
        <v>12.28</v>
      </c>
      <c r="BU106" s="64">
        <f t="shared" si="321"/>
        <v>6.1000000000000005</v>
      </c>
      <c r="BV106" s="64">
        <f t="shared" si="321"/>
        <v>14.100000000000001</v>
      </c>
      <c r="BW106" s="64">
        <f t="shared" si="321"/>
        <v>7.38</v>
      </c>
      <c r="BX106" s="64">
        <f t="shared" si="321"/>
        <v>15.08</v>
      </c>
      <c r="BY106" s="64">
        <f t="shared" si="321"/>
        <v>9.14</v>
      </c>
      <c r="BZ106" s="64">
        <f t="shared" si="321"/>
        <v>15.08</v>
      </c>
      <c r="CA106" s="64">
        <f t="shared" si="321"/>
        <v>16.38</v>
      </c>
      <c r="CB106" s="64">
        <f t="shared" si="321"/>
        <v>11.64</v>
      </c>
      <c r="CC106" s="64">
        <f t="shared" si="321"/>
        <v>9.1479999999999997</v>
      </c>
      <c r="CD106" s="64">
        <f t="shared" si="321"/>
        <v>4.0760000000000005</v>
      </c>
      <c r="CE106" s="64">
        <f t="shared" si="321"/>
        <v>11.004</v>
      </c>
      <c r="CF106" s="64">
        <f t="shared" si="321"/>
        <v>5.0640000000000001</v>
      </c>
      <c r="CG106" s="64">
        <f t="shared" si="321"/>
        <v>12.808</v>
      </c>
      <c r="CH106" s="64">
        <f t="shared" si="321"/>
        <v>6.1959999999999997</v>
      </c>
      <c r="CI106" s="64">
        <f t="shared" si="321"/>
        <v>14.696000000000002</v>
      </c>
      <c r="CJ106" s="64">
        <f t="shared" si="321"/>
        <v>7.516</v>
      </c>
      <c r="CK106" s="64">
        <f t="shared" si="321"/>
        <v>15.843999999999999</v>
      </c>
      <c r="CL106" s="64">
        <f t="shared" si="321"/>
        <v>9.3480000000000008</v>
      </c>
      <c r="CM106" s="64">
        <f t="shared" si="321"/>
        <v>15.843999999999999</v>
      </c>
      <c r="CN106" s="64">
        <f t="shared" si="321"/>
        <v>17.167999999999999</v>
      </c>
      <c r="CO106" s="64">
        <f t="shared" si="321"/>
        <v>11.756</v>
      </c>
      <c r="CP106" s="64">
        <f t="shared" si="321"/>
        <v>9.516</v>
      </c>
      <c r="CQ106" s="64">
        <f t="shared" si="321"/>
        <v>4.1319999999999997</v>
      </c>
      <c r="CR106" s="64">
        <f t="shared" si="321"/>
        <v>11.468</v>
      </c>
      <c r="CS106" s="64">
        <f t="shared" si="321"/>
        <v>5.1280000000000001</v>
      </c>
      <c r="CT106" s="64">
        <f t="shared" si="321"/>
        <v>13.335999999999999</v>
      </c>
      <c r="CU106" s="64">
        <f t="shared" si="321"/>
        <v>6.2920000000000007</v>
      </c>
      <c r="CV106" s="64">
        <f t="shared" si="321"/>
        <v>15.292000000000002</v>
      </c>
      <c r="CW106" s="64">
        <f t="shared" si="321"/>
        <v>7.6519999999999992</v>
      </c>
      <c r="CX106" s="64">
        <f t="shared" si="321"/>
        <v>16.607999999999997</v>
      </c>
      <c r="CY106" s="64">
        <f t="shared" si="321"/>
        <v>9.5560000000000009</v>
      </c>
      <c r="CZ106" s="64">
        <f t="shared" si="321"/>
        <v>16.607999999999997</v>
      </c>
      <c r="DA106" s="64">
        <f t="shared" si="321"/>
        <v>17.956</v>
      </c>
      <c r="DB106" s="64">
        <f t="shared" si="321"/>
        <v>11.872</v>
      </c>
      <c r="DC106" s="64">
        <f t="shared" si="321"/>
        <v>9.8840000000000003</v>
      </c>
      <c r="DD106" s="64">
        <f t="shared" si="321"/>
        <v>4.1880000000000006</v>
      </c>
      <c r="DE106" s="64">
        <f t="shared" si="321"/>
        <v>11.932</v>
      </c>
      <c r="DF106" s="64">
        <f t="shared" si="321"/>
        <v>5.1920000000000002</v>
      </c>
      <c r="DG106" s="64">
        <f t="shared" si="321"/>
        <v>13.863999999999999</v>
      </c>
      <c r="DH106" s="64">
        <f t="shared" si="321"/>
        <v>6.3879999999999999</v>
      </c>
      <c r="DI106" s="64">
        <f t="shared" si="321"/>
        <v>15.888</v>
      </c>
      <c r="DJ106" s="64">
        <f t="shared" si="321"/>
        <v>7.7880000000000003</v>
      </c>
      <c r="DK106" s="64">
        <f t="shared" si="321"/>
        <v>17.372</v>
      </c>
      <c r="DL106" s="64">
        <f t="shared" si="321"/>
        <v>9.7640000000000011</v>
      </c>
      <c r="DM106" s="64">
        <f t="shared" si="321"/>
        <v>17.372</v>
      </c>
      <c r="DN106" s="64">
        <f t="shared" si="321"/>
        <v>18.744</v>
      </c>
      <c r="DO106" s="64">
        <f t="shared" si="321"/>
        <v>11.988</v>
      </c>
      <c r="DP106" s="64">
        <f t="shared" si="321"/>
        <v>10.252000000000001</v>
      </c>
      <c r="DQ106" s="64">
        <f t="shared" si="321"/>
        <v>4.2439999999999998</v>
      </c>
      <c r="DR106" s="64">
        <f t="shared" si="321"/>
        <v>12.396000000000001</v>
      </c>
      <c r="DS106" s="64">
        <f t="shared" si="321"/>
        <v>5.2560000000000002</v>
      </c>
      <c r="DT106" s="64">
        <f t="shared" si="321"/>
        <v>14.391999999999999</v>
      </c>
      <c r="DU106" s="64">
        <f t="shared" si="321"/>
        <v>6.484</v>
      </c>
      <c r="DV106" s="64">
        <f t="shared" si="321"/>
        <v>16.484000000000002</v>
      </c>
      <c r="DW106" s="64">
        <f t="shared" si="321"/>
        <v>7.9239999999999986</v>
      </c>
      <c r="DX106" s="64">
        <f t="shared" si="321"/>
        <v>18.135999999999999</v>
      </c>
      <c r="DY106" s="64">
        <f t="shared" si="321"/>
        <v>9.9719999999999995</v>
      </c>
      <c r="DZ106" s="64">
        <f t="shared" si="321"/>
        <v>18.135999999999999</v>
      </c>
      <c r="EA106" s="64">
        <f t="shared" si="321"/>
        <v>19.532</v>
      </c>
      <c r="EB106" s="64">
        <f t="shared" si="321"/>
        <v>12.104000000000001</v>
      </c>
      <c r="EC106" s="64">
        <f t="shared" si="321"/>
        <v>10.620000000000001</v>
      </c>
      <c r="ED106" s="64">
        <f t="shared" si="321"/>
        <v>4.3000000000000007</v>
      </c>
      <c r="EE106" s="64">
        <f t="shared" si="321"/>
        <v>12.86</v>
      </c>
      <c r="EF106" s="64">
        <f t="shared" si="321"/>
        <v>5.32</v>
      </c>
      <c r="EG106" s="64">
        <f t="shared" si="321"/>
        <v>14.92</v>
      </c>
      <c r="EH106" s="64">
        <f t="shared" si="321"/>
        <v>6.58</v>
      </c>
      <c r="EI106" s="64">
        <f t="shared" si="321"/>
        <v>17.079999999999998</v>
      </c>
      <c r="EJ106" s="64">
        <f t="shared" si="321"/>
        <v>8.0599999999999987</v>
      </c>
      <c r="EK106" s="64">
        <f t="shared" si="321"/>
        <v>18.899999999999999</v>
      </c>
      <c r="EL106" s="64">
        <f t="shared" si="321"/>
        <v>10.18</v>
      </c>
      <c r="EM106" s="64">
        <f t="shared" ref="EM106:FO106" si="322">(EM102-EM107)/5*1+EM107</f>
        <v>18.899999999999999</v>
      </c>
      <c r="EN106" s="64">
        <f t="shared" si="322"/>
        <v>20.32</v>
      </c>
      <c r="EO106" s="64">
        <f t="shared" si="322"/>
        <v>12.22</v>
      </c>
      <c r="EP106" s="64">
        <f t="shared" si="322"/>
        <v>6.18</v>
      </c>
      <c r="EQ106" s="64">
        <f t="shared" si="322"/>
        <v>3.7199999999999998</v>
      </c>
      <c r="ER106" s="64">
        <f t="shared" si="322"/>
        <v>7.5600000000000005</v>
      </c>
      <c r="ES106" s="64">
        <f t="shared" si="322"/>
        <v>4.5</v>
      </c>
      <c r="ET106" s="64">
        <f t="shared" si="322"/>
        <v>8.879999999999999</v>
      </c>
      <c r="EU106" s="64">
        <f t="shared" si="322"/>
        <v>5.34</v>
      </c>
      <c r="EV106" s="64">
        <f t="shared" si="322"/>
        <v>9.92</v>
      </c>
      <c r="EW106" s="64">
        <f t="shared" si="322"/>
        <v>6</v>
      </c>
      <c r="EX106" s="64">
        <f t="shared" si="322"/>
        <v>11.04</v>
      </c>
      <c r="EY106" s="64">
        <f t="shared" si="322"/>
        <v>7.1400000000000006</v>
      </c>
      <c r="EZ106" s="64">
        <f t="shared" si="322"/>
        <v>11.04</v>
      </c>
      <c r="FA106" s="64">
        <f t="shared" si="322"/>
        <v>11.24</v>
      </c>
      <c r="FB106" s="64">
        <f t="shared" si="322"/>
        <v>8.7200000000000006</v>
      </c>
      <c r="FC106" s="64">
        <f t="shared" si="322"/>
        <v>6.63</v>
      </c>
      <c r="FD106" s="64">
        <f t="shared" si="322"/>
        <v>3.7699999999999996</v>
      </c>
      <c r="FE106" s="64">
        <f t="shared" si="322"/>
        <v>8.07</v>
      </c>
      <c r="FF106" s="64">
        <f t="shared" si="322"/>
        <v>4.5999999999999996</v>
      </c>
      <c r="FG106" s="64">
        <f t="shared" si="322"/>
        <v>9.4499999999999993</v>
      </c>
      <c r="FH106" s="64">
        <f t="shared" si="322"/>
        <v>5.48</v>
      </c>
      <c r="FI106" s="64">
        <f t="shared" si="322"/>
        <v>10.54</v>
      </c>
      <c r="FJ106" s="64">
        <f t="shared" si="322"/>
        <v>6.32</v>
      </c>
      <c r="FK106" s="64">
        <f t="shared" si="322"/>
        <v>11.7</v>
      </c>
      <c r="FL106" s="64">
        <f t="shared" si="322"/>
        <v>7.52</v>
      </c>
      <c r="FM106" s="64">
        <f t="shared" si="322"/>
        <v>11.7</v>
      </c>
      <c r="FN106" s="64">
        <f t="shared" si="322"/>
        <v>12.18</v>
      </c>
      <c r="FO106" s="64">
        <f t="shared" si="322"/>
        <v>9.2100000000000009</v>
      </c>
    </row>
    <row r="107" spans="1:171" ht="9" customHeight="1" x14ac:dyDescent="0.15">
      <c r="A107" s="53" t="s">
        <v>179</v>
      </c>
      <c r="B107" s="59">
        <v>43</v>
      </c>
      <c r="C107" s="64">
        <v>6.9</v>
      </c>
      <c r="D107" s="64">
        <v>3.9</v>
      </c>
      <c r="E107" s="64">
        <v>8.4</v>
      </c>
      <c r="F107" s="64">
        <v>4.8</v>
      </c>
      <c r="G107" s="64">
        <v>9.8000000000000007</v>
      </c>
      <c r="H107" s="64">
        <v>5.7</v>
      </c>
      <c r="I107" s="64">
        <v>10.8</v>
      </c>
      <c r="J107" s="64">
        <v>6.7</v>
      </c>
      <c r="K107" s="64">
        <v>11.8</v>
      </c>
      <c r="L107" s="64">
        <v>8</v>
      </c>
      <c r="M107" s="60">
        <f>IF(K107&gt;E124,K107,E124)</f>
        <v>11.8</v>
      </c>
      <c r="N107" s="60">
        <v>12.2</v>
      </c>
      <c r="O107" s="64">
        <v>9.8000000000000007</v>
      </c>
      <c r="P107" s="64">
        <f t="shared" ref="P107:AB108" si="323">(AP107-C107)/3*1+C107</f>
        <v>7.2333333333333334</v>
      </c>
      <c r="Q107" s="64">
        <f t="shared" si="323"/>
        <v>3.9333333333333331</v>
      </c>
      <c r="R107" s="64">
        <f t="shared" si="323"/>
        <v>8.7666666666666675</v>
      </c>
      <c r="S107" s="64">
        <f t="shared" si="323"/>
        <v>4.8666666666666663</v>
      </c>
      <c r="T107" s="64">
        <f t="shared" si="323"/>
        <v>10.233333333333334</v>
      </c>
      <c r="U107" s="64">
        <f t="shared" si="323"/>
        <v>5.8</v>
      </c>
      <c r="V107" s="64">
        <f t="shared" si="323"/>
        <v>11.266666666666667</v>
      </c>
      <c r="W107" s="64">
        <f t="shared" si="323"/>
        <v>6.9333333333333336</v>
      </c>
      <c r="X107" s="64">
        <f t="shared" si="323"/>
        <v>12.3</v>
      </c>
      <c r="Y107" s="64">
        <f t="shared" si="323"/>
        <v>8.3000000000000007</v>
      </c>
      <c r="Z107" s="64">
        <f t="shared" si="323"/>
        <v>12.3</v>
      </c>
      <c r="AA107" s="64">
        <f t="shared" si="323"/>
        <v>12.833333333333332</v>
      </c>
      <c r="AB107" s="64">
        <f t="shared" si="323"/>
        <v>10.166666666666668</v>
      </c>
      <c r="AC107" s="64">
        <f t="shared" ref="AC107:AO108" si="324">(AP107-C107)/3*2+C107</f>
        <v>7.5666666666666673</v>
      </c>
      <c r="AD107" s="64">
        <f t="shared" si="324"/>
        <v>3.9666666666666668</v>
      </c>
      <c r="AE107" s="64">
        <f t="shared" si="324"/>
        <v>9.1333333333333329</v>
      </c>
      <c r="AF107" s="64">
        <f t="shared" si="324"/>
        <v>4.9333333333333336</v>
      </c>
      <c r="AG107" s="64">
        <f t="shared" si="324"/>
        <v>10.666666666666666</v>
      </c>
      <c r="AH107" s="64">
        <f t="shared" si="324"/>
        <v>5.9</v>
      </c>
      <c r="AI107" s="64">
        <f t="shared" si="324"/>
        <v>11.733333333333333</v>
      </c>
      <c r="AJ107" s="64">
        <f t="shared" si="324"/>
        <v>7.166666666666667</v>
      </c>
      <c r="AK107" s="64">
        <f t="shared" si="324"/>
        <v>12.8</v>
      </c>
      <c r="AL107" s="64">
        <f t="shared" si="324"/>
        <v>8.6</v>
      </c>
      <c r="AM107" s="64">
        <f t="shared" si="324"/>
        <v>12.8</v>
      </c>
      <c r="AN107" s="64">
        <f t="shared" si="324"/>
        <v>13.466666666666667</v>
      </c>
      <c r="AO107" s="64">
        <f t="shared" si="324"/>
        <v>10.533333333333333</v>
      </c>
      <c r="AP107" s="64">
        <v>7.9</v>
      </c>
      <c r="AQ107" s="64">
        <v>4</v>
      </c>
      <c r="AR107" s="64">
        <v>9.5</v>
      </c>
      <c r="AS107" s="64">
        <v>5</v>
      </c>
      <c r="AT107" s="64">
        <v>11.1</v>
      </c>
      <c r="AU107" s="64">
        <v>6</v>
      </c>
      <c r="AV107" s="64">
        <v>12.2</v>
      </c>
      <c r="AW107" s="64">
        <v>7.4</v>
      </c>
      <c r="AX107" s="64">
        <v>13.3</v>
      </c>
      <c r="AY107" s="60">
        <v>8.9</v>
      </c>
      <c r="AZ107" s="60">
        <f>IF(AX107&gt;AR124,AX107,AR124)</f>
        <v>13.3</v>
      </c>
      <c r="BA107" s="60">
        <v>14.1</v>
      </c>
      <c r="BB107" s="64">
        <v>10.9</v>
      </c>
      <c r="BC107" s="64">
        <f t="shared" ref="BC107:BO108" si="325">(BP107-AP107)/2+AP107</f>
        <v>8.25</v>
      </c>
      <c r="BD107" s="64">
        <f t="shared" si="325"/>
        <v>4.05</v>
      </c>
      <c r="BE107" s="64">
        <f t="shared" si="325"/>
        <v>9.9</v>
      </c>
      <c r="BF107" s="64">
        <f t="shared" si="325"/>
        <v>5.05</v>
      </c>
      <c r="BG107" s="64">
        <f t="shared" si="325"/>
        <v>11.55</v>
      </c>
      <c r="BH107" s="64">
        <f t="shared" si="325"/>
        <v>6.1</v>
      </c>
      <c r="BI107" s="64">
        <f t="shared" si="325"/>
        <v>13</v>
      </c>
      <c r="BJ107" s="64">
        <f t="shared" si="325"/>
        <v>7.45</v>
      </c>
      <c r="BK107" s="64">
        <f t="shared" si="325"/>
        <v>13.9</v>
      </c>
      <c r="BL107" s="64">
        <f t="shared" si="325"/>
        <v>9.1000000000000014</v>
      </c>
      <c r="BM107" s="64">
        <f t="shared" si="325"/>
        <v>13.9</v>
      </c>
      <c r="BN107" s="64">
        <f t="shared" si="325"/>
        <v>14.85</v>
      </c>
      <c r="BO107" s="64">
        <f t="shared" si="325"/>
        <v>11.350000000000001</v>
      </c>
      <c r="BP107" s="64">
        <v>8.6</v>
      </c>
      <c r="BQ107" s="64">
        <v>4.0999999999999996</v>
      </c>
      <c r="BR107" s="64">
        <v>10.3</v>
      </c>
      <c r="BS107" s="64">
        <v>5.0999999999999996</v>
      </c>
      <c r="BT107" s="64">
        <v>12</v>
      </c>
      <c r="BU107" s="64">
        <v>6.2</v>
      </c>
      <c r="BV107" s="64">
        <v>13.8</v>
      </c>
      <c r="BW107" s="64">
        <v>7.5</v>
      </c>
      <c r="BX107" s="64">
        <v>14.5</v>
      </c>
      <c r="BY107" s="60">
        <v>9.3000000000000007</v>
      </c>
      <c r="BZ107" s="60">
        <f>IF(BX107&gt;BR124,BX107,BR124)</f>
        <v>14.5</v>
      </c>
      <c r="CA107" s="60">
        <v>15.6</v>
      </c>
      <c r="CB107" s="64">
        <v>11.8</v>
      </c>
      <c r="CC107" s="64">
        <f t="shared" ref="CC107:CO108" si="326">(EC107-BP107)/5*1+BP107</f>
        <v>8.9599999999999991</v>
      </c>
      <c r="CD107" s="64">
        <f t="shared" si="326"/>
        <v>4.16</v>
      </c>
      <c r="CE107" s="64">
        <f t="shared" si="326"/>
        <v>10.76</v>
      </c>
      <c r="CF107" s="64">
        <f t="shared" si="326"/>
        <v>5.16</v>
      </c>
      <c r="CG107" s="64">
        <f t="shared" si="326"/>
        <v>12.52</v>
      </c>
      <c r="CH107" s="64">
        <f t="shared" si="326"/>
        <v>6.3</v>
      </c>
      <c r="CI107" s="64">
        <f t="shared" si="326"/>
        <v>14.38</v>
      </c>
      <c r="CJ107" s="64">
        <f t="shared" si="326"/>
        <v>7.64</v>
      </c>
      <c r="CK107" s="64">
        <f t="shared" si="326"/>
        <v>15.28</v>
      </c>
      <c r="CL107" s="64">
        <f t="shared" si="326"/>
        <v>9.5200000000000014</v>
      </c>
      <c r="CM107" s="64">
        <f t="shared" si="326"/>
        <v>15.28</v>
      </c>
      <c r="CN107" s="64">
        <f t="shared" si="326"/>
        <v>16.399999999999999</v>
      </c>
      <c r="CO107" s="64">
        <f t="shared" si="326"/>
        <v>11.92</v>
      </c>
      <c r="CP107" s="64">
        <f t="shared" ref="CP107:DB108" si="327">(EC107-BP107)/5*2+BP107</f>
        <v>9.32</v>
      </c>
      <c r="CQ107" s="64">
        <f t="shared" si="327"/>
        <v>4.22</v>
      </c>
      <c r="CR107" s="64">
        <f t="shared" si="327"/>
        <v>11.22</v>
      </c>
      <c r="CS107" s="64">
        <f t="shared" si="327"/>
        <v>5.22</v>
      </c>
      <c r="CT107" s="64">
        <f t="shared" si="327"/>
        <v>13.04</v>
      </c>
      <c r="CU107" s="64">
        <f t="shared" si="327"/>
        <v>6.4</v>
      </c>
      <c r="CV107" s="64">
        <f t="shared" si="327"/>
        <v>14.96</v>
      </c>
      <c r="CW107" s="64">
        <f t="shared" si="327"/>
        <v>7.7799999999999994</v>
      </c>
      <c r="CX107" s="64">
        <f t="shared" si="327"/>
        <v>16.059999999999999</v>
      </c>
      <c r="CY107" s="64">
        <f t="shared" si="327"/>
        <v>9.74</v>
      </c>
      <c r="CZ107" s="64">
        <f t="shared" si="327"/>
        <v>16.059999999999999</v>
      </c>
      <c r="DA107" s="64">
        <f t="shared" si="327"/>
        <v>17.2</v>
      </c>
      <c r="DB107" s="64">
        <f t="shared" si="327"/>
        <v>12.040000000000001</v>
      </c>
      <c r="DC107" s="64">
        <f t="shared" ref="DC107:DO108" si="328">(EC107-BP107)/5*3+BP107</f>
        <v>9.68</v>
      </c>
      <c r="DD107" s="64">
        <f t="shared" si="328"/>
        <v>4.28</v>
      </c>
      <c r="DE107" s="64">
        <f t="shared" si="328"/>
        <v>11.68</v>
      </c>
      <c r="DF107" s="64">
        <f t="shared" si="328"/>
        <v>5.28</v>
      </c>
      <c r="DG107" s="64">
        <f t="shared" si="328"/>
        <v>13.559999999999999</v>
      </c>
      <c r="DH107" s="64">
        <f t="shared" si="328"/>
        <v>6.5</v>
      </c>
      <c r="DI107" s="64">
        <f t="shared" si="328"/>
        <v>15.54</v>
      </c>
      <c r="DJ107" s="64">
        <f t="shared" si="328"/>
        <v>7.92</v>
      </c>
      <c r="DK107" s="64">
        <f t="shared" si="328"/>
        <v>16.84</v>
      </c>
      <c r="DL107" s="64">
        <f t="shared" si="328"/>
        <v>9.9600000000000009</v>
      </c>
      <c r="DM107" s="64">
        <f t="shared" si="328"/>
        <v>16.84</v>
      </c>
      <c r="DN107" s="64">
        <f t="shared" si="328"/>
        <v>18</v>
      </c>
      <c r="DO107" s="64">
        <f t="shared" si="328"/>
        <v>12.16</v>
      </c>
      <c r="DP107" s="64">
        <f t="shared" ref="DP107:EB108" si="329">(EC107-BP107)/5*4+BP107</f>
        <v>10.040000000000001</v>
      </c>
      <c r="DQ107" s="64">
        <f t="shared" si="329"/>
        <v>4.34</v>
      </c>
      <c r="DR107" s="64">
        <f t="shared" si="329"/>
        <v>12.14</v>
      </c>
      <c r="DS107" s="64">
        <f t="shared" si="329"/>
        <v>5.34</v>
      </c>
      <c r="DT107" s="64">
        <f t="shared" si="329"/>
        <v>14.08</v>
      </c>
      <c r="DU107" s="64">
        <f t="shared" si="329"/>
        <v>6.6000000000000005</v>
      </c>
      <c r="DV107" s="64">
        <f t="shared" si="329"/>
        <v>16.12</v>
      </c>
      <c r="DW107" s="64">
        <f t="shared" si="329"/>
        <v>8.0599999999999987</v>
      </c>
      <c r="DX107" s="64">
        <f t="shared" si="329"/>
        <v>17.619999999999997</v>
      </c>
      <c r="DY107" s="64">
        <f t="shared" si="329"/>
        <v>10.18</v>
      </c>
      <c r="DZ107" s="64">
        <f t="shared" si="329"/>
        <v>17.619999999999997</v>
      </c>
      <c r="EA107" s="64">
        <f t="shared" si="329"/>
        <v>18.8</v>
      </c>
      <c r="EB107" s="64">
        <f t="shared" si="329"/>
        <v>12.280000000000001</v>
      </c>
      <c r="EC107" s="64">
        <v>10.4</v>
      </c>
      <c r="ED107" s="64">
        <v>4.4000000000000004</v>
      </c>
      <c r="EE107" s="64">
        <v>12.6</v>
      </c>
      <c r="EF107" s="64">
        <v>5.4</v>
      </c>
      <c r="EG107" s="64">
        <v>14.6</v>
      </c>
      <c r="EH107" s="64">
        <v>6.7</v>
      </c>
      <c r="EI107" s="64">
        <v>16.7</v>
      </c>
      <c r="EJ107" s="64">
        <v>8.1999999999999993</v>
      </c>
      <c r="EK107" s="64">
        <v>18.399999999999999</v>
      </c>
      <c r="EL107" s="60">
        <v>10.4</v>
      </c>
      <c r="EM107" s="60">
        <f>IF(EK107&gt;EE124,EK107,EE124)</f>
        <v>18.399999999999999</v>
      </c>
      <c r="EN107" s="60">
        <v>19.600000000000001</v>
      </c>
      <c r="EO107" s="64">
        <v>12.4</v>
      </c>
      <c r="EP107" s="48">
        <v>6</v>
      </c>
      <c r="EQ107" s="48">
        <v>3.8</v>
      </c>
      <c r="ER107" s="48">
        <v>7.4</v>
      </c>
      <c r="ES107" s="48">
        <v>4.5999999999999996</v>
      </c>
      <c r="ET107" s="48">
        <v>8.6999999999999993</v>
      </c>
      <c r="EU107" s="48">
        <v>5.4</v>
      </c>
      <c r="EV107" s="48">
        <v>9.6</v>
      </c>
      <c r="EW107" s="48">
        <v>6.1</v>
      </c>
      <c r="EX107" s="48">
        <v>10.5</v>
      </c>
      <c r="EY107" s="48">
        <v>7.2</v>
      </c>
      <c r="EZ107" s="60">
        <f>IF(EX107&gt;ER124,EX107,ER124)</f>
        <v>10.5</v>
      </c>
      <c r="FA107" s="48">
        <v>10.6</v>
      </c>
      <c r="FB107" s="48">
        <v>8.8000000000000007</v>
      </c>
      <c r="FC107" s="48">
        <f>(EP107-C107)/2+C107</f>
        <v>6.45</v>
      </c>
      <c r="FD107" s="48">
        <f t="shared" ref="FD107:FL108" si="330">(EQ107-D107)/2+D107</f>
        <v>3.8499999999999996</v>
      </c>
      <c r="FE107" s="48">
        <f t="shared" si="330"/>
        <v>7.9</v>
      </c>
      <c r="FF107" s="48">
        <f t="shared" si="330"/>
        <v>4.6999999999999993</v>
      </c>
      <c r="FG107" s="48">
        <f t="shared" si="330"/>
        <v>9.25</v>
      </c>
      <c r="FH107" s="48">
        <f t="shared" si="330"/>
        <v>5.5500000000000007</v>
      </c>
      <c r="FI107" s="48">
        <f t="shared" si="330"/>
        <v>10.199999999999999</v>
      </c>
      <c r="FJ107" s="48">
        <f t="shared" si="330"/>
        <v>6.4</v>
      </c>
      <c r="FK107" s="48">
        <f t="shared" si="330"/>
        <v>11.15</v>
      </c>
      <c r="FL107" s="48">
        <f t="shared" si="330"/>
        <v>7.6</v>
      </c>
      <c r="FM107" s="60">
        <f>IF(FK107&gt;FE124,FK107,FE124)</f>
        <v>11.15</v>
      </c>
      <c r="FN107" s="48">
        <f t="shared" ref="FN107:FO108" si="331">(FA107-N107)/2+N107</f>
        <v>11.399999999999999</v>
      </c>
      <c r="FO107" s="48">
        <f t="shared" si="331"/>
        <v>9.3000000000000007</v>
      </c>
    </row>
    <row r="108" spans="1:171" ht="9" customHeight="1" x14ac:dyDescent="0.15">
      <c r="A108" s="53" t="s">
        <v>152</v>
      </c>
      <c r="B108" s="54">
        <v>27</v>
      </c>
      <c r="C108" s="66">
        <v>10.8</v>
      </c>
      <c r="D108" s="66">
        <v>3.5</v>
      </c>
      <c r="E108" s="66">
        <v>12.9</v>
      </c>
      <c r="F108" s="66">
        <v>4.3</v>
      </c>
      <c r="G108" s="66">
        <v>14.5</v>
      </c>
      <c r="H108" s="66">
        <v>5.3</v>
      </c>
      <c r="I108" s="66">
        <v>16.100000000000001</v>
      </c>
      <c r="J108" s="66">
        <v>6.3</v>
      </c>
      <c r="K108" s="66">
        <v>17.899999999999999</v>
      </c>
      <c r="L108" s="66">
        <v>7.5</v>
      </c>
      <c r="M108" s="55">
        <f>K108</f>
        <v>17.899999999999999</v>
      </c>
      <c r="N108" s="66">
        <v>19.600000000000001</v>
      </c>
      <c r="O108" s="66">
        <v>8.9</v>
      </c>
      <c r="P108" s="66">
        <f t="shared" si="323"/>
        <v>11.233333333333334</v>
      </c>
      <c r="Q108" s="66">
        <f t="shared" si="323"/>
        <v>3.5333333333333332</v>
      </c>
      <c r="R108" s="66">
        <f t="shared" si="323"/>
        <v>13.366666666666667</v>
      </c>
      <c r="S108" s="66">
        <f t="shared" si="323"/>
        <v>4.3666666666666663</v>
      </c>
      <c r="T108" s="66">
        <f t="shared" si="323"/>
        <v>15.066666666666666</v>
      </c>
      <c r="U108" s="66">
        <f t="shared" si="323"/>
        <v>5.3666666666666663</v>
      </c>
      <c r="V108" s="66">
        <f t="shared" si="323"/>
        <v>16.8</v>
      </c>
      <c r="W108" s="66">
        <f t="shared" si="323"/>
        <v>6.3666666666666663</v>
      </c>
      <c r="X108" s="66">
        <f t="shared" si="323"/>
        <v>18.666666666666664</v>
      </c>
      <c r="Y108" s="66">
        <f t="shared" si="323"/>
        <v>7.5333333333333332</v>
      </c>
      <c r="Z108" s="66">
        <f t="shared" si="323"/>
        <v>18.666666666666664</v>
      </c>
      <c r="AA108" s="66">
        <f t="shared" si="323"/>
        <v>20.433333333333334</v>
      </c>
      <c r="AB108" s="66">
        <f t="shared" si="323"/>
        <v>8.9333333333333336</v>
      </c>
      <c r="AC108" s="66">
        <f t="shared" si="324"/>
        <v>11.666666666666666</v>
      </c>
      <c r="AD108" s="66">
        <f t="shared" si="324"/>
        <v>3.5666666666666669</v>
      </c>
      <c r="AE108" s="66">
        <f t="shared" si="324"/>
        <v>13.833333333333334</v>
      </c>
      <c r="AF108" s="66">
        <f t="shared" si="324"/>
        <v>4.4333333333333336</v>
      </c>
      <c r="AG108" s="66">
        <f t="shared" si="324"/>
        <v>15.633333333333333</v>
      </c>
      <c r="AH108" s="66">
        <f t="shared" si="324"/>
        <v>5.4333333333333336</v>
      </c>
      <c r="AI108" s="66">
        <f t="shared" si="324"/>
        <v>17.5</v>
      </c>
      <c r="AJ108" s="66">
        <f t="shared" si="324"/>
        <v>6.4333333333333336</v>
      </c>
      <c r="AK108" s="66">
        <f t="shared" si="324"/>
        <v>19.433333333333334</v>
      </c>
      <c r="AL108" s="66">
        <f t="shared" si="324"/>
        <v>7.5666666666666664</v>
      </c>
      <c r="AM108" s="66">
        <f t="shared" si="324"/>
        <v>19.433333333333334</v>
      </c>
      <c r="AN108" s="66">
        <f t="shared" si="324"/>
        <v>21.266666666666669</v>
      </c>
      <c r="AO108" s="66">
        <f t="shared" si="324"/>
        <v>8.9666666666666668</v>
      </c>
      <c r="AP108" s="66">
        <v>12.1</v>
      </c>
      <c r="AQ108" s="66">
        <v>3.6</v>
      </c>
      <c r="AR108" s="66">
        <v>14.3</v>
      </c>
      <c r="AS108" s="66">
        <v>4.5</v>
      </c>
      <c r="AT108" s="66">
        <v>16.2</v>
      </c>
      <c r="AU108" s="66">
        <v>5.5</v>
      </c>
      <c r="AV108" s="66">
        <v>18.2</v>
      </c>
      <c r="AW108" s="66">
        <v>6.5</v>
      </c>
      <c r="AX108" s="66">
        <v>20.2</v>
      </c>
      <c r="AY108" s="66">
        <v>7.6</v>
      </c>
      <c r="AZ108" s="55">
        <f>AX108</f>
        <v>20.2</v>
      </c>
      <c r="BA108" s="66">
        <v>22.1</v>
      </c>
      <c r="BB108" s="66">
        <v>9</v>
      </c>
      <c r="BC108" s="66">
        <f t="shared" si="325"/>
        <v>12.55</v>
      </c>
      <c r="BD108" s="66">
        <f t="shared" si="325"/>
        <v>3.6500000000000004</v>
      </c>
      <c r="BE108" s="66">
        <f t="shared" si="325"/>
        <v>14.8</v>
      </c>
      <c r="BF108" s="66">
        <f t="shared" si="325"/>
        <v>4.55</v>
      </c>
      <c r="BG108" s="66">
        <f t="shared" si="325"/>
        <v>16.799999999999997</v>
      </c>
      <c r="BH108" s="66">
        <f t="shared" si="325"/>
        <v>5.6</v>
      </c>
      <c r="BI108" s="66">
        <f t="shared" si="325"/>
        <v>18.899999999999999</v>
      </c>
      <c r="BJ108" s="66">
        <f t="shared" si="325"/>
        <v>6.7</v>
      </c>
      <c r="BK108" s="66">
        <f t="shared" si="325"/>
        <v>20.95</v>
      </c>
      <c r="BL108" s="66">
        <f t="shared" si="325"/>
        <v>7.8</v>
      </c>
      <c r="BM108" s="66">
        <f t="shared" si="325"/>
        <v>20.95</v>
      </c>
      <c r="BN108" s="66">
        <f t="shared" si="325"/>
        <v>22.85</v>
      </c>
      <c r="BO108" s="66">
        <f t="shared" si="325"/>
        <v>9.3000000000000007</v>
      </c>
      <c r="BP108" s="66">
        <v>13</v>
      </c>
      <c r="BQ108" s="66">
        <v>3.7</v>
      </c>
      <c r="BR108" s="66">
        <v>15.3</v>
      </c>
      <c r="BS108" s="66">
        <v>4.5999999999999996</v>
      </c>
      <c r="BT108" s="66">
        <v>17.399999999999999</v>
      </c>
      <c r="BU108" s="66">
        <v>5.7</v>
      </c>
      <c r="BV108" s="66">
        <v>19.600000000000001</v>
      </c>
      <c r="BW108" s="66">
        <v>6.9</v>
      </c>
      <c r="BX108" s="66">
        <v>21.7</v>
      </c>
      <c r="BY108" s="66">
        <v>8</v>
      </c>
      <c r="BZ108" s="55">
        <f>BX108</f>
        <v>21.7</v>
      </c>
      <c r="CA108" s="66">
        <v>23.6</v>
      </c>
      <c r="CB108" s="66">
        <v>9.6</v>
      </c>
      <c r="CC108" s="66">
        <f t="shared" si="326"/>
        <v>13.5</v>
      </c>
      <c r="CD108" s="66">
        <f t="shared" si="326"/>
        <v>3.74</v>
      </c>
      <c r="CE108" s="66">
        <f t="shared" si="326"/>
        <v>15.88</v>
      </c>
      <c r="CF108" s="66">
        <f t="shared" si="326"/>
        <v>4.6399999999999997</v>
      </c>
      <c r="CG108" s="66">
        <f t="shared" si="326"/>
        <v>18.04</v>
      </c>
      <c r="CH108" s="66">
        <f t="shared" si="326"/>
        <v>5.76</v>
      </c>
      <c r="CI108" s="66">
        <f t="shared" si="326"/>
        <v>20.36</v>
      </c>
      <c r="CJ108" s="66">
        <f t="shared" si="326"/>
        <v>6.96</v>
      </c>
      <c r="CK108" s="66">
        <f t="shared" si="326"/>
        <v>22.56</v>
      </c>
      <c r="CL108" s="66">
        <f t="shared" si="326"/>
        <v>8.14</v>
      </c>
      <c r="CM108" s="66">
        <f t="shared" si="326"/>
        <v>22.56</v>
      </c>
      <c r="CN108" s="66">
        <f t="shared" si="326"/>
        <v>24.560000000000002</v>
      </c>
      <c r="CO108" s="66">
        <f t="shared" si="326"/>
        <v>9.76</v>
      </c>
      <c r="CP108" s="66">
        <f t="shared" si="327"/>
        <v>14</v>
      </c>
      <c r="CQ108" s="66">
        <f t="shared" si="327"/>
        <v>3.7800000000000002</v>
      </c>
      <c r="CR108" s="66">
        <f t="shared" si="327"/>
        <v>16.46</v>
      </c>
      <c r="CS108" s="66">
        <f t="shared" si="327"/>
        <v>4.68</v>
      </c>
      <c r="CT108" s="66">
        <f t="shared" si="327"/>
        <v>18.68</v>
      </c>
      <c r="CU108" s="66">
        <f t="shared" si="327"/>
        <v>5.82</v>
      </c>
      <c r="CV108" s="66">
        <f t="shared" si="327"/>
        <v>21.12</v>
      </c>
      <c r="CW108" s="66">
        <f t="shared" si="327"/>
        <v>7.0200000000000005</v>
      </c>
      <c r="CX108" s="66">
        <f t="shared" si="327"/>
        <v>23.419999999999998</v>
      </c>
      <c r="CY108" s="66">
        <f t="shared" si="327"/>
        <v>8.2799999999999994</v>
      </c>
      <c r="CZ108" s="66">
        <f t="shared" si="327"/>
        <v>23.419999999999998</v>
      </c>
      <c r="DA108" s="66">
        <f t="shared" si="327"/>
        <v>25.52</v>
      </c>
      <c r="DB108" s="66">
        <f t="shared" si="327"/>
        <v>9.92</v>
      </c>
      <c r="DC108" s="66">
        <f t="shared" si="328"/>
        <v>14.5</v>
      </c>
      <c r="DD108" s="66">
        <f t="shared" si="328"/>
        <v>3.82</v>
      </c>
      <c r="DE108" s="66">
        <f t="shared" si="328"/>
        <v>17.04</v>
      </c>
      <c r="DF108" s="66">
        <f t="shared" si="328"/>
        <v>4.72</v>
      </c>
      <c r="DG108" s="66">
        <f t="shared" si="328"/>
        <v>19.32</v>
      </c>
      <c r="DH108" s="66">
        <f t="shared" si="328"/>
        <v>5.88</v>
      </c>
      <c r="DI108" s="66">
        <f t="shared" si="328"/>
        <v>21.88</v>
      </c>
      <c r="DJ108" s="66">
        <f t="shared" si="328"/>
        <v>7.08</v>
      </c>
      <c r="DK108" s="66">
        <f t="shared" si="328"/>
        <v>24.28</v>
      </c>
      <c r="DL108" s="66">
        <f t="shared" si="328"/>
        <v>8.42</v>
      </c>
      <c r="DM108" s="66">
        <f t="shared" si="328"/>
        <v>24.28</v>
      </c>
      <c r="DN108" s="66">
        <f t="shared" si="328"/>
        <v>26.48</v>
      </c>
      <c r="DO108" s="66">
        <f t="shared" si="328"/>
        <v>10.08</v>
      </c>
      <c r="DP108" s="66">
        <f t="shared" si="329"/>
        <v>15</v>
      </c>
      <c r="DQ108" s="66">
        <f t="shared" si="329"/>
        <v>3.86</v>
      </c>
      <c r="DR108" s="66">
        <f t="shared" si="329"/>
        <v>17.62</v>
      </c>
      <c r="DS108" s="66">
        <f t="shared" si="329"/>
        <v>4.76</v>
      </c>
      <c r="DT108" s="66">
        <f t="shared" si="329"/>
        <v>19.96</v>
      </c>
      <c r="DU108" s="66">
        <f t="shared" si="329"/>
        <v>5.94</v>
      </c>
      <c r="DV108" s="66">
        <f t="shared" si="329"/>
        <v>22.64</v>
      </c>
      <c r="DW108" s="66">
        <f t="shared" si="329"/>
        <v>7.1400000000000006</v>
      </c>
      <c r="DX108" s="66">
        <f t="shared" si="329"/>
        <v>25.14</v>
      </c>
      <c r="DY108" s="66">
        <f t="shared" si="329"/>
        <v>8.5599999999999987</v>
      </c>
      <c r="DZ108" s="66">
        <f t="shared" si="329"/>
        <v>25.14</v>
      </c>
      <c r="EA108" s="66">
        <f t="shared" si="329"/>
        <v>27.439999999999998</v>
      </c>
      <c r="EB108" s="66">
        <f t="shared" si="329"/>
        <v>10.24</v>
      </c>
      <c r="EC108" s="66">
        <v>15.5</v>
      </c>
      <c r="ED108" s="66">
        <v>3.9</v>
      </c>
      <c r="EE108" s="66">
        <v>18.2</v>
      </c>
      <c r="EF108" s="66">
        <v>4.8</v>
      </c>
      <c r="EG108" s="66">
        <v>20.6</v>
      </c>
      <c r="EH108" s="66">
        <v>6</v>
      </c>
      <c r="EI108" s="66">
        <v>23.4</v>
      </c>
      <c r="EJ108" s="66">
        <v>7.2</v>
      </c>
      <c r="EK108" s="66">
        <v>26</v>
      </c>
      <c r="EL108" s="66">
        <v>8.6999999999999993</v>
      </c>
      <c r="EM108" s="55">
        <f>EK108</f>
        <v>26</v>
      </c>
      <c r="EN108" s="66">
        <v>28.4</v>
      </c>
      <c r="EO108" s="67">
        <v>10.4</v>
      </c>
      <c r="EP108" s="48">
        <v>9.6</v>
      </c>
      <c r="EQ108" s="48">
        <v>3.4</v>
      </c>
      <c r="ER108" s="48">
        <v>11.5</v>
      </c>
      <c r="ES108" s="48">
        <v>4.0999999999999996</v>
      </c>
      <c r="ET108" s="48">
        <v>12.9</v>
      </c>
      <c r="EU108" s="48">
        <v>5.2</v>
      </c>
      <c r="EV108" s="48">
        <v>14.2</v>
      </c>
      <c r="EW108" s="48">
        <v>6</v>
      </c>
      <c r="EX108" s="48">
        <v>15.9</v>
      </c>
      <c r="EY108" s="48">
        <v>7.3</v>
      </c>
      <c r="EZ108" s="48">
        <f>EX108</f>
        <v>15.9</v>
      </c>
      <c r="FA108" s="48">
        <v>17.5</v>
      </c>
      <c r="FB108" s="48">
        <v>8.3000000000000007</v>
      </c>
      <c r="FC108" s="48">
        <f>(EP108-C108)/2+C108</f>
        <v>10.199999999999999</v>
      </c>
      <c r="FD108" s="48">
        <f t="shared" si="330"/>
        <v>3.45</v>
      </c>
      <c r="FE108" s="48">
        <f t="shared" si="330"/>
        <v>12.2</v>
      </c>
      <c r="FF108" s="48">
        <f t="shared" si="330"/>
        <v>4.1999999999999993</v>
      </c>
      <c r="FG108" s="48">
        <f t="shared" si="330"/>
        <v>13.7</v>
      </c>
      <c r="FH108" s="48">
        <f t="shared" si="330"/>
        <v>5.25</v>
      </c>
      <c r="FI108" s="48">
        <f t="shared" si="330"/>
        <v>15.15</v>
      </c>
      <c r="FJ108" s="48">
        <f t="shared" si="330"/>
        <v>6.15</v>
      </c>
      <c r="FK108" s="48">
        <f t="shared" si="330"/>
        <v>16.899999999999999</v>
      </c>
      <c r="FL108" s="48">
        <f t="shared" si="330"/>
        <v>7.4</v>
      </c>
      <c r="FM108" s="48">
        <f>FK108</f>
        <v>16.899999999999999</v>
      </c>
      <c r="FN108" s="48">
        <f t="shared" si="331"/>
        <v>18.55</v>
      </c>
      <c r="FO108" s="48">
        <f t="shared" si="331"/>
        <v>8.6000000000000014</v>
      </c>
    </row>
    <row r="109" spans="1:171" ht="9" customHeight="1" x14ac:dyDescent="0.15">
      <c r="A109" s="53" t="s">
        <v>152</v>
      </c>
      <c r="B109" s="54">
        <v>28</v>
      </c>
      <c r="C109" s="66">
        <f>(C108-C113)/5*4+C113</f>
        <v>10.68</v>
      </c>
      <c r="D109" s="66">
        <f t="shared" ref="D109:EL109" si="332">(D108-D113)/5*4+D113</f>
        <v>3.56</v>
      </c>
      <c r="E109" s="66">
        <f t="shared" si="332"/>
        <v>12.72</v>
      </c>
      <c r="F109" s="66">
        <f t="shared" si="332"/>
        <v>4.38</v>
      </c>
      <c r="G109" s="66">
        <f t="shared" si="332"/>
        <v>14.34</v>
      </c>
      <c r="H109" s="66">
        <f t="shared" si="332"/>
        <v>5.38</v>
      </c>
      <c r="I109" s="66">
        <f t="shared" si="332"/>
        <v>15.860000000000001</v>
      </c>
      <c r="J109" s="66">
        <f t="shared" si="332"/>
        <v>6.38</v>
      </c>
      <c r="K109" s="66">
        <f t="shared" si="332"/>
        <v>17.64</v>
      </c>
      <c r="L109" s="66">
        <f t="shared" si="332"/>
        <v>7.6</v>
      </c>
      <c r="M109" s="66">
        <f t="shared" si="332"/>
        <v>17.64</v>
      </c>
      <c r="N109" s="66">
        <f t="shared" si="332"/>
        <v>19.32</v>
      </c>
      <c r="O109" s="66">
        <f t="shared" si="332"/>
        <v>9.02</v>
      </c>
      <c r="P109" s="66">
        <f t="shared" si="332"/>
        <v>11.106666666666667</v>
      </c>
      <c r="Q109" s="66">
        <f t="shared" si="332"/>
        <v>3.5933333333333333</v>
      </c>
      <c r="R109" s="66">
        <f t="shared" si="332"/>
        <v>13.193333333333333</v>
      </c>
      <c r="S109" s="66">
        <f t="shared" si="332"/>
        <v>4.4466666666666663</v>
      </c>
      <c r="T109" s="66">
        <f t="shared" si="332"/>
        <v>14.9</v>
      </c>
      <c r="U109" s="66">
        <f t="shared" si="332"/>
        <v>5.4466666666666663</v>
      </c>
      <c r="V109" s="66">
        <f t="shared" si="332"/>
        <v>16.553333333333335</v>
      </c>
      <c r="W109" s="66">
        <f t="shared" si="332"/>
        <v>6.4533333333333331</v>
      </c>
      <c r="X109" s="66">
        <f t="shared" si="332"/>
        <v>18.393333333333331</v>
      </c>
      <c r="Y109" s="66">
        <f t="shared" si="332"/>
        <v>7.6333333333333329</v>
      </c>
      <c r="Z109" s="66">
        <f t="shared" si="332"/>
        <v>18.393333333333331</v>
      </c>
      <c r="AA109" s="66">
        <f t="shared" si="332"/>
        <v>20.14</v>
      </c>
      <c r="AB109" s="66">
        <f t="shared" si="332"/>
        <v>9.0466666666666669</v>
      </c>
      <c r="AC109" s="66">
        <f t="shared" si="332"/>
        <v>11.533333333333333</v>
      </c>
      <c r="AD109" s="66">
        <f t="shared" si="332"/>
        <v>3.6266666666666669</v>
      </c>
      <c r="AE109" s="66">
        <f t="shared" si="332"/>
        <v>13.666666666666668</v>
      </c>
      <c r="AF109" s="66">
        <f t="shared" si="332"/>
        <v>4.5133333333333336</v>
      </c>
      <c r="AG109" s="66">
        <f t="shared" si="332"/>
        <v>15.459999999999999</v>
      </c>
      <c r="AH109" s="66">
        <f t="shared" si="332"/>
        <v>5.5133333333333336</v>
      </c>
      <c r="AI109" s="66">
        <f t="shared" si="332"/>
        <v>17.246666666666666</v>
      </c>
      <c r="AJ109" s="66">
        <f t="shared" si="332"/>
        <v>6.5266666666666673</v>
      </c>
      <c r="AK109" s="66">
        <f t="shared" si="332"/>
        <v>19.146666666666668</v>
      </c>
      <c r="AL109" s="66">
        <f t="shared" si="332"/>
        <v>7.6666666666666661</v>
      </c>
      <c r="AM109" s="66">
        <f t="shared" si="332"/>
        <v>19.146666666666668</v>
      </c>
      <c r="AN109" s="66">
        <f t="shared" si="332"/>
        <v>20.96</v>
      </c>
      <c r="AO109" s="66">
        <f t="shared" si="332"/>
        <v>9.0733333333333341</v>
      </c>
      <c r="AP109" s="66">
        <f t="shared" si="332"/>
        <v>11.959999999999999</v>
      </c>
      <c r="AQ109" s="66">
        <f t="shared" si="332"/>
        <v>3.66</v>
      </c>
      <c r="AR109" s="66">
        <f t="shared" si="332"/>
        <v>14.14</v>
      </c>
      <c r="AS109" s="66">
        <f t="shared" si="332"/>
        <v>4.58</v>
      </c>
      <c r="AT109" s="66">
        <f t="shared" si="332"/>
        <v>16.02</v>
      </c>
      <c r="AU109" s="66">
        <f t="shared" si="332"/>
        <v>5.58</v>
      </c>
      <c r="AV109" s="66">
        <f t="shared" si="332"/>
        <v>17.939999999999998</v>
      </c>
      <c r="AW109" s="66">
        <f t="shared" si="332"/>
        <v>6.6</v>
      </c>
      <c r="AX109" s="66">
        <f t="shared" si="332"/>
        <v>19.899999999999999</v>
      </c>
      <c r="AY109" s="66">
        <f t="shared" si="332"/>
        <v>7.6999999999999993</v>
      </c>
      <c r="AZ109" s="66">
        <f t="shared" si="332"/>
        <v>19.899999999999999</v>
      </c>
      <c r="BA109" s="66">
        <f t="shared" si="332"/>
        <v>21.78</v>
      </c>
      <c r="BB109" s="66">
        <f t="shared" si="332"/>
        <v>9.1</v>
      </c>
      <c r="BC109" s="66">
        <f t="shared" si="332"/>
        <v>12.4</v>
      </c>
      <c r="BD109" s="66">
        <f t="shared" si="332"/>
        <v>3.72</v>
      </c>
      <c r="BE109" s="66">
        <f t="shared" si="332"/>
        <v>14.64</v>
      </c>
      <c r="BF109" s="66">
        <f t="shared" si="332"/>
        <v>4.62</v>
      </c>
      <c r="BG109" s="66">
        <f t="shared" si="332"/>
        <v>16.619999999999997</v>
      </c>
      <c r="BH109" s="66">
        <f t="shared" si="332"/>
        <v>5.6899999999999995</v>
      </c>
      <c r="BI109" s="66">
        <f t="shared" si="332"/>
        <v>18.63</v>
      </c>
      <c r="BJ109" s="66">
        <f t="shared" si="332"/>
        <v>6.8100000000000005</v>
      </c>
      <c r="BK109" s="66">
        <f t="shared" si="332"/>
        <v>20.65</v>
      </c>
      <c r="BL109" s="66">
        <f t="shared" si="332"/>
        <v>7.93</v>
      </c>
      <c r="BM109" s="66">
        <f t="shared" si="332"/>
        <v>20.65</v>
      </c>
      <c r="BN109" s="66">
        <f t="shared" si="332"/>
        <v>22.53</v>
      </c>
      <c r="BO109" s="66">
        <f t="shared" si="332"/>
        <v>9.43</v>
      </c>
      <c r="BP109" s="66">
        <f t="shared" si="332"/>
        <v>12.84</v>
      </c>
      <c r="BQ109" s="66">
        <f t="shared" si="332"/>
        <v>3.7800000000000002</v>
      </c>
      <c r="BR109" s="66">
        <f t="shared" si="332"/>
        <v>15.14</v>
      </c>
      <c r="BS109" s="66">
        <f t="shared" si="332"/>
        <v>4.66</v>
      </c>
      <c r="BT109" s="66">
        <f t="shared" si="332"/>
        <v>17.22</v>
      </c>
      <c r="BU109" s="66">
        <f t="shared" si="332"/>
        <v>5.8</v>
      </c>
      <c r="BV109" s="66">
        <f t="shared" si="332"/>
        <v>19.32</v>
      </c>
      <c r="BW109" s="66">
        <f t="shared" si="332"/>
        <v>7.0200000000000005</v>
      </c>
      <c r="BX109" s="66">
        <f t="shared" si="332"/>
        <v>21.4</v>
      </c>
      <c r="BY109" s="66">
        <f t="shared" si="332"/>
        <v>8.16</v>
      </c>
      <c r="BZ109" s="66">
        <f t="shared" si="332"/>
        <v>21.4</v>
      </c>
      <c r="CA109" s="66">
        <f t="shared" si="332"/>
        <v>23.28</v>
      </c>
      <c r="CB109" s="66">
        <f t="shared" si="332"/>
        <v>9.76</v>
      </c>
      <c r="CC109" s="66">
        <f t="shared" si="332"/>
        <v>13.336</v>
      </c>
      <c r="CD109" s="66">
        <f t="shared" si="332"/>
        <v>3.8200000000000003</v>
      </c>
      <c r="CE109" s="66">
        <f t="shared" si="332"/>
        <v>15.712</v>
      </c>
      <c r="CF109" s="66">
        <f t="shared" si="332"/>
        <v>4.7119999999999997</v>
      </c>
      <c r="CG109" s="66">
        <f t="shared" si="332"/>
        <v>17.847999999999999</v>
      </c>
      <c r="CH109" s="66">
        <f t="shared" si="332"/>
        <v>5.8599999999999994</v>
      </c>
      <c r="CI109" s="66">
        <f t="shared" si="332"/>
        <v>20.076000000000001</v>
      </c>
      <c r="CJ109" s="66">
        <f t="shared" si="332"/>
        <v>7.08</v>
      </c>
      <c r="CK109" s="66">
        <f t="shared" si="332"/>
        <v>22.251999999999999</v>
      </c>
      <c r="CL109" s="66">
        <f t="shared" si="332"/>
        <v>8.2880000000000003</v>
      </c>
      <c r="CM109" s="66">
        <f t="shared" si="332"/>
        <v>22.251999999999999</v>
      </c>
      <c r="CN109" s="66">
        <f t="shared" si="332"/>
        <v>24.216000000000001</v>
      </c>
      <c r="CO109" s="66">
        <f t="shared" si="332"/>
        <v>9.92</v>
      </c>
      <c r="CP109" s="66">
        <f t="shared" si="332"/>
        <v>13.832000000000001</v>
      </c>
      <c r="CQ109" s="66">
        <f t="shared" si="332"/>
        <v>3.8600000000000003</v>
      </c>
      <c r="CR109" s="66">
        <f t="shared" si="332"/>
        <v>16.283999999999999</v>
      </c>
      <c r="CS109" s="66">
        <f t="shared" si="332"/>
        <v>4.7640000000000002</v>
      </c>
      <c r="CT109" s="66">
        <f t="shared" si="332"/>
        <v>18.475999999999999</v>
      </c>
      <c r="CU109" s="66">
        <f t="shared" si="332"/>
        <v>5.92</v>
      </c>
      <c r="CV109" s="66">
        <f t="shared" si="332"/>
        <v>20.832000000000001</v>
      </c>
      <c r="CW109" s="66">
        <f t="shared" si="332"/>
        <v>7.1400000000000006</v>
      </c>
      <c r="CX109" s="66">
        <f t="shared" si="332"/>
        <v>23.103999999999999</v>
      </c>
      <c r="CY109" s="66">
        <f t="shared" si="332"/>
        <v>8.4160000000000004</v>
      </c>
      <c r="CZ109" s="66">
        <f t="shared" si="332"/>
        <v>23.103999999999999</v>
      </c>
      <c r="DA109" s="66">
        <f t="shared" si="332"/>
        <v>25.152000000000001</v>
      </c>
      <c r="DB109" s="66">
        <f t="shared" si="332"/>
        <v>10.08</v>
      </c>
      <c r="DC109" s="66">
        <f t="shared" si="332"/>
        <v>14.327999999999999</v>
      </c>
      <c r="DD109" s="66">
        <f t="shared" si="332"/>
        <v>3.9</v>
      </c>
      <c r="DE109" s="66">
        <f t="shared" si="332"/>
        <v>16.855999999999998</v>
      </c>
      <c r="DF109" s="66">
        <f t="shared" si="332"/>
        <v>4.8159999999999998</v>
      </c>
      <c r="DG109" s="66">
        <f t="shared" si="332"/>
        <v>19.103999999999999</v>
      </c>
      <c r="DH109" s="66">
        <f t="shared" si="332"/>
        <v>5.9799999999999995</v>
      </c>
      <c r="DI109" s="66">
        <f t="shared" si="332"/>
        <v>21.587999999999997</v>
      </c>
      <c r="DJ109" s="66">
        <f t="shared" si="332"/>
        <v>7.2</v>
      </c>
      <c r="DK109" s="66">
        <f t="shared" si="332"/>
        <v>23.956</v>
      </c>
      <c r="DL109" s="66">
        <f t="shared" si="332"/>
        <v>8.5440000000000005</v>
      </c>
      <c r="DM109" s="66">
        <f t="shared" si="332"/>
        <v>23.956</v>
      </c>
      <c r="DN109" s="66">
        <f t="shared" si="332"/>
        <v>26.088000000000001</v>
      </c>
      <c r="DO109" s="66">
        <f t="shared" si="332"/>
        <v>10.24</v>
      </c>
      <c r="DP109" s="66">
        <f t="shared" si="332"/>
        <v>14.824</v>
      </c>
      <c r="DQ109" s="66">
        <f t="shared" si="332"/>
        <v>3.94</v>
      </c>
      <c r="DR109" s="66">
        <f t="shared" si="332"/>
        <v>17.428000000000001</v>
      </c>
      <c r="DS109" s="66">
        <f t="shared" si="332"/>
        <v>4.8680000000000003</v>
      </c>
      <c r="DT109" s="66">
        <f t="shared" si="332"/>
        <v>19.731999999999999</v>
      </c>
      <c r="DU109" s="66">
        <f t="shared" si="332"/>
        <v>6.04</v>
      </c>
      <c r="DV109" s="66">
        <f t="shared" si="332"/>
        <v>22.344000000000001</v>
      </c>
      <c r="DW109" s="66">
        <f t="shared" si="332"/>
        <v>7.2600000000000007</v>
      </c>
      <c r="DX109" s="66">
        <f t="shared" si="332"/>
        <v>24.808</v>
      </c>
      <c r="DY109" s="66">
        <f t="shared" si="332"/>
        <v>8.6719999999999988</v>
      </c>
      <c r="DZ109" s="66">
        <f t="shared" si="332"/>
        <v>24.808</v>
      </c>
      <c r="EA109" s="66">
        <f t="shared" si="332"/>
        <v>27.023999999999997</v>
      </c>
      <c r="EB109" s="66">
        <f t="shared" si="332"/>
        <v>10.4</v>
      </c>
      <c r="EC109" s="66">
        <f t="shared" si="332"/>
        <v>15.32</v>
      </c>
      <c r="ED109" s="66">
        <f t="shared" si="332"/>
        <v>3.98</v>
      </c>
      <c r="EE109" s="66">
        <f t="shared" si="332"/>
        <v>18</v>
      </c>
      <c r="EF109" s="66">
        <f t="shared" si="332"/>
        <v>4.92</v>
      </c>
      <c r="EG109" s="66">
        <f t="shared" si="332"/>
        <v>20.36</v>
      </c>
      <c r="EH109" s="66">
        <f t="shared" si="332"/>
        <v>6.1</v>
      </c>
      <c r="EI109" s="66">
        <f t="shared" si="332"/>
        <v>23.099999999999998</v>
      </c>
      <c r="EJ109" s="66">
        <f t="shared" si="332"/>
        <v>7.32</v>
      </c>
      <c r="EK109" s="66">
        <f t="shared" si="332"/>
        <v>25.66</v>
      </c>
      <c r="EL109" s="66">
        <f t="shared" si="332"/>
        <v>8.7999999999999989</v>
      </c>
      <c r="EM109" s="66">
        <f t="shared" ref="EM109:FO109" si="333">(EM108-EM113)/5*4+EM113</f>
        <v>25.66</v>
      </c>
      <c r="EN109" s="66">
        <f t="shared" si="333"/>
        <v>27.959999999999997</v>
      </c>
      <c r="EO109" s="66">
        <f t="shared" si="333"/>
        <v>10.56</v>
      </c>
      <c r="EP109" s="66">
        <f t="shared" si="333"/>
        <v>9.4599999999999991</v>
      </c>
      <c r="EQ109" s="66">
        <f t="shared" si="333"/>
        <v>3.46</v>
      </c>
      <c r="ER109" s="66">
        <f t="shared" si="333"/>
        <v>11.32</v>
      </c>
      <c r="ES109" s="66">
        <f t="shared" si="333"/>
        <v>4.18</v>
      </c>
      <c r="ET109" s="66">
        <f t="shared" si="333"/>
        <v>12.76</v>
      </c>
      <c r="EU109" s="66">
        <f t="shared" si="333"/>
        <v>5.26</v>
      </c>
      <c r="EV109" s="66">
        <f t="shared" si="333"/>
        <v>14</v>
      </c>
      <c r="EW109" s="66">
        <f t="shared" si="333"/>
        <v>6.02</v>
      </c>
      <c r="EX109" s="66">
        <f t="shared" si="333"/>
        <v>15.700000000000001</v>
      </c>
      <c r="EY109" s="66">
        <f t="shared" si="333"/>
        <v>7.3599999999999994</v>
      </c>
      <c r="EZ109" s="66">
        <f t="shared" si="333"/>
        <v>15.700000000000001</v>
      </c>
      <c r="FA109" s="66">
        <f t="shared" si="333"/>
        <v>17.239999999999998</v>
      </c>
      <c r="FB109" s="66">
        <f t="shared" si="333"/>
        <v>8.3600000000000012</v>
      </c>
      <c r="FC109" s="66">
        <f t="shared" si="333"/>
        <v>10.07</v>
      </c>
      <c r="FD109" s="66">
        <f t="shared" si="333"/>
        <v>3.5100000000000002</v>
      </c>
      <c r="FE109" s="66">
        <f t="shared" si="333"/>
        <v>12.02</v>
      </c>
      <c r="FF109" s="66">
        <f t="shared" si="333"/>
        <v>4.2799999999999994</v>
      </c>
      <c r="FG109" s="66">
        <f t="shared" si="333"/>
        <v>13.549999999999999</v>
      </c>
      <c r="FH109" s="66">
        <f t="shared" si="333"/>
        <v>5.32</v>
      </c>
      <c r="FI109" s="66">
        <f t="shared" si="333"/>
        <v>14.93</v>
      </c>
      <c r="FJ109" s="66">
        <f t="shared" si="333"/>
        <v>6.2</v>
      </c>
      <c r="FK109" s="66">
        <f t="shared" si="333"/>
        <v>16.669999999999998</v>
      </c>
      <c r="FL109" s="66">
        <f t="shared" si="333"/>
        <v>7.48</v>
      </c>
      <c r="FM109" s="66">
        <f t="shared" si="333"/>
        <v>16.669999999999998</v>
      </c>
      <c r="FN109" s="66">
        <f t="shared" si="333"/>
        <v>18.28</v>
      </c>
      <c r="FO109" s="66">
        <f t="shared" si="333"/>
        <v>8.6900000000000013</v>
      </c>
    </row>
    <row r="110" spans="1:171" ht="9" customHeight="1" x14ac:dyDescent="0.15">
      <c r="A110" s="53" t="s">
        <v>152</v>
      </c>
      <c r="B110" s="54">
        <v>29</v>
      </c>
      <c r="C110" s="66">
        <f>(C108-C113)/5*3+C113</f>
        <v>10.56</v>
      </c>
      <c r="D110" s="66">
        <f t="shared" ref="D110:EL110" si="334">(D108-D113)/5*3+D113</f>
        <v>3.62</v>
      </c>
      <c r="E110" s="66">
        <f t="shared" si="334"/>
        <v>12.540000000000001</v>
      </c>
      <c r="F110" s="66">
        <f t="shared" si="334"/>
        <v>4.46</v>
      </c>
      <c r="G110" s="66">
        <f t="shared" si="334"/>
        <v>14.18</v>
      </c>
      <c r="H110" s="66">
        <f t="shared" si="334"/>
        <v>5.46</v>
      </c>
      <c r="I110" s="66">
        <f t="shared" si="334"/>
        <v>15.620000000000001</v>
      </c>
      <c r="J110" s="66">
        <f t="shared" si="334"/>
        <v>6.46</v>
      </c>
      <c r="K110" s="66">
        <f t="shared" si="334"/>
        <v>17.38</v>
      </c>
      <c r="L110" s="66">
        <f t="shared" si="334"/>
        <v>7.7</v>
      </c>
      <c r="M110" s="66">
        <f t="shared" si="334"/>
        <v>17.38</v>
      </c>
      <c r="N110" s="66">
        <f t="shared" si="334"/>
        <v>19.04</v>
      </c>
      <c r="O110" s="66">
        <f t="shared" si="334"/>
        <v>9.14</v>
      </c>
      <c r="P110" s="66">
        <f t="shared" si="334"/>
        <v>10.98</v>
      </c>
      <c r="Q110" s="66">
        <f t="shared" si="334"/>
        <v>3.6533333333333333</v>
      </c>
      <c r="R110" s="66">
        <f t="shared" si="334"/>
        <v>13.02</v>
      </c>
      <c r="S110" s="66">
        <f t="shared" si="334"/>
        <v>4.5266666666666664</v>
      </c>
      <c r="T110" s="66">
        <f t="shared" si="334"/>
        <v>14.733333333333333</v>
      </c>
      <c r="U110" s="66">
        <f t="shared" si="334"/>
        <v>5.5266666666666664</v>
      </c>
      <c r="V110" s="66">
        <f t="shared" si="334"/>
        <v>16.306666666666668</v>
      </c>
      <c r="W110" s="66">
        <f t="shared" si="334"/>
        <v>6.54</v>
      </c>
      <c r="X110" s="66">
        <f t="shared" si="334"/>
        <v>18.119999999999997</v>
      </c>
      <c r="Y110" s="66">
        <f t="shared" si="334"/>
        <v>7.7333333333333334</v>
      </c>
      <c r="Z110" s="66">
        <f t="shared" si="334"/>
        <v>18.119999999999997</v>
      </c>
      <c r="AA110" s="66">
        <f t="shared" si="334"/>
        <v>19.846666666666668</v>
      </c>
      <c r="AB110" s="66">
        <f t="shared" si="334"/>
        <v>9.16</v>
      </c>
      <c r="AC110" s="66">
        <f t="shared" si="334"/>
        <v>11.4</v>
      </c>
      <c r="AD110" s="66">
        <f t="shared" si="334"/>
        <v>3.686666666666667</v>
      </c>
      <c r="AE110" s="66">
        <f t="shared" si="334"/>
        <v>13.5</v>
      </c>
      <c r="AF110" s="66">
        <f t="shared" si="334"/>
        <v>4.5933333333333337</v>
      </c>
      <c r="AG110" s="66">
        <f t="shared" si="334"/>
        <v>15.286666666666667</v>
      </c>
      <c r="AH110" s="66">
        <f t="shared" si="334"/>
        <v>5.5933333333333337</v>
      </c>
      <c r="AI110" s="66">
        <f t="shared" si="334"/>
        <v>16.993333333333332</v>
      </c>
      <c r="AJ110" s="66">
        <f t="shared" si="334"/>
        <v>6.62</v>
      </c>
      <c r="AK110" s="66">
        <f t="shared" si="334"/>
        <v>18.86</v>
      </c>
      <c r="AL110" s="66">
        <f t="shared" si="334"/>
        <v>7.7666666666666666</v>
      </c>
      <c r="AM110" s="66">
        <f t="shared" si="334"/>
        <v>18.86</v>
      </c>
      <c r="AN110" s="66">
        <f t="shared" si="334"/>
        <v>20.653333333333336</v>
      </c>
      <c r="AO110" s="66">
        <f t="shared" si="334"/>
        <v>9.18</v>
      </c>
      <c r="AP110" s="66">
        <f t="shared" si="334"/>
        <v>11.82</v>
      </c>
      <c r="AQ110" s="66">
        <f t="shared" si="334"/>
        <v>3.72</v>
      </c>
      <c r="AR110" s="66">
        <f t="shared" si="334"/>
        <v>13.98</v>
      </c>
      <c r="AS110" s="66">
        <f t="shared" si="334"/>
        <v>4.66</v>
      </c>
      <c r="AT110" s="66">
        <f t="shared" si="334"/>
        <v>15.84</v>
      </c>
      <c r="AU110" s="66">
        <f t="shared" si="334"/>
        <v>5.66</v>
      </c>
      <c r="AV110" s="66">
        <f t="shared" si="334"/>
        <v>17.68</v>
      </c>
      <c r="AW110" s="66">
        <f t="shared" si="334"/>
        <v>6.7</v>
      </c>
      <c r="AX110" s="66">
        <f t="shared" si="334"/>
        <v>19.599999999999998</v>
      </c>
      <c r="AY110" s="66">
        <f t="shared" si="334"/>
        <v>7.8</v>
      </c>
      <c r="AZ110" s="66">
        <f t="shared" si="334"/>
        <v>19.599999999999998</v>
      </c>
      <c r="BA110" s="66">
        <f t="shared" si="334"/>
        <v>21.46</v>
      </c>
      <c r="BB110" s="66">
        <f t="shared" si="334"/>
        <v>9.1999999999999993</v>
      </c>
      <c r="BC110" s="66">
        <f t="shared" si="334"/>
        <v>12.25</v>
      </c>
      <c r="BD110" s="66">
        <f t="shared" si="334"/>
        <v>3.79</v>
      </c>
      <c r="BE110" s="66">
        <f t="shared" si="334"/>
        <v>14.48</v>
      </c>
      <c r="BF110" s="66">
        <f t="shared" si="334"/>
        <v>4.6900000000000004</v>
      </c>
      <c r="BG110" s="66">
        <f t="shared" si="334"/>
        <v>16.439999999999998</v>
      </c>
      <c r="BH110" s="66">
        <f t="shared" si="334"/>
        <v>5.78</v>
      </c>
      <c r="BI110" s="66">
        <f t="shared" si="334"/>
        <v>18.36</v>
      </c>
      <c r="BJ110" s="66">
        <f t="shared" si="334"/>
        <v>6.92</v>
      </c>
      <c r="BK110" s="66">
        <f t="shared" si="334"/>
        <v>20.349999999999998</v>
      </c>
      <c r="BL110" s="66">
        <f t="shared" si="334"/>
        <v>8.0599999999999987</v>
      </c>
      <c r="BM110" s="66">
        <f t="shared" si="334"/>
        <v>20.349999999999998</v>
      </c>
      <c r="BN110" s="66">
        <f t="shared" si="334"/>
        <v>22.21</v>
      </c>
      <c r="BO110" s="66">
        <f t="shared" si="334"/>
        <v>9.56</v>
      </c>
      <c r="BP110" s="66">
        <f t="shared" si="334"/>
        <v>12.68</v>
      </c>
      <c r="BQ110" s="66">
        <f t="shared" si="334"/>
        <v>3.86</v>
      </c>
      <c r="BR110" s="66">
        <f t="shared" si="334"/>
        <v>14.98</v>
      </c>
      <c r="BS110" s="66">
        <f t="shared" si="334"/>
        <v>4.72</v>
      </c>
      <c r="BT110" s="66">
        <f t="shared" si="334"/>
        <v>17.04</v>
      </c>
      <c r="BU110" s="66">
        <f t="shared" si="334"/>
        <v>5.9</v>
      </c>
      <c r="BV110" s="66">
        <f t="shared" si="334"/>
        <v>19.04</v>
      </c>
      <c r="BW110" s="66">
        <f t="shared" si="334"/>
        <v>7.1400000000000006</v>
      </c>
      <c r="BX110" s="66">
        <f t="shared" si="334"/>
        <v>21.099999999999998</v>
      </c>
      <c r="BY110" s="66">
        <f t="shared" si="334"/>
        <v>8.32</v>
      </c>
      <c r="BZ110" s="66">
        <f t="shared" si="334"/>
        <v>21.099999999999998</v>
      </c>
      <c r="CA110" s="66">
        <f t="shared" si="334"/>
        <v>22.96</v>
      </c>
      <c r="CB110" s="66">
        <f t="shared" si="334"/>
        <v>9.92</v>
      </c>
      <c r="CC110" s="66">
        <f t="shared" si="334"/>
        <v>13.172000000000001</v>
      </c>
      <c r="CD110" s="66">
        <f t="shared" si="334"/>
        <v>3.9</v>
      </c>
      <c r="CE110" s="66">
        <f t="shared" si="334"/>
        <v>15.544</v>
      </c>
      <c r="CF110" s="66">
        <f t="shared" si="334"/>
        <v>4.7839999999999998</v>
      </c>
      <c r="CG110" s="66">
        <f t="shared" si="334"/>
        <v>17.655999999999999</v>
      </c>
      <c r="CH110" s="66">
        <f t="shared" si="334"/>
        <v>5.96</v>
      </c>
      <c r="CI110" s="66">
        <f t="shared" si="334"/>
        <v>19.791999999999998</v>
      </c>
      <c r="CJ110" s="66">
        <f t="shared" si="334"/>
        <v>7.2</v>
      </c>
      <c r="CK110" s="66">
        <f t="shared" si="334"/>
        <v>21.943999999999999</v>
      </c>
      <c r="CL110" s="66">
        <f t="shared" si="334"/>
        <v>8.4359999999999999</v>
      </c>
      <c r="CM110" s="66">
        <f t="shared" si="334"/>
        <v>21.943999999999999</v>
      </c>
      <c r="CN110" s="66">
        <f t="shared" si="334"/>
        <v>23.872</v>
      </c>
      <c r="CO110" s="66">
        <f t="shared" si="334"/>
        <v>10.08</v>
      </c>
      <c r="CP110" s="66">
        <f t="shared" si="334"/>
        <v>13.664</v>
      </c>
      <c r="CQ110" s="66">
        <f t="shared" si="334"/>
        <v>3.94</v>
      </c>
      <c r="CR110" s="66">
        <f t="shared" si="334"/>
        <v>16.108000000000001</v>
      </c>
      <c r="CS110" s="66">
        <f t="shared" si="334"/>
        <v>4.8479999999999999</v>
      </c>
      <c r="CT110" s="66">
        <f t="shared" si="334"/>
        <v>18.271999999999998</v>
      </c>
      <c r="CU110" s="66">
        <f t="shared" si="334"/>
        <v>6.0200000000000005</v>
      </c>
      <c r="CV110" s="66">
        <f t="shared" si="334"/>
        <v>20.544</v>
      </c>
      <c r="CW110" s="66">
        <f t="shared" si="334"/>
        <v>7.2600000000000007</v>
      </c>
      <c r="CX110" s="66">
        <f t="shared" si="334"/>
        <v>22.788</v>
      </c>
      <c r="CY110" s="66">
        <f t="shared" si="334"/>
        <v>8.5519999999999996</v>
      </c>
      <c r="CZ110" s="66">
        <f t="shared" si="334"/>
        <v>22.788</v>
      </c>
      <c r="DA110" s="66">
        <f t="shared" si="334"/>
        <v>24.783999999999999</v>
      </c>
      <c r="DB110" s="66">
        <f t="shared" si="334"/>
        <v>10.24</v>
      </c>
      <c r="DC110" s="66">
        <f t="shared" si="334"/>
        <v>14.156000000000001</v>
      </c>
      <c r="DD110" s="66">
        <f t="shared" si="334"/>
        <v>3.98</v>
      </c>
      <c r="DE110" s="66">
        <f t="shared" si="334"/>
        <v>16.672000000000001</v>
      </c>
      <c r="DF110" s="66">
        <f t="shared" si="334"/>
        <v>4.9119999999999999</v>
      </c>
      <c r="DG110" s="66">
        <f t="shared" si="334"/>
        <v>18.887999999999998</v>
      </c>
      <c r="DH110" s="66">
        <f t="shared" si="334"/>
        <v>6.08</v>
      </c>
      <c r="DI110" s="66">
        <f t="shared" si="334"/>
        <v>21.295999999999999</v>
      </c>
      <c r="DJ110" s="66">
        <f t="shared" si="334"/>
        <v>7.32</v>
      </c>
      <c r="DK110" s="66">
        <f t="shared" si="334"/>
        <v>23.632000000000001</v>
      </c>
      <c r="DL110" s="66">
        <f t="shared" si="334"/>
        <v>8.6679999999999993</v>
      </c>
      <c r="DM110" s="66">
        <f t="shared" si="334"/>
        <v>23.632000000000001</v>
      </c>
      <c r="DN110" s="66">
        <f t="shared" si="334"/>
        <v>25.696000000000002</v>
      </c>
      <c r="DO110" s="66">
        <f t="shared" si="334"/>
        <v>10.4</v>
      </c>
      <c r="DP110" s="66">
        <f t="shared" si="334"/>
        <v>14.648</v>
      </c>
      <c r="DQ110" s="66">
        <f t="shared" si="334"/>
        <v>4.0199999999999996</v>
      </c>
      <c r="DR110" s="66">
        <f t="shared" si="334"/>
        <v>17.236000000000001</v>
      </c>
      <c r="DS110" s="66">
        <f t="shared" si="334"/>
        <v>4.976</v>
      </c>
      <c r="DT110" s="66">
        <f t="shared" si="334"/>
        <v>19.504000000000001</v>
      </c>
      <c r="DU110" s="66">
        <f t="shared" si="334"/>
        <v>6.1400000000000006</v>
      </c>
      <c r="DV110" s="66">
        <f t="shared" si="334"/>
        <v>22.048000000000002</v>
      </c>
      <c r="DW110" s="66">
        <f t="shared" si="334"/>
        <v>7.3800000000000008</v>
      </c>
      <c r="DX110" s="66">
        <f t="shared" si="334"/>
        <v>24.475999999999999</v>
      </c>
      <c r="DY110" s="66">
        <f t="shared" si="334"/>
        <v>8.7839999999999989</v>
      </c>
      <c r="DZ110" s="66">
        <f t="shared" si="334"/>
        <v>24.475999999999999</v>
      </c>
      <c r="EA110" s="66">
        <f t="shared" si="334"/>
        <v>26.607999999999997</v>
      </c>
      <c r="EB110" s="66">
        <f t="shared" si="334"/>
        <v>10.56</v>
      </c>
      <c r="EC110" s="66">
        <f t="shared" si="334"/>
        <v>15.14</v>
      </c>
      <c r="ED110" s="66">
        <f t="shared" si="334"/>
        <v>4.0599999999999996</v>
      </c>
      <c r="EE110" s="66">
        <f t="shared" si="334"/>
        <v>17.8</v>
      </c>
      <c r="EF110" s="66">
        <f t="shared" si="334"/>
        <v>5.04</v>
      </c>
      <c r="EG110" s="66">
        <f t="shared" si="334"/>
        <v>20.12</v>
      </c>
      <c r="EH110" s="66">
        <f t="shared" si="334"/>
        <v>6.2</v>
      </c>
      <c r="EI110" s="66">
        <f t="shared" si="334"/>
        <v>22.799999999999997</v>
      </c>
      <c r="EJ110" s="66">
        <f t="shared" si="334"/>
        <v>7.44</v>
      </c>
      <c r="EK110" s="66">
        <f t="shared" si="334"/>
        <v>25.32</v>
      </c>
      <c r="EL110" s="66">
        <f t="shared" si="334"/>
        <v>8.8999999999999986</v>
      </c>
      <c r="EM110" s="66">
        <f t="shared" ref="EM110:FO110" si="335">(EM108-EM113)/5*3+EM113</f>
        <v>25.32</v>
      </c>
      <c r="EN110" s="66">
        <f t="shared" si="335"/>
        <v>27.52</v>
      </c>
      <c r="EO110" s="66">
        <f t="shared" si="335"/>
        <v>10.72</v>
      </c>
      <c r="EP110" s="66">
        <f t="shared" si="335"/>
        <v>9.32</v>
      </c>
      <c r="EQ110" s="66">
        <f t="shared" si="335"/>
        <v>3.52</v>
      </c>
      <c r="ER110" s="66">
        <f t="shared" si="335"/>
        <v>11.14</v>
      </c>
      <c r="ES110" s="66">
        <f t="shared" si="335"/>
        <v>4.26</v>
      </c>
      <c r="ET110" s="66">
        <f t="shared" si="335"/>
        <v>12.62</v>
      </c>
      <c r="EU110" s="66">
        <f t="shared" si="335"/>
        <v>5.32</v>
      </c>
      <c r="EV110" s="66">
        <f t="shared" si="335"/>
        <v>13.799999999999999</v>
      </c>
      <c r="EW110" s="66">
        <f t="shared" si="335"/>
        <v>6.04</v>
      </c>
      <c r="EX110" s="66">
        <f t="shared" si="335"/>
        <v>15.5</v>
      </c>
      <c r="EY110" s="66">
        <f t="shared" si="335"/>
        <v>7.42</v>
      </c>
      <c r="EZ110" s="66">
        <f t="shared" si="335"/>
        <v>15.5</v>
      </c>
      <c r="FA110" s="66">
        <f t="shared" si="335"/>
        <v>16.98</v>
      </c>
      <c r="FB110" s="66">
        <f t="shared" si="335"/>
        <v>8.42</v>
      </c>
      <c r="FC110" s="66">
        <f t="shared" si="335"/>
        <v>9.94</v>
      </c>
      <c r="FD110" s="66">
        <f t="shared" si="335"/>
        <v>3.5700000000000003</v>
      </c>
      <c r="FE110" s="66">
        <f t="shared" si="335"/>
        <v>11.84</v>
      </c>
      <c r="FF110" s="66">
        <f t="shared" si="335"/>
        <v>4.3599999999999994</v>
      </c>
      <c r="FG110" s="66">
        <f t="shared" si="335"/>
        <v>13.399999999999999</v>
      </c>
      <c r="FH110" s="66">
        <f t="shared" si="335"/>
        <v>5.39</v>
      </c>
      <c r="FI110" s="66">
        <f t="shared" si="335"/>
        <v>14.71</v>
      </c>
      <c r="FJ110" s="66">
        <f t="shared" si="335"/>
        <v>6.25</v>
      </c>
      <c r="FK110" s="66">
        <f t="shared" si="335"/>
        <v>16.439999999999998</v>
      </c>
      <c r="FL110" s="66">
        <f t="shared" si="335"/>
        <v>7.5600000000000005</v>
      </c>
      <c r="FM110" s="66">
        <f t="shared" si="335"/>
        <v>16.439999999999998</v>
      </c>
      <c r="FN110" s="66">
        <f t="shared" si="335"/>
        <v>18.010000000000002</v>
      </c>
      <c r="FO110" s="66">
        <f t="shared" si="335"/>
        <v>8.7800000000000011</v>
      </c>
    </row>
    <row r="111" spans="1:171" ht="9" customHeight="1" x14ac:dyDescent="0.15">
      <c r="A111" s="53" t="s">
        <v>152</v>
      </c>
      <c r="B111" s="54">
        <v>30</v>
      </c>
      <c r="C111" s="66">
        <f>(C108-C113)/5*2+C113</f>
        <v>10.44</v>
      </c>
      <c r="D111" s="66">
        <f t="shared" ref="D111:EL111" si="336">(D108-D113)/5*2+D113</f>
        <v>3.6799999999999997</v>
      </c>
      <c r="E111" s="66">
        <f t="shared" si="336"/>
        <v>12.36</v>
      </c>
      <c r="F111" s="66">
        <f t="shared" si="336"/>
        <v>4.54</v>
      </c>
      <c r="G111" s="66">
        <f t="shared" si="336"/>
        <v>14.02</v>
      </c>
      <c r="H111" s="66">
        <f t="shared" si="336"/>
        <v>5.54</v>
      </c>
      <c r="I111" s="66">
        <f t="shared" si="336"/>
        <v>15.38</v>
      </c>
      <c r="J111" s="66">
        <f t="shared" si="336"/>
        <v>6.54</v>
      </c>
      <c r="K111" s="66">
        <f t="shared" si="336"/>
        <v>17.12</v>
      </c>
      <c r="L111" s="66">
        <f t="shared" si="336"/>
        <v>7.8</v>
      </c>
      <c r="M111" s="66">
        <f t="shared" si="336"/>
        <v>17.12</v>
      </c>
      <c r="N111" s="66">
        <f t="shared" si="336"/>
        <v>18.760000000000002</v>
      </c>
      <c r="O111" s="66">
        <f t="shared" si="336"/>
        <v>9.26</v>
      </c>
      <c r="P111" s="66">
        <f t="shared" si="336"/>
        <v>10.853333333333333</v>
      </c>
      <c r="Q111" s="66">
        <f t="shared" si="336"/>
        <v>3.7133333333333329</v>
      </c>
      <c r="R111" s="66">
        <f t="shared" si="336"/>
        <v>12.846666666666668</v>
      </c>
      <c r="S111" s="66">
        <f t="shared" si="336"/>
        <v>4.6066666666666665</v>
      </c>
      <c r="T111" s="66">
        <f t="shared" si="336"/>
        <v>14.566666666666666</v>
      </c>
      <c r="U111" s="66">
        <f t="shared" si="336"/>
        <v>5.6066666666666665</v>
      </c>
      <c r="V111" s="66">
        <f t="shared" si="336"/>
        <v>16.059999999999999</v>
      </c>
      <c r="W111" s="66">
        <f t="shared" si="336"/>
        <v>6.626666666666666</v>
      </c>
      <c r="X111" s="66">
        <f t="shared" si="336"/>
        <v>17.846666666666668</v>
      </c>
      <c r="Y111" s="66">
        <f t="shared" si="336"/>
        <v>7.833333333333333</v>
      </c>
      <c r="Z111" s="66">
        <f t="shared" si="336"/>
        <v>17.846666666666668</v>
      </c>
      <c r="AA111" s="66">
        <f t="shared" si="336"/>
        <v>19.553333333333331</v>
      </c>
      <c r="AB111" s="66">
        <f t="shared" si="336"/>
        <v>9.2733333333333334</v>
      </c>
      <c r="AC111" s="66">
        <f t="shared" si="336"/>
        <v>11.266666666666666</v>
      </c>
      <c r="AD111" s="66">
        <f t="shared" si="336"/>
        <v>3.7466666666666666</v>
      </c>
      <c r="AE111" s="66">
        <f t="shared" si="336"/>
        <v>13.333333333333334</v>
      </c>
      <c r="AF111" s="66">
        <f t="shared" si="336"/>
        <v>4.6733333333333338</v>
      </c>
      <c r="AG111" s="66">
        <f t="shared" si="336"/>
        <v>15.113333333333333</v>
      </c>
      <c r="AH111" s="66">
        <f t="shared" si="336"/>
        <v>5.6733333333333338</v>
      </c>
      <c r="AI111" s="66">
        <f t="shared" si="336"/>
        <v>16.740000000000002</v>
      </c>
      <c r="AJ111" s="66">
        <f t="shared" si="336"/>
        <v>6.7133333333333338</v>
      </c>
      <c r="AK111" s="66">
        <f t="shared" si="336"/>
        <v>18.573333333333334</v>
      </c>
      <c r="AL111" s="66">
        <f t="shared" si="336"/>
        <v>7.8666666666666663</v>
      </c>
      <c r="AM111" s="66">
        <f t="shared" si="336"/>
        <v>18.573333333333334</v>
      </c>
      <c r="AN111" s="66">
        <f t="shared" si="336"/>
        <v>20.346666666666668</v>
      </c>
      <c r="AO111" s="66">
        <f t="shared" si="336"/>
        <v>9.2866666666666671</v>
      </c>
      <c r="AP111" s="66">
        <f t="shared" si="336"/>
        <v>11.68</v>
      </c>
      <c r="AQ111" s="66">
        <f t="shared" si="336"/>
        <v>3.78</v>
      </c>
      <c r="AR111" s="66">
        <f t="shared" si="336"/>
        <v>13.82</v>
      </c>
      <c r="AS111" s="66">
        <f t="shared" si="336"/>
        <v>4.74</v>
      </c>
      <c r="AT111" s="66">
        <f t="shared" si="336"/>
        <v>15.66</v>
      </c>
      <c r="AU111" s="66">
        <f t="shared" si="336"/>
        <v>5.74</v>
      </c>
      <c r="AV111" s="66">
        <f t="shared" si="336"/>
        <v>17.419999999999998</v>
      </c>
      <c r="AW111" s="66">
        <f t="shared" si="336"/>
        <v>6.8</v>
      </c>
      <c r="AX111" s="66">
        <f t="shared" si="336"/>
        <v>19.3</v>
      </c>
      <c r="AY111" s="66">
        <f t="shared" si="336"/>
        <v>7.8999999999999995</v>
      </c>
      <c r="AZ111" s="66">
        <f t="shared" si="336"/>
        <v>19.3</v>
      </c>
      <c r="BA111" s="66">
        <f t="shared" si="336"/>
        <v>21.14</v>
      </c>
      <c r="BB111" s="66">
        <f t="shared" si="336"/>
        <v>9.3000000000000007</v>
      </c>
      <c r="BC111" s="66">
        <f t="shared" si="336"/>
        <v>12.100000000000001</v>
      </c>
      <c r="BD111" s="66">
        <f t="shared" si="336"/>
        <v>3.8600000000000003</v>
      </c>
      <c r="BE111" s="66">
        <f t="shared" si="336"/>
        <v>14.32</v>
      </c>
      <c r="BF111" s="66">
        <f t="shared" si="336"/>
        <v>4.76</v>
      </c>
      <c r="BG111" s="66">
        <f t="shared" si="336"/>
        <v>16.259999999999998</v>
      </c>
      <c r="BH111" s="66">
        <f t="shared" si="336"/>
        <v>5.87</v>
      </c>
      <c r="BI111" s="66">
        <f t="shared" si="336"/>
        <v>18.089999999999996</v>
      </c>
      <c r="BJ111" s="66">
        <f t="shared" si="336"/>
        <v>7.03</v>
      </c>
      <c r="BK111" s="66">
        <f t="shared" si="336"/>
        <v>20.05</v>
      </c>
      <c r="BL111" s="66">
        <f t="shared" si="336"/>
        <v>8.19</v>
      </c>
      <c r="BM111" s="66">
        <f t="shared" si="336"/>
        <v>20.05</v>
      </c>
      <c r="BN111" s="66">
        <f t="shared" si="336"/>
        <v>21.89</v>
      </c>
      <c r="BO111" s="66">
        <f t="shared" si="336"/>
        <v>9.69</v>
      </c>
      <c r="BP111" s="66">
        <f t="shared" si="336"/>
        <v>12.52</v>
      </c>
      <c r="BQ111" s="66">
        <f t="shared" si="336"/>
        <v>3.94</v>
      </c>
      <c r="BR111" s="66">
        <f t="shared" si="336"/>
        <v>14.82</v>
      </c>
      <c r="BS111" s="66">
        <f t="shared" si="336"/>
        <v>4.78</v>
      </c>
      <c r="BT111" s="66">
        <f t="shared" si="336"/>
        <v>16.86</v>
      </c>
      <c r="BU111" s="66">
        <f t="shared" si="336"/>
        <v>6</v>
      </c>
      <c r="BV111" s="66">
        <f t="shared" si="336"/>
        <v>18.760000000000002</v>
      </c>
      <c r="BW111" s="66">
        <f t="shared" si="336"/>
        <v>7.26</v>
      </c>
      <c r="BX111" s="66">
        <f t="shared" si="336"/>
        <v>20.8</v>
      </c>
      <c r="BY111" s="66">
        <f t="shared" si="336"/>
        <v>8.48</v>
      </c>
      <c r="BZ111" s="66">
        <f t="shared" si="336"/>
        <v>20.8</v>
      </c>
      <c r="CA111" s="66">
        <f t="shared" si="336"/>
        <v>22.64</v>
      </c>
      <c r="CB111" s="66">
        <f t="shared" si="336"/>
        <v>10.08</v>
      </c>
      <c r="CC111" s="66">
        <f t="shared" si="336"/>
        <v>13.007999999999999</v>
      </c>
      <c r="CD111" s="66">
        <f t="shared" si="336"/>
        <v>3.98</v>
      </c>
      <c r="CE111" s="66">
        <f t="shared" si="336"/>
        <v>15.375999999999999</v>
      </c>
      <c r="CF111" s="66">
        <f t="shared" si="336"/>
        <v>4.8559999999999999</v>
      </c>
      <c r="CG111" s="66">
        <f t="shared" si="336"/>
        <v>17.463999999999999</v>
      </c>
      <c r="CH111" s="66">
        <f t="shared" si="336"/>
        <v>6.06</v>
      </c>
      <c r="CI111" s="66">
        <f t="shared" si="336"/>
        <v>19.507999999999999</v>
      </c>
      <c r="CJ111" s="66">
        <f t="shared" si="336"/>
        <v>7.3199999999999994</v>
      </c>
      <c r="CK111" s="66">
        <f t="shared" si="336"/>
        <v>21.635999999999999</v>
      </c>
      <c r="CL111" s="66">
        <f t="shared" si="336"/>
        <v>8.5840000000000014</v>
      </c>
      <c r="CM111" s="66">
        <f t="shared" si="336"/>
        <v>21.635999999999999</v>
      </c>
      <c r="CN111" s="66">
        <f t="shared" si="336"/>
        <v>23.528000000000002</v>
      </c>
      <c r="CO111" s="66">
        <f t="shared" si="336"/>
        <v>10.24</v>
      </c>
      <c r="CP111" s="66">
        <f t="shared" si="336"/>
        <v>13.496</v>
      </c>
      <c r="CQ111" s="66">
        <f t="shared" si="336"/>
        <v>4.0199999999999996</v>
      </c>
      <c r="CR111" s="66">
        <f t="shared" si="336"/>
        <v>15.932</v>
      </c>
      <c r="CS111" s="66">
        <f t="shared" si="336"/>
        <v>4.9320000000000004</v>
      </c>
      <c r="CT111" s="66">
        <f t="shared" si="336"/>
        <v>18.068000000000001</v>
      </c>
      <c r="CU111" s="66">
        <f t="shared" si="336"/>
        <v>6.12</v>
      </c>
      <c r="CV111" s="66">
        <f t="shared" si="336"/>
        <v>20.256</v>
      </c>
      <c r="CW111" s="66">
        <f t="shared" si="336"/>
        <v>7.38</v>
      </c>
      <c r="CX111" s="66">
        <f t="shared" si="336"/>
        <v>22.471999999999998</v>
      </c>
      <c r="CY111" s="66">
        <f t="shared" si="336"/>
        <v>8.6880000000000006</v>
      </c>
      <c r="CZ111" s="66">
        <f t="shared" si="336"/>
        <v>22.471999999999998</v>
      </c>
      <c r="DA111" s="66">
        <f t="shared" si="336"/>
        <v>24.416</v>
      </c>
      <c r="DB111" s="66">
        <f t="shared" si="336"/>
        <v>10.4</v>
      </c>
      <c r="DC111" s="66">
        <f t="shared" si="336"/>
        <v>13.984</v>
      </c>
      <c r="DD111" s="66">
        <f t="shared" si="336"/>
        <v>4.0599999999999996</v>
      </c>
      <c r="DE111" s="66">
        <f t="shared" si="336"/>
        <v>16.488</v>
      </c>
      <c r="DF111" s="66">
        <f t="shared" si="336"/>
        <v>5.008</v>
      </c>
      <c r="DG111" s="66">
        <f t="shared" si="336"/>
        <v>18.672000000000001</v>
      </c>
      <c r="DH111" s="66">
        <f t="shared" si="336"/>
        <v>6.18</v>
      </c>
      <c r="DI111" s="66">
        <f t="shared" si="336"/>
        <v>21.003999999999998</v>
      </c>
      <c r="DJ111" s="66">
        <f t="shared" si="336"/>
        <v>7.4399999999999995</v>
      </c>
      <c r="DK111" s="66">
        <f t="shared" si="336"/>
        <v>23.308</v>
      </c>
      <c r="DL111" s="66">
        <f t="shared" si="336"/>
        <v>8.7919999999999998</v>
      </c>
      <c r="DM111" s="66">
        <f t="shared" si="336"/>
        <v>23.308</v>
      </c>
      <c r="DN111" s="66">
        <f t="shared" si="336"/>
        <v>25.303999999999998</v>
      </c>
      <c r="DO111" s="66">
        <f t="shared" si="336"/>
        <v>10.559999999999999</v>
      </c>
      <c r="DP111" s="66">
        <f t="shared" si="336"/>
        <v>14.472</v>
      </c>
      <c r="DQ111" s="66">
        <f t="shared" si="336"/>
        <v>4.0999999999999996</v>
      </c>
      <c r="DR111" s="66">
        <f t="shared" si="336"/>
        <v>17.044</v>
      </c>
      <c r="DS111" s="66">
        <f t="shared" si="336"/>
        <v>5.0840000000000005</v>
      </c>
      <c r="DT111" s="66">
        <f t="shared" si="336"/>
        <v>19.276</v>
      </c>
      <c r="DU111" s="66">
        <f t="shared" si="336"/>
        <v>6.24</v>
      </c>
      <c r="DV111" s="66">
        <f t="shared" si="336"/>
        <v>21.751999999999999</v>
      </c>
      <c r="DW111" s="66">
        <f t="shared" si="336"/>
        <v>7.5</v>
      </c>
      <c r="DX111" s="66">
        <f t="shared" si="336"/>
        <v>24.144000000000002</v>
      </c>
      <c r="DY111" s="66">
        <f t="shared" si="336"/>
        <v>8.895999999999999</v>
      </c>
      <c r="DZ111" s="66">
        <f t="shared" si="336"/>
        <v>24.144000000000002</v>
      </c>
      <c r="EA111" s="66">
        <f t="shared" si="336"/>
        <v>26.192</v>
      </c>
      <c r="EB111" s="66">
        <f t="shared" si="336"/>
        <v>10.719999999999999</v>
      </c>
      <c r="EC111" s="66">
        <f t="shared" si="336"/>
        <v>14.959999999999999</v>
      </c>
      <c r="ED111" s="66">
        <f t="shared" si="336"/>
        <v>4.1399999999999997</v>
      </c>
      <c r="EE111" s="66">
        <f t="shared" si="336"/>
        <v>17.599999999999998</v>
      </c>
      <c r="EF111" s="66">
        <f t="shared" si="336"/>
        <v>5.16</v>
      </c>
      <c r="EG111" s="66">
        <f t="shared" si="336"/>
        <v>19.88</v>
      </c>
      <c r="EH111" s="66">
        <f t="shared" si="336"/>
        <v>6.3</v>
      </c>
      <c r="EI111" s="66">
        <f t="shared" si="336"/>
        <v>22.5</v>
      </c>
      <c r="EJ111" s="66">
        <f t="shared" si="336"/>
        <v>7.56</v>
      </c>
      <c r="EK111" s="66">
        <f t="shared" si="336"/>
        <v>24.98</v>
      </c>
      <c r="EL111" s="66">
        <f t="shared" si="336"/>
        <v>9</v>
      </c>
      <c r="EM111" s="66">
        <f t="shared" ref="EM111:FO111" si="337">(EM108-EM113)/5*2+EM113</f>
        <v>24.98</v>
      </c>
      <c r="EN111" s="66">
        <f t="shared" si="337"/>
        <v>27.08</v>
      </c>
      <c r="EO111" s="66">
        <f t="shared" si="337"/>
        <v>10.879999999999999</v>
      </c>
      <c r="EP111" s="66">
        <f t="shared" si="337"/>
        <v>9.18</v>
      </c>
      <c r="EQ111" s="66">
        <f t="shared" si="337"/>
        <v>3.58</v>
      </c>
      <c r="ER111" s="66">
        <f t="shared" si="337"/>
        <v>10.959999999999999</v>
      </c>
      <c r="ES111" s="66">
        <f t="shared" si="337"/>
        <v>4.34</v>
      </c>
      <c r="ET111" s="66">
        <f t="shared" si="337"/>
        <v>12.48</v>
      </c>
      <c r="EU111" s="66">
        <f t="shared" si="337"/>
        <v>5.38</v>
      </c>
      <c r="EV111" s="66">
        <f t="shared" si="337"/>
        <v>13.6</v>
      </c>
      <c r="EW111" s="66">
        <f t="shared" si="337"/>
        <v>6.06</v>
      </c>
      <c r="EX111" s="66">
        <f t="shared" si="337"/>
        <v>15.3</v>
      </c>
      <c r="EY111" s="66">
        <f t="shared" si="337"/>
        <v>7.4799999999999995</v>
      </c>
      <c r="EZ111" s="66">
        <f t="shared" si="337"/>
        <v>15.3</v>
      </c>
      <c r="FA111" s="66">
        <f t="shared" si="337"/>
        <v>16.72</v>
      </c>
      <c r="FB111" s="66">
        <f t="shared" si="337"/>
        <v>8.48</v>
      </c>
      <c r="FC111" s="66">
        <f t="shared" si="337"/>
        <v>9.81</v>
      </c>
      <c r="FD111" s="66">
        <f t="shared" si="337"/>
        <v>3.63</v>
      </c>
      <c r="FE111" s="66">
        <f t="shared" si="337"/>
        <v>11.66</v>
      </c>
      <c r="FF111" s="66">
        <f t="shared" si="337"/>
        <v>4.4399999999999995</v>
      </c>
      <c r="FG111" s="66">
        <f t="shared" si="337"/>
        <v>13.25</v>
      </c>
      <c r="FH111" s="66">
        <f t="shared" si="337"/>
        <v>5.46</v>
      </c>
      <c r="FI111" s="66">
        <f t="shared" si="337"/>
        <v>14.49</v>
      </c>
      <c r="FJ111" s="66">
        <f t="shared" si="337"/>
        <v>6.3000000000000007</v>
      </c>
      <c r="FK111" s="66">
        <f t="shared" si="337"/>
        <v>16.21</v>
      </c>
      <c r="FL111" s="66">
        <f t="shared" si="337"/>
        <v>7.64</v>
      </c>
      <c r="FM111" s="66">
        <f t="shared" si="337"/>
        <v>16.21</v>
      </c>
      <c r="FN111" s="66">
        <f t="shared" si="337"/>
        <v>17.739999999999998</v>
      </c>
      <c r="FO111" s="66">
        <f t="shared" si="337"/>
        <v>8.870000000000001</v>
      </c>
    </row>
    <row r="112" spans="1:171" ht="9" customHeight="1" x14ac:dyDescent="0.15">
      <c r="A112" s="53" t="s">
        <v>152</v>
      </c>
      <c r="B112" s="54">
        <v>31</v>
      </c>
      <c r="C112" s="66">
        <f>(C108-C113)/5*1+C113</f>
        <v>10.32</v>
      </c>
      <c r="D112" s="66">
        <f t="shared" ref="D112:EL112" si="338">(D108-D113)/5*1+D113</f>
        <v>3.7399999999999998</v>
      </c>
      <c r="E112" s="66">
        <f t="shared" si="338"/>
        <v>12.18</v>
      </c>
      <c r="F112" s="66">
        <f t="shared" si="338"/>
        <v>4.62</v>
      </c>
      <c r="G112" s="66">
        <f t="shared" si="338"/>
        <v>13.86</v>
      </c>
      <c r="H112" s="66">
        <f t="shared" si="338"/>
        <v>5.62</v>
      </c>
      <c r="I112" s="66">
        <f t="shared" si="338"/>
        <v>15.14</v>
      </c>
      <c r="J112" s="66">
        <f t="shared" si="338"/>
        <v>6.62</v>
      </c>
      <c r="K112" s="66">
        <f t="shared" si="338"/>
        <v>16.86</v>
      </c>
      <c r="L112" s="66">
        <f t="shared" si="338"/>
        <v>7.9</v>
      </c>
      <c r="M112" s="66">
        <f t="shared" si="338"/>
        <v>16.86</v>
      </c>
      <c r="N112" s="66">
        <f t="shared" si="338"/>
        <v>18.48</v>
      </c>
      <c r="O112" s="66">
        <f t="shared" si="338"/>
        <v>9.3800000000000008</v>
      </c>
      <c r="P112" s="66">
        <f t="shared" si="338"/>
        <v>10.726666666666667</v>
      </c>
      <c r="Q112" s="66">
        <f t="shared" si="338"/>
        <v>3.773333333333333</v>
      </c>
      <c r="R112" s="66">
        <f t="shared" si="338"/>
        <v>12.673333333333334</v>
      </c>
      <c r="S112" s="66">
        <f t="shared" si="338"/>
        <v>4.6866666666666665</v>
      </c>
      <c r="T112" s="66">
        <f t="shared" si="338"/>
        <v>14.399999999999999</v>
      </c>
      <c r="U112" s="66">
        <f t="shared" si="338"/>
        <v>5.6866666666666665</v>
      </c>
      <c r="V112" s="66">
        <f t="shared" si="338"/>
        <v>15.813333333333333</v>
      </c>
      <c r="W112" s="66">
        <f t="shared" si="338"/>
        <v>6.7133333333333329</v>
      </c>
      <c r="X112" s="66">
        <f t="shared" si="338"/>
        <v>17.573333333333334</v>
      </c>
      <c r="Y112" s="66">
        <f t="shared" si="338"/>
        <v>7.9333333333333336</v>
      </c>
      <c r="Z112" s="66">
        <f t="shared" si="338"/>
        <v>17.573333333333334</v>
      </c>
      <c r="AA112" s="66">
        <f t="shared" si="338"/>
        <v>19.259999999999998</v>
      </c>
      <c r="AB112" s="66">
        <f t="shared" si="338"/>
        <v>9.3866666666666667</v>
      </c>
      <c r="AC112" s="66">
        <f t="shared" si="338"/>
        <v>11.133333333333333</v>
      </c>
      <c r="AD112" s="66">
        <f t="shared" si="338"/>
        <v>3.8066666666666666</v>
      </c>
      <c r="AE112" s="66">
        <f t="shared" si="338"/>
        <v>13.166666666666666</v>
      </c>
      <c r="AF112" s="66">
        <f t="shared" si="338"/>
        <v>4.7533333333333339</v>
      </c>
      <c r="AG112" s="66">
        <f t="shared" si="338"/>
        <v>14.940000000000001</v>
      </c>
      <c r="AH112" s="66">
        <f t="shared" si="338"/>
        <v>5.7533333333333339</v>
      </c>
      <c r="AI112" s="66">
        <f t="shared" si="338"/>
        <v>16.486666666666668</v>
      </c>
      <c r="AJ112" s="66">
        <f t="shared" si="338"/>
        <v>6.8066666666666666</v>
      </c>
      <c r="AK112" s="66">
        <f t="shared" si="338"/>
        <v>18.286666666666665</v>
      </c>
      <c r="AL112" s="66">
        <f t="shared" si="338"/>
        <v>7.9666666666666668</v>
      </c>
      <c r="AM112" s="66">
        <f t="shared" si="338"/>
        <v>18.286666666666665</v>
      </c>
      <c r="AN112" s="66">
        <f t="shared" si="338"/>
        <v>20.040000000000003</v>
      </c>
      <c r="AO112" s="66">
        <f t="shared" si="338"/>
        <v>9.3933333333333326</v>
      </c>
      <c r="AP112" s="66">
        <f t="shared" si="338"/>
        <v>11.540000000000001</v>
      </c>
      <c r="AQ112" s="66">
        <f t="shared" si="338"/>
        <v>3.84</v>
      </c>
      <c r="AR112" s="66">
        <f t="shared" si="338"/>
        <v>13.66</v>
      </c>
      <c r="AS112" s="66">
        <f t="shared" si="338"/>
        <v>4.82</v>
      </c>
      <c r="AT112" s="66">
        <f t="shared" si="338"/>
        <v>15.48</v>
      </c>
      <c r="AU112" s="66">
        <f t="shared" si="338"/>
        <v>5.82</v>
      </c>
      <c r="AV112" s="66">
        <f t="shared" si="338"/>
        <v>17.16</v>
      </c>
      <c r="AW112" s="66">
        <f t="shared" si="338"/>
        <v>6.9</v>
      </c>
      <c r="AX112" s="66">
        <f t="shared" si="338"/>
        <v>19</v>
      </c>
      <c r="AY112" s="66">
        <f t="shared" si="338"/>
        <v>8</v>
      </c>
      <c r="AZ112" s="66">
        <f t="shared" si="338"/>
        <v>19</v>
      </c>
      <c r="BA112" s="66">
        <f t="shared" si="338"/>
        <v>20.82</v>
      </c>
      <c r="BB112" s="66">
        <f t="shared" si="338"/>
        <v>9.4</v>
      </c>
      <c r="BC112" s="66">
        <f t="shared" si="338"/>
        <v>11.950000000000001</v>
      </c>
      <c r="BD112" s="66">
        <f t="shared" si="338"/>
        <v>3.93</v>
      </c>
      <c r="BE112" s="66">
        <f t="shared" si="338"/>
        <v>14.16</v>
      </c>
      <c r="BF112" s="66">
        <f t="shared" si="338"/>
        <v>4.83</v>
      </c>
      <c r="BG112" s="66">
        <f t="shared" si="338"/>
        <v>16.079999999999998</v>
      </c>
      <c r="BH112" s="66">
        <f t="shared" si="338"/>
        <v>5.9600000000000009</v>
      </c>
      <c r="BI112" s="66">
        <f t="shared" si="338"/>
        <v>17.819999999999997</v>
      </c>
      <c r="BJ112" s="66">
        <f t="shared" si="338"/>
        <v>7.14</v>
      </c>
      <c r="BK112" s="66">
        <f t="shared" si="338"/>
        <v>19.75</v>
      </c>
      <c r="BL112" s="66">
        <f t="shared" si="338"/>
        <v>8.32</v>
      </c>
      <c r="BM112" s="66">
        <f t="shared" si="338"/>
        <v>19.75</v>
      </c>
      <c r="BN112" s="66">
        <f t="shared" si="338"/>
        <v>21.57</v>
      </c>
      <c r="BO112" s="66">
        <f t="shared" si="338"/>
        <v>9.82</v>
      </c>
      <c r="BP112" s="66">
        <f t="shared" si="338"/>
        <v>12.36</v>
      </c>
      <c r="BQ112" s="66">
        <f t="shared" si="338"/>
        <v>4.0199999999999996</v>
      </c>
      <c r="BR112" s="66">
        <f t="shared" si="338"/>
        <v>14.66</v>
      </c>
      <c r="BS112" s="66">
        <f t="shared" si="338"/>
        <v>4.84</v>
      </c>
      <c r="BT112" s="66">
        <f t="shared" si="338"/>
        <v>16.68</v>
      </c>
      <c r="BU112" s="66">
        <f t="shared" si="338"/>
        <v>6.1000000000000005</v>
      </c>
      <c r="BV112" s="66">
        <f t="shared" si="338"/>
        <v>18.48</v>
      </c>
      <c r="BW112" s="66">
        <f t="shared" si="338"/>
        <v>7.38</v>
      </c>
      <c r="BX112" s="66">
        <f t="shared" si="338"/>
        <v>20.5</v>
      </c>
      <c r="BY112" s="66">
        <f t="shared" si="338"/>
        <v>8.64</v>
      </c>
      <c r="BZ112" s="66">
        <f t="shared" si="338"/>
        <v>20.5</v>
      </c>
      <c r="CA112" s="66">
        <f t="shared" si="338"/>
        <v>22.32</v>
      </c>
      <c r="CB112" s="66">
        <f t="shared" si="338"/>
        <v>10.24</v>
      </c>
      <c r="CC112" s="66">
        <f t="shared" si="338"/>
        <v>12.843999999999999</v>
      </c>
      <c r="CD112" s="66">
        <f t="shared" si="338"/>
        <v>4.0599999999999996</v>
      </c>
      <c r="CE112" s="66">
        <f t="shared" si="338"/>
        <v>15.208</v>
      </c>
      <c r="CF112" s="66">
        <f t="shared" si="338"/>
        <v>4.9279999999999999</v>
      </c>
      <c r="CG112" s="66">
        <f t="shared" si="338"/>
        <v>17.271999999999998</v>
      </c>
      <c r="CH112" s="66">
        <f t="shared" si="338"/>
        <v>6.16</v>
      </c>
      <c r="CI112" s="66">
        <f t="shared" si="338"/>
        <v>19.223999999999997</v>
      </c>
      <c r="CJ112" s="66">
        <f t="shared" si="338"/>
        <v>7.4399999999999995</v>
      </c>
      <c r="CK112" s="66">
        <f t="shared" si="338"/>
        <v>21.327999999999999</v>
      </c>
      <c r="CL112" s="66">
        <f t="shared" si="338"/>
        <v>8.7320000000000011</v>
      </c>
      <c r="CM112" s="66">
        <f t="shared" si="338"/>
        <v>21.327999999999999</v>
      </c>
      <c r="CN112" s="66">
        <f t="shared" si="338"/>
        <v>23.184000000000001</v>
      </c>
      <c r="CO112" s="66">
        <f t="shared" si="338"/>
        <v>10.4</v>
      </c>
      <c r="CP112" s="66">
        <f t="shared" si="338"/>
        <v>13.327999999999999</v>
      </c>
      <c r="CQ112" s="66">
        <f t="shared" si="338"/>
        <v>4.0999999999999996</v>
      </c>
      <c r="CR112" s="66">
        <f t="shared" si="338"/>
        <v>15.756</v>
      </c>
      <c r="CS112" s="66">
        <f t="shared" si="338"/>
        <v>5.016</v>
      </c>
      <c r="CT112" s="66">
        <f t="shared" si="338"/>
        <v>17.864000000000001</v>
      </c>
      <c r="CU112" s="66">
        <f t="shared" si="338"/>
        <v>6.2200000000000006</v>
      </c>
      <c r="CV112" s="66">
        <f t="shared" si="338"/>
        <v>19.968</v>
      </c>
      <c r="CW112" s="66">
        <f t="shared" si="338"/>
        <v>7.5</v>
      </c>
      <c r="CX112" s="66">
        <f t="shared" si="338"/>
        <v>22.155999999999999</v>
      </c>
      <c r="CY112" s="66">
        <f t="shared" si="338"/>
        <v>8.8239999999999998</v>
      </c>
      <c r="CZ112" s="66">
        <f t="shared" si="338"/>
        <v>22.155999999999999</v>
      </c>
      <c r="DA112" s="66">
        <f t="shared" si="338"/>
        <v>24.047999999999998</v>
      </c>
      <c r="DB112" s="66">
        <f t="shared" si="338"/>
        <v>10.56</v>
      </c>
      <c r="DC112" s="66">
        <f t="shared" si="338"/>
        <v>13.812000000000001</v>
      </c>
      <c r="DD112" s="66">
        <f t="shared" si="338"/>
        <v>4.1399999999999997</v>
      </c>
      <c r="DE112" s="66">
        <f t="shared" si="338"/>
        <v>16.304000000000002</v>
      </c>
      <c r="DF112" s="66">
        <f t="shared" si="338"/>
        <v>5.1040000000000001</v>
      </c>
      <c r="DG112" s="66">
        <f t="shared" si="338"/>
        <v>18.456</v>
      </c>
      <c r="DH112" s="66">
        <f t="shared" si="338"/>
        <v>6.28</v>
      </c>
      <c r="DI112" s="66">
        <f t="shared" si="338"/>
        <v>20.712</v>
      </c>
      <c r="DJ112" s="66">
        <f t="shared" si="338"/>
        <v>7.56</v>
      </c>
      <c r="DK112" s="66">
        <f t="shared" si="338"/>
        <v>22.984000000000002</v>
      </c>
      <c r="DL112" s="66">
        <f t="shared" si="338"/>
        <v>8.9159999999999986</v>
      </c>
      <c r="DM112" s="66">
        <f t="shared" si="338"/>
        <v>22.984000000000002</v>
      </c>
      <c r="DN112" s="66">
        <f t="shared" si="338"/>
        <v>24.911999999999999</v>
      </c>
      <c r="DO112" s="66">
        <f t="shared" si="338"/>
        <v>10.719999999999999</v>
      </c>
      <c r="DP112" s="66">
        <f t="shared" si="338"/>
        <v>14.295999999999999</v>
      </c>
      <c r="DQ112" s="66">
        <f t="shared" si="338"/>
        <v>4.18</v>
      </c>
      <c r="DR112" s="66">
        <f t="shared" si="338"/>
        <v>16.852</v>
      </c>
      <c r="DS112" s="66">
        <f t="shared" si="338"/>
        <v>5.1920000000000002</v>
      </c>
      <c r="DT112" s="66">
        <f t="shared" si="338"/>
        <v>19.048000000000002</v>
      </c>
      <c r="DU112" s="66">
        <f t="shared" si="338"/>
        <v>6.3400000000000007</v>
      </c>
      <c r="DV112" s="66">
        <f t="shared" si="338"/>
        <v>21.456</v>
      </c>
      <c r="DW112" s="66">
        <f t="shared" si="338"/>
        <v>7.62</v>
      </c>
      <c r="DX112" s="66">
        <f t="shared" si="338"/>
        <v>23.812000000000001</v>
      </c>
      <c r="DY112" s="66">
        <f t="shared" si="338"/>
        <v>9.0079999999999991</v>
      </c>
      <c r="DZ112" s="66">
        <f t="shared" si="338"/>
        <v>23.812000000000001</v>
      </c>
      <c r="EA112" s="66">
        <f t="shared" si="338"/>
        <v>25.776</v>
      </c>
      <c r="EB112" s="66">
        <f t="shared" si="338"/>
        <v>10.879999999999999</v>
      </c>
      <c r="EC112" s="66">
        <f t="shared" si="338"/>
        <v>14.78</v>
      </c>
      <c r="ED112" s="66">
        <f t="shared" si="338"/>
        <v>4.22</v>
      </c>
      <c r="EE112" s="66">
        <f t="shared" si="338"/>
        <v>17.399999999999999</v>
      </c>
      <c r="EF112" s="66">
        <f t="shared" si="338"/>
        <v>5.28</v>
      </c>
      <c r="EG112" s="66">
        <f t="shared" si="338"/>
        <v>19.64</v>
      </c>
      <c r="EH112" s="66">
        <f t="shared" si="338"/>
        <v>6.4</v>
      </c>
      <c r="EI112" s="66">
        <f t="shared" si="338"/>
        <v>22.2</v>
      </c>
      <c r="EJ112" s="66">
        <f t="shared" si="338"/>
        <v>7.68</v>
      </c>
      <c r="EK112" s="66">
        <f t="shared" si="338"/>
        <v>24.64</v>
      </c>
      <c r="EL112" s="66">
        <f t="shared" si="338"/>
        <v>9.1</v>
      </c>
      <c r="EM112" s="66">
        <f t="shared" ref="EM112:FO112" si="339">(EM108-EM113)/5*1+EM113</f>
        <v>24.64</v>
      </c>
      <c r="EN112" s="66">
        <f t="shared" si="339"/>
        <v>26.64</v>
      </c>
      <c r="EO112" s="66">
        <f t="shared" si="339"/>
        <v>11.04</v>
      </c>
      <c r="EP112" s="66">
        <f t="shared" si="339"/>
        <v>9.0400000000000009</v>
      </c>
      <c r="EQ112" s="66">
        <f t="shared" si="339"/>
        <v>3.64</v>
      </c>
      <c r="ER112" s="66">
        <f t="shared" si="339"/>
        <v>10.78</v>
      </c>
      <c r="ES112" s="66">
        <f t="shared" si="339"/>
        <v>4.42</v>
      </c>
      <c r="ET112" s="66">
        <f t="shared" si="339"/>
        <v>12.34</v>
      </c>
      <c r="EU112" s="66">
        <f t="shared" si="339"/>
        <v>5.44</v>
      </c>
      <c r="EV112" s="66">
        <f t="shared" si="339"/>
        <v>13.399999999999999</v>
      </c>
      <c r="EW112" s="66">
        <f t="shared" si="339"/>
        <v>6.08</v>
      </c>
      <c r="EX112" s="66">
        <f t="shared" si="339"/>
        <v>15.1</v>
      </c>
      <c r="EY112" s="66">
        <f t="shared" si="339"/>
        <v>7.54</v>
      </c>
      <c r="EZ112" s="66">
        <f t="shared" si="339"/>
        <v>15.1</v>
      </c>
      <c r="FA112" s="66">
        <f t="shared" si="339"/>
        <v>16.46</v>
      </c>
      <c r="FB112" s="66">
        <f t="shared" si="339"/>
        <v>8.5399999999999991</v>
      </c>
      <c r="FC112" s="66">
        <f t="shared" si="339"/>
        <v>9.68</v>
      </c>
      <c r="FD112" s="66">
        <f t="shared" si="339"/>
        <v>3.69</v>
      </c>
      <c r="FE112" s="66">
        <f t="shared" si="339"/>
        <v>11.48</v>
      </c>
      <c r="FF112" s="66">
        <f t="shared" si="339"/>
        <v>4.5199999999999996</v>
      </c>
      <c r="FG112" s="66">
        <f t="shared" si="339"/>
        <v>13.1</v>
      </c>
      <c r="FH112" s="66">
        <f t="shared" si="339"/>
        <v>5.5299999999999994</v>
      </c>
      <c r="FI112" s="66">
        <f t="shared" si="339"/>
        <v>14.270000000000001</v>
      </c>
      <c r="FJ112" s="66">
        <f t="shared" si="339"/>
        <v>6.3500000000000005</v>
      </c>
      <c r="FK112" s="66">
        <f t="shared" si="339"/>
        <v>15.98</v>
      </c>
      <c r="FL112" s="66">
        <f t="shared" si="339"/>
        <v>7.72</v>
      </c>
      <c r="FM112" s="66">
        <f t="shared" si="339"/>
        <v>15.98</v>
      </c>
      <c r="FN112" s="66">
        <f t="shared" si="339"/>
        <v>17.47</v>
      </c>
      <c r="FO112" s="66">
        <f t="shared" si="339"/>
        <v>8.9600000000000009</v>
      </c>
    </row>
    <row r="113" spans="1:171" ht="9" customHeight="1" x14ac:dyDescent="0.15">
      <c r="A113" s="53" t="s">
        <v>152</v>
      </c>
      <c r="B113" s="54">
        <v>32</v>
      </c>
      <c r="C113" s="66">
        <v>10.199999999999999</v>
      </c>
      <c r="D113" s="66">
        <v>3.8</v>
      </c>
      <c r="E113" s="66">
        <v>12</v>
      </c>
      <c r="F113" s="66">
        <v>4.7</v>
      </c>
      <c r="G113" s="66">
        <v>13.7</v>
      </c>
      <c r="H113" s="66">
        <v>5.7</v>
      </c>
      <c r="I113" s="66">
        <v>14.9</v>
      </c>
      <c r="J113" s="66">
        <v>6.7</v>
      </c>
      <c r="K113" s="66">
        <v>16.600000000000001</v>
      </c>
      <c r="L113" s="66">
        <v>8</v>
      </c>
      <c r="M113" s="55">
        <f t="shared" ref="M113:M124" si="340">K113</f>
        <v>16.600000000000001</v>
      </c>
      <c r="N113" s="66">
        <v>18.2</v>
      </c>
      <c r="O113" s="66">
        <v>9.5</v>
      </c>
      <c r="P113" s="66">
        <f t="shared" ref="P113:AB113" si="341">(AP113-C113)/3*1+C113</f>
        <v>10.6</v>
      </c>
      <c r="Q113" s="66">
        <f t="shared" si="341"/>
        <v>3.833333333333333</v>
      </c>
      <c r="R113" s="66">
        <f t="shared" si="341"/>
        <v>12.5</v>
      </c>
      <c r="S113" s="66">
        <f t="shared" si="341"/>
        <v>4.7666666666666666</v>
      </c>
      <c r="T113" s="66">
        <f t="shared" si="341"/>
        <v>14.233333333333333</v>
      </c>
      <c r="U113" s="66">
        <f t="shared" si="341"/>
        <v>5.7666666666666666</v>
      </c>
      <c r="V113" s="66">
        <f t="shared" si="341"/>
        <v>15.566666666666666</v>
      </c>
      <c r="W113" s="66">
        <f t="shared" si="341"/>
        <v>6.8</v>
      </c>
      <c r="X113" s="66">
        <f t="shared" si="341"/>
        <v>17.3</v>
      </c>
      <c r="Y113" s="66">
        <f t="shared" si="341"/>
        <v>8.0333333333333332</v>
      </c>
      <c r="Z113" s="66">
        <f t="shared" si="341"/>
        <v>17.3</v>
      </c>
      <c r="AA113" s="66">
        <f t="shared" si="341"/>
        <v>18.966666666666665</v>
      </c>
      <c r="AB113" s="66">
        <f t="shared" si="341"/>
        <v>9.5</v>
      </c>
      <c r="AC113" s="66">
        <f t="shared" ref="AC113:AO113" si="342">(AP113-C113)/3*2+C113</f>
        <v>11</v>
      </c>
      <c r="AD113" s="66">
        <f t="shared" si="342"/>
        <v>3.8666666666666667</v>
      </c>
      <c r="AE113" s="66">
        <f t="shared" si="342"/>
        <v>13</v>
      </c>
      <c r="AF113" s="66">
        <f t="shared" si="342"/>
        <v>4.8333333333333339</v>
      </c>
      <c r="AG113" s="66">
        <f t="shared" si="342"/>
        <v>14.766666666666667</v>
      </c>
      <c r="AH113" s="66">
        <f t="shared" si="342"/>
        <v>5.8333333333333339</v>
      </c>
      <c r="AI113" s="66">
        <f t="shared" si="342"/>
        <v>16.233333333333334</v>
      </c>
      <c r="AJ113" s="66">
        <f t="shared" si="342"/>
        <v>6.9</v>
      </c>
      <c r="AK113" s="66">
        <f t="shared" si="342"/>
        <v>18</v>
      </c>
      <c r="AL113" s="66">
        <f t="shared" si="342"/>
        <v>8.0666666666666664</v>
      </c>
      <c r="AM113" s="66">
        <f t="shared" si="342"/>
        <v>18</v>
      </c>
      <c r="AN113" s="66">
        <f t="shared" si="342"/>
        <v>19.733333333333334</v>
      </c>
      <c r="AO113" s="66">
        <f t="shared" si="342"/>
        <v>9.5</v>
      </c>
      <c r="AP113" s="66">
        <v>11.4</v>
      </c>
      <c r="AQ113" s="66">
        <v>3.9</v>
      </c>
      <c r="AR113" s="66">
        <v>13.5</v>
      </c>
      <c r="AS113" s="66">
        <v>4.9000000000000004</v>
      </c>
      <c r="AT113" s="66">
        <v>15.3</v>
      </c>
      <c r="AU113" s="66">
        <v>5.9</v>
      </c>
      <c r="AV113" s="66">
        <v>16.899999999999999</v>
      </c>
      <c r="AW113" s="66">
        <v>7</v>
      </c>
      <c r="AX113" s="66">
        <v>18.7</v>
      </c>
      <c r="AY113" s="66">
        <v>8.1</v>
      </c>
      <c r="AZ113" s="55">
        <f t="shared" ref="AZ113:AZ124" si="343">AX113</f>
        <v>18.7</v>
      </c>
      <c r="BA113" s="66">
        <v>20.5</v>
      </c>
      <c r="BB113" s="66">
        <v>9.5</v>
      </c>
      <c r="BC113" s="66">
        <f t="shared" ref="BC113:BO113" si="344">(BP113-AP113)/2+AP113</f>
        <v>11.8</v>
      </c>
      <c r="BD113" s="66">
        <f t="shared" si="344"/>
        <v>4</v>
      </c>
      <c r="BE113" s="66">
        <f t="shared" si="344"/>
        <v>14</v>
      </c>
      <c r="BF113" s="66">
        <f t="shared" si="344"/>
        <v>4.9000000000000004</v>
      </c>
      <c r="BG113" s="66">
        <f t="shared" si="344"/>
        <v>15.9</v>
      </c>
      <c r="BH113" s="66">
        <f t="shared" si="344"/>
        <v>6.0500000000000007</v>
      </c>
      <c r="BI113" s="66">
        <f t="shared" si="344"/>
        <v>17.549999999999997</v>
      </c>
      <c r="BJ113" s="66">
        <f t="shared" si="344"/>
        <v>7.25</v>
      </c>
      <c r="BK113" s="66">
        <f t="shared" si="344"/>
        <v>19.45</v>
      </c>
      <c r="BL113" s="66">
        <f t="shared" si="344"/>
        <v>8.4499999999999993</v>
      </c>
      <c r="BM113" s="66">
        <f t="shared" si="344"/>
        <v>19.45</v>
      </c>
      <c r="BN113" s="66">
        <f t="shared" si="344"/>
        <v>21.25</v>
      </c>
      <c r="BO113" s="66">
        <f t="shared" si="344"/>
        <v>9.9499999999999993</v>
      </c>
      <c r="BP113" s="66">
        <v>12.2</v>
      </c>
      <c r="BQ113" s="66">
        <v>4.0999999999999996</v>
      </c>
      <c r="BR113" s="66">
        <v>14.5</v>
      </c>
      <c r="BS113" s="66">
        <v>4.9000000000000004</v>
      </c>
      <c r="BT113" s="66">
        <v>16.5</v>
      </c>
      <c r="BU113" s="66">
        <v>6.2</v>
      </c>
      <c r="BV113" s="66">
        <v>18.2</v>
      </c>
      <c r="BW113" s="66">
        <v>7.5</v>
      </c>
      <c r="BX113" s="66">
        <v>20.2</v>
      </c>
      <c r="BY113" s="66">
        <v>8.8000000000000007</v>
      </c>
      <c r="BZ113" s="55">
        <f t="shared" ref="BZ113:BZ124" si="345">BX113</f>
        <v>20.2</v>
      </c>
      <c r="CA113" s="66">
        <v>22</v>
      </c>
      <c r="CB113" s="66">
        <v>10.4</v>
      </c>
      <c r="CC113" s="66">
        <f t="shared" ref="CC113:CO113" si="346">(EC113-BP113)/5*1+BP113</f>
        <v>12.68</v>
      </c>
      <c r="CD113" s="66">
        <f t="shared" si="346"/>
        <v>4.1399999999999997</v>
      </c>
      <c r="CE113" s="66">
        <f t="shared" si="346"/>
        <v>15.04</v>
      </c>
      <c r="CF113" s="66">
        <f t="shared" si="346"/>
        <v>5</v>
      </c>
      <c r="CG113" s="66">
        <f t="shared" si="346"/>
        <v>17.079999999999998</v>
      </c>
      <c r="CH113" s="66">
        <f t="shared" si="346"/>
        <v>6.26</v>
      </c>
      <c r="CI113" s="66">
        <f t="shared" si="346"/>
        <v>18.939999999999998</v>
      </c>
      <c r="CJ113" s="66">
        <f t="shared" si="346"/>
        <v>7.56</v>
      </c>
      <c r="CK113" s="66">
        <f t="shared" si="346"/>
        <v>21.02</v>
      </c>
      <c r="CL113" s="66">
        <f t="shared" si="346"/>
        <v>8.8800000000000008</v>
      </c>
      <c r="CM113" s="66">
        <f t="shared" si="346"/>
        <v>21.02</v>
      </c>
      <c r="CN113" s="66">
        <f t="shared" si="346"/>
        <v>22.84</v>
      </c>
      <c r="CO113" s="66">
        <f t="shared" si="346"/>
        <v>10.56</v>
      </c>
      <c r="CP113" s="66">
        <f t="shared" ref="CP113:DB113" si="347">(EC113-BP113)/5*2+BP113</f>
        <v>13.16</v>
      </c>
      <c r="CQ113" s="66">
        <f t="shared" si="347"/>
        <v>4.18</v>
      </c>
      <c r="CR113" s="66">
        <f t="shared" si="347"/>
        <v>15.58</v>
      </c>
      <c r="CS113" s="66">
        <f t="shared" si="347"/>
        <v>5.1000000000000005</v>
      </c>
      <c r="CT113" s="66">
        <f t="shared" si="347"/>
        <v>17.66</v>
      </c>
      <c r="CU113" s="66">
        <f t="shared" si="347"/>
        <v>6.32</v>
      </c>
      <c r="CV113" s="66">
        <f t="shared" si="347"/>
        <v>19.68</v>
      </c>
      <c r="CW113" s="66">
        <f t="shared" si="347"/>
        <v>7.62</v>
      </c>
      <c r="CX113" s="66">
        <f t="shared" si="347"/>
        <v>21.84</v>
      </c>
      <c r="CY113" s="66">
        <f t="shared" si="347"/>
        <v>8.9600000000000009</v>
      </c>
      <c r="CZ113" s="66">
        <f t="shared" si="347"/>
        <v>21.84</v>
      </c>
      <c r="DA113" s="66">
        <f t="shared" si="347"/>
        <v>23.68</v>
      </c>
      <c r="DB113" s="66">
        <f t="shared" si="347"/>
        <v>10.72</v>
      </c>
      <c r="DC113" s="66">
        <f t="shared" ref="DC113:DO113" si="348">(EC113-BP113)/5*3+BP113</f>
        <v>13.64</v>
      </c>
      <c r="DD113" s="66">
        <f t="shared" si="348"/>
        <v>4.22</v>
      </c>
      <c r="DE113" s="66">
        <f t="shared" si="348"/>
        <v>16.12</v>
      </c>
      <c r="DF113" s="66">
        <f t="shared" si="348"/>
        <v>5.2</v>
      </c>
      <c r="DG113" s="66">
        <f t="shared" si="348"/>
        <v>18.239999999999998</v>
      </c>
      <c r="DH113" s="66">
        <f t="shared" si="348"/>
        <v>6.38</v>
      </c>
      <c r="DI113" s="66">
        <f t="shared" si="348"/>
        <v>20.419999999999998</v>
      </c>
      <c r="DJ113" s="66">
        <f t="shared" si="348"/>
        <v>7.68</v>
      </c>
      <c r="DK113" s="66">
        <f t="shared" si="348"/>
        <v>22.66</v>
      </c>
      <c r="DL113" s="66">
        <f t="shared" si="348"/>
        <v>9.0399999999999991</v>
      </c>
      <c r="DM113" s="66">
        <f t="shared" si="348"/>
        <v>22.66</v>
      </c>
      <c r="DN113" s="66">
        <f t="shared" si="348"/>
        <v>24.52</v>
      </c>
      <c r="DO113" s="66">
        <f t="shared" si="348"/>
        <v>10.879999999999999</v>
      </c>
      <c r="DP113" s="66">
        <f t="shared" ref="DP113:EB113" si="349">(EC113-BP113)/5*4+BP113</f>
        <v>14.12</v>
      </c>
      <c r="DQ113" s="66">
        <f t="shared" si="349"/>
        <v>4.26</v>
      </c>
      <c r="DR113" s="66">
        <f t="shared" si="349"/>
        <v>16.66</v>
      </c>
      <c r="DS113" s="66">
        <f t="shared" si="349"/>
        <v>5.3000000000000007</v>
      </c>
      <c r="DT113" s="66">
        <f t="shared" si="349"/>
        <v>18.82</v>
      </c>
      <c r="DU113" s="66">
        <f t="shared" si="349"/>
        <v>6.44</v>
      </c>
      <c r="DV113" s="66">
        <f t="shared" si="349"/>
        <v>21.16</v>
      </c>
      <c r="DW113" s="66">
        <f t="shared" si="349"/>
        <v>7.74</v>
      </c>
      <c r="DX113" s="66">
        <f t="shared" si="349"/>
        <v>23.48</v>
      </c>
      <c r="DY113" s="66">
        <f t="shared" si="349"/>
        <v>9.1199999999999992</v>
      </c>
      <c r="DZ113" s="66">
        <f t="shared" si="349"/>
        <v>23.48</v>
      </c>
      <c r="EA113" s="66">
        <f t="shared" si="349"/>
        <v>25.36</v>
      </c>
      <c r="EB113" s="66">
        <f t="shared" si="349"/>
        <v>11.04</v>
      </c>
      <c r="EC113" s="66">
        <v>14.6</v>
      </c>
      <c r="ED113" s="66">
        <v>4.3</v>
      </c>
      <c r="EE113" s="66">
        <v>17.2</v>
      </c>
      <c r="EF113" s="66">
        <v>5.4</v>
      </c>
      <c r="EG113" s="66">
        <v>19.399999999999999</v>
      </c>
      <c r="EH113" s="66">
        <v>6.5</v>
      </c>
      <c r="EI113" s="66">
        <v>21.9</v>
      </c>
      <c r="EJ113" s="66">
        <v>7.8</v>
      </c>
      <c r="EK113" s="66">
        <v>24.3</v>
      </c>
      <c r="EL113" s="66">
        <v>9.1999999999999993</v>
      </c>
      <c r="EM113" s="55">
        <f t="shared" ref="EM113:EM124" si="350">EK113</f>
        <v>24.3</v>
      </c>
      <c r="EN113" s="66">
        <v>26.2</v>
      </c>
      <c r="EO113" s="67">
        <v>11.2</v>
      </c>
      <c r="EP113" s="48">
        <v>8.9</v>
      </c>
      <c r="EQ113" s="48">
        <v>3.7</v>
      </c>
      <c r="ER113" s="48">
        <v>10.6</v>
      </c>
      <c r="ES113" s="48">
        <v>4.5</v>
      </c>
      <c r="ET113" s="48">
        <v>12.2</v>
      </c>
      <c r="EU113" s="48">
        <v>5.5</v>
      </c>
      <c r="EV113" s="48">
        <v>13.2</v>
      </c>
      <c r="EW113" s="48">
        <v>6.1</v>
      </c>
      <c r="EX113" s="48">
        <v>14.9</v>
      </c>
      <c r="EY113" s="48">
        <v>7.6</v>
      </c>
      <c r="EZ113" s="48">
        <f>EX113</f>
        <v>14.9</v>
      </c>
      <c r="FA113" s="48">
        <v>16.2</v>
      </c>
      <c r="FB113" s="48">
        <v>8.6</v>
      </c>
      <c r="FC113" s="48">
        <f>(EP113-C113)/2+C113</f>
        <v>9.5500000000000007</v>
      </c>
      <c r="FD113" s="48">
        <f t="shared" ref="FD113:FL113" si="351">(EQ113-D113)/2+D113</f>
        <v>3.75</v>
      </c>
      <c r="FE113" s="48">
        <f t="shared" si="351"/>
        <v>11.3</v>
      </c>
      <c r="FF113" s="48">
        <f t="shared" si="351"/>
        <v>4.5999999999999996</v>
      </c>
      <c r="FG113" s="48">
        <f t="shared" si="351"/>
        <v>12.95</v>
      </c>
      <c r="FH113" s="48">
        <f t="shared" si="351"/>
        <v>5.6</v>
      </c>
      <c r="FI113" s="48">
        <f t="shared" si="351"/>
        <v>14.05</v>
      </c>
      <c r="FJ113" s="48">
        <f t="shared" si="351"/>
        <v>6.4</v>
      </c>
      <c r="FK113" s="48">
        <f t="shared" si="351"/>
        <v>15.75</v>
      </c>
      <c r="FL113" s="48">
        <f t="shared" si="351"/>
        <v>7.8</v>
      </c>
      <c r="FM113" s="48">
        <f>FK113</f>
        <v>15.75</v>
      </c>
      <c r="FN113" s="48">
        <f t="shared" ref="FN113:FO113" si="352">(FA113-N113)/2+N113</f>
        <v>17.2</v>
      </c>
      <c r="FO113" s="48">
        <f t="shared" si="352"/>
        <v>9.0500000000000007</v>
      </c>
    </row>
    <row r="114" spans="1:171" ht="9" customHeight="1" x14ac:dyDescent="0.15">
      <c r="A114" s="53" t="s">
        <v>152</v>
      </c>
      <c r="B114" s="54">
        <v>33</v>
      </c>
      <c r="C114" s="66">
        <f>(C113-C119)/6*5+C119</f>
        <v>10.066666666666666</v>
      </c>
      <c r="D114" s="66">
        <f t="shared" ref="D114:EL114" si="353">(D113-D119)/6*5+D119</f>
        <v>3.8666666666666667</v>
      </c>
      <c r="E114" s="66">
        <f t="shared" si="353"/>
        <v>11.866666666666667</v>
      </c>
      <c r="F114" s="66">
        <f t="shared" si="353"/>
        <v>4.8</v>
      </c>
      <c r="G114" s="66">
        <f t="shared" si="353"/>
        <v>13.516666666666666</v>
      </c>
      <c r="H114" s="66">
        <f t="shared" si="353"/>
        <v>5.7833333333333332</v>
      </c>
      <c r="I114" s="66">
        <f t="shared" si="353"/>
        <v>14.683333333333334</v>
      </c>
      <c r="J114" s="66">
        <f t="shared" si="353"/>
        <v>6.8</v>
      </c>
      <c r="K114" s="66">
        <f t="shared" si="353"/>
        <v>16.433333333333334</v>
      </c>
      <c r="L114" s="66">
        <f t="shared" si="353"/>
        <v>8.0833333333333339</v>
      </c>
      <c r="M114" s="66">
        <f t="shared" si="353"/>
        <v>16.433333333333334</v>
      </c>
      <c r="N114" s="66">
        <f t="shared" si="353"/>
        <v>18.05</v>
      </c>
      <c r="O114" s="66">
        <f t="shared" si="353"/>
        <v>9.5666666666666664</v>
      </c>
      <c r="P114" s="66">
        <f t="shared" si="353"/>
        <v>10.466666666666667</v>
      </c>
      <c r="Q114" s="66">
        <f t="shared" si="353"/>
        <v>3.9</v>
      </c>
      <c r="R114" s="66">
        <f t="shared" si="353"/>
        <v>12.355555555555556</v>
      </c>
      <c r="S114" s="66">
        <f t="shared" si="353"/>
        <v>4.8555555555555552</v>
      </c>
      <c r="T114" s="66">
        <f t="shared" si="353"/>
        <v>14.049999999999999</v>
      </c>
      <c r="U114" s="66">
        <f t="shared" si="353"/>
        <v>5.8555555555555552</v>
      </c>
      <c r="V114" s="66">
        <f t="shared" si="353"/>
        <v>15.333333333333332</v>
      </c>
      <c r="W114" s="66">
        <f t="shared" si="353"/>
        <v>6.905555555555555</v>
      </c>
      <c r="X114" s="66">
        <f t="shared" si="353"/>
        <v>17.105555555555554</v>
      </c>
      <c r="Y114" s="66">
        <f t="shared" si="353"/>
        <v>8.1333333333333329</v>
      </c>
      <c r="Z114" s="66">
        <f t="shared" si="353"/>
        <v>17.105555555555554</v>
      </c>
      <c r="AA114" s="66">
        <f t="shared" si="353"/>
        <v>18.761111111111109</v>
      </c>
      <c r="AB114" s="66">
        <f t="shared" si="353"/>
        <v>9.5833333333333339</v>
      </c>
      <c r="AC114" s="66">
        <f t="shared" si="353"/>
        <v>10.866666666666667</v>
      </c>
      <c r="AD114" s="66">
        <f t="shared" si="353"/>
        <v>3.9333333333333336</v>
      </c>
      <c r="AE114" s="66">
        <f t="shared" si="353"/>
        <v>12.844444444444445</v>
      </c>
      <c r="AF114" s="66">
        <f t="shared" si="353"/>
        <v>4.9111111111111114</v>
      </c>
      <c r="AG114" s="66">
        <f t="shared" si="353"/>
        <v>14.583333333333334</v>
      </c>
      <c r="AH114" s="66">
        <f t="shared" si="353"/>
        <v>5.927777777777778</v>
      </c>
      <c r="AI114" s="66">
        <f t="shared" si="353"/>
        <v>15.983333333333334</v>
      </c>
      <c r="AJ114" s="66">
        <f t="shared" si="353"/>
        <v>7.0111111111111111</v>
      </c>
      <c r="AK114" s="66">
        <f t="shared" si="353"/>
        <v>17.777777777777779</v>
      </c>
      <c r="AL114" s="66">
        <f t="shared" si="353"/>
        <v>8.1833333333333336</v>
      </c>
      <c r="AM114" s="66">
        <f t="shared" si="353"/>
        <v>17.777777777777779</v>
      </c>
      <c r="AN114" s="66">
        <f t="shared" si="353"/>
        <v>19.472222222222221</v>
      </c>
      <c r="AO114" s="66">
        <f t="shared" si="353"/>
        <v>9.6</v>
      </c>
      <c r="AP114" s="66">
        <f t="shared" si="353"/>
        <v>11.266666666666667</v>
      </c>
      <c r="AQ114" s="66">
        <f t="shared" si="353"/>
        <v>3.9666666666666668</v>
      </c>
      <c r="AR114" s="66">
        <f t="shared" si="353"/>
        <v>13.333333333333334</v>
      </c>
      <c r="AS114" s="66">
        <f t="shared" si="353"/>
        <v>4.9666666666666668</v>
      </c>
      <c r="AT114" s="66">
        <f t="shared" si="353"/>
        <v>15.116666666666667</v>
      </c>
      <c r="AU114" s="66">
        <f t="shared" si="353"/>
        <v>6</v>
      </c>
      <c r="AV114" s="66">
        <f t="shared" si="353"/>
        <v>16.633333333333333</v>
      </c>
      <c r="AW114" s="66">
        <f t="shared" si="353"/>
        <v>7.1166666666666671</v>
      </c>
      <c r="AX114" s="66">
        <f t="shared" si="353"/>
        <v>18.45</v>
      </c>
      <c r="AY114" s="66">
        <f t="shared" si="353"/>
        <v>8.2333333333333325</v>
      </c>
      <c r="AZ114" s="66">
        <f t="shared" si="353"/>
        <v>18.45</v>
      </c>
      <c r="BA114" s="66">
        <f t="shared" si="353"/>
        <v>20.183333333333334</v>
      </c>
      <c r="BB114" s="66">
        <f t="shared" si="353"/>
        <v>9.6166666666666671</v>
      </c>
      <c r="BC114" s="66">
        <f t="shared" si="353"/>
        <v>11.666666666666668</v>
      </c>
      <c r="BD114" s="66">
        <f t="shared" si="353"/>
        <v>4.0666666666666664</v>
      </c>
      <c r="BE114" s="66">
        <f t="shared" si="353"/>
        <v>13.824999999999999</v>
      </c>
      <c r="BF114" s="66">
        <f t="shared" si="353"/>
        <v>4.9750000000000005</v>
      </c>
      <c r="BG114" s="66">
        <f t="shared" si="353"/>
        <v>15.7</v>
      </c>
      <c r="BH114" s="66">
        <f t="shared" si="353"/>
        <v>6.1416666666666675</v>
      </c>
      <c r="BI114" s="66">
        <f t="shared" si="353"/>
        <v>17.274999999999999</v>
      </c>
      <c r="BJ114" s="66">
        <f t="shared" si="353"/>
        <v>7.35</v>
      </c>
      <c r="BK114" s="66">
        <f t="shared" si="353"/>
        <v>19.191666666666666</v>
      </c>
      <c r="BL114" s="66">
        <f t="shared" si="353"/>
        <v>8.5666666666666664</v>
      </c>
      <c r="BM114" s="66">
        <f t="shared" si="353"/>
        <v>19.191666666666666</v>
      </c>
      <c r="BN114" s="66">
        <f t="shared" si="353"/>
        <v>20.933333333333334</v>
      </c>
      <c r="BO114" s="66">
        <f t="shared" si="353"/>
        <v>10.083333333333332</v>
      </c>
      <c r="BP114" s="66">
        <f t="shared" si="353"/>
        <v>12.066666666666666</v>
      </c>
      <c r="BQ114" s="66">
        <f t="shared" si="353"/>
        <v>4.1666666666666661</v>
      </c>
      <c r="BR114" s="66">
        <f t="shared" si="353"/>
        <v>14.316666666666666</v>
      </c>
      <c r="BS114" s="66">
        <f t="shared" si="353"/>
        <v>4.9833333333333334</v>
      </c>
      <c r="BT114" s="66">
        <f t="shared" si="353"/>
        <v>16.283333333333331</v>
      </c>
      <c r="BU114" s="66">
        <f t="shared" si="353"/>
        <v>6.2833333333333332</v>
      </c>
      <c r="BV114" s="66">
        <f t="shared" si="353"/>
        <v>17.916666666666664</v>
      </c>
      <c r="BW114" s="66">
        <f t="shared" si="353"/>
        <v>7.583333333333333</v>
      </c>
      <c r="BX114" s="66">
        <f t="shared" si="353"/>
        <v>19.933333333333334</v>
      </c>
      <c r="BY114" s="66">
        <f t="shared" si="353"/>
        <v>8.9</v>
      </c>
      <c r="BZ114" s="66">
        <f t="shared" si="353"/>
        <v>19.933333333333334</v>
      </c>
      <c r="CA114" s="66">
        <f t="shared" si="353"/>
        <v>21.683333333333334</v>
      </c>
      <c r="CB114" s="66">
        <f t="shared" si="353"/>
        <v>10.55</v>
      </c>
      <c r="CC114" s="66">
        <f t="shared" si="353"/>
        <v>12.536666666666667</v>
      </c>
      <c r="CD114" s="66">
        <f t="shared" si="353"/>
        <v>4.2066666666666661</v>
      </c>
      <c r="CE114" s="66">
        <f t="shared" si="353"/>
        <v>14.85</v>
      </c>
      <c r="CF114" s="66">
        <f t="shared" si="353"/>
        <v>5.083333333333333</v>
      </c>
      <c r="CG114" s="66">
        <f t="shared" si="353"/>
        <v>16.86</v>
      </c>
      <c r="CH114" s="66">
        <f t="shared" si="353"/>
        <v>6.3433333333333328</v>
      </c>
      <c r="CI114" s="66">
        <f t="shared" si="353"/>
        <v>18.653333333333332</v>
      </c>
      <c r="CJ114" s="66">
        <f t="shared" si="353"/>
        <v>7.64</v>
      </c>
      <c r="CK114" s="66">
        <f t="shared" si="353"/>
        <v>20.743333333333332</v>
      </c>
      <c r="CL114" s="66">
        <f t="shared" si="353"/>
        <v>8.98</v>
      </c>
      <c r="CM114" s="66">
        <f t="shared" si="353"/>
        <v>20.743333333333332</v>
      </c>
      <c r="CN114" s="66">
        <f t="shared" si="353"/>
        <v>22.509999999999998</v>
      </c>
      <c r="CO114" s="66">
        <f t="shared" si="353"/>
        <v>10.700000000000001</v>
      </c>
      <c r="CP114" s="66">
        <f t="shared" si="353"/>
        <v>13.006666666666668</v>
      </c>
      <c r="CQ114" s="66">
        <f t="shared" si="353"/>
        <v>4.2466666666666661</v>
      </c>
      <c r="CR114" s="66">
        <f t="shared" si="353"/>
        <v>15.383333333333333</v>
      </c>
      <c r="CS114" s="66">
        <f t="shared" si="353"/>
        <v>5.1833333333333336</v>
      </c>
      <c r="CT114" s="66">
        <f t="shared" si="353"/>
        <v>17.436666666666667</v>
      </c>
      <c r="CU114" s="66">
        <f t="shared" si="353"/>
        <v>6.4033333333333333</v>
      </c>
      <c r="CV114" s="66">
        <f t="shared" si="353"/>
        <v>19.39</v>
      </c>
      <c r="CW114" s="66">
        <f t="shared" si="353"/>
        <v>7.6966666666666672</v>
      </c>
      <c r="CX114" s="66">
        <f t="shared" si="353"/>
        <v>21.553333333333335</v>
      </c>
      <c r="CY114" s="66">
        <f t="shared" si="353"/>
        <v>9.06</v>
      </c>
      <c r="CZ114" s="66">
        <f t="shared" si="353"/>
        <v>21.553333333333335</v>
      </c>
      <c r="DA114" s="66">
        <f t="shared" si="353"/>
        <v>23.336666666666666</v>
      </c>
      <c r="DB114" s="66">
        <f t="shared" si="353"/>
        <v>10.850000000000001</v>
      </c>
      <c r="DC114" s="66">
        <f t="shared" si="353"/>
        <v>13.476666666666667</v>
      </c>
      <c r="DD114" s="66">
        <f t="shared" si="353"/>
        <v>4.2866666666666662</v>
      </c>
      <c r="DE114" s="66">
        <f t="shared" si="353"/>
        <v>15.916666666666668</v>
      </c>
      <c r="DF114" s="66">
        <f t="shared" si="353"/>
        <v>5.2833333333333332</v>
      </c>
      <c r="DG114" s="66">
        <f t="shared" si="353"/>
        <v>18.013333333333332</v>
      </c>
      <c r="DH114" s="66">
        <f t="shared" si="353"/>
        <v>6.4633333333333329</v>
      </c>
      <c r="DI114" s="66">
        <f t="shared" si="353"/>
        <v>20.126666666666665</v>
      </c>
      <c r="DJ114" s="66">
        <f t="shared" si="353"/>
        <v>7.753333333333333</v>
      </c>
      <c r="DK114" s="66">
        <f t="shared" si="353"/>
        <v>22.363333333333333</v>
      </c>
      <c r="DL114" s="66">
        <f t="shared" si="353"/>
        <v>9.1399999999999988</v>
      </c>
      <c r="DM114" s="66">
        <f t="shared" si="353"/>
        <v>22.363333333333333</v>
      </c>
      <c r="DN114" s="66">
        <f t="shared" si="353"/>
        <v>24.163333333333334</v>
      </c>
      <c r="DO114" s="66">
        <f t="shared" si="353"/>
        <v>11</v>
      </c>
      <c r="DP114" s="66">
        <f t="shared" si="353"/>
        <v>13.946666666666665</v>
      </c>
      <c r="DQ114" s="66">
        <f t="shared" si="353"/>
        <v>4.3266666666666662</v>
      </c>
      <c r="DR114" s="66">
        <f t="shared" si="353"/>
        <v>16.45</v>
      </c>
      <c r="DS114" s="66">
        <f t="shared" si="353"/>
        <v>5.3833333333333337</v>
      </c>
      <c r="DT114" s="66">
        <f t="shared" si="353"/>
        <v>18.59</v>
      </c>
      <c r="DU114" s="66">
        <f t="shared" si="353"/>
        <v>6.5233333333333334</v>
      </c>
      <c r="DV114" s="66">
        <f t="shared" si="353"/>
        <v>20.863333333333333</v>
      </c>
      <c r="DW114" s="66">
        <f t="shared" si="353"/>
        <v>7.8100000000000005</v>
      </c>
      <c r="DX114" s="66">
        <f t="shared" si="353"/>
        <v>23.173333333333332</v>
      </c>
      <c r="DY114" s="66">
        <f t="shared" si="353"/>
        <v>9.2199999999999989</v>
      </c>
      <c r="DZ114" s="66">
        <f t="shared" si="353"/>
        <v>23.173333333333332</v>
      </c>
      <c r="EA114" s="66">
        <f t="shared" si="353"/>
        <v>24.99</v>
      </c>
      <c r="EB114" s="66">
        <f t="shared" si="353"/>
        <v>11.149999999999999</v>
      </c>
      <c r="EC114" s="66">
        <f t="shared" si="353"/>
        <v>14.416666666666666</v>
      </c>
      <c r="ED114" s="66">
        <f t="shared" si="353"/>
        <v>4.3666666666666663</v>
      </c>
      <c r="EE114" s="66">
        <f t="shared" si="353"/>
        <v>16.983333333333334</v>
      </c>
      <c r="EF114" s="66">
        <f t="shared" si="353"/>
        <v>5.4833333333333334</v>
      </c>
      <c r="EG114" s="66">
        <f t="shared" si="353"/>
        <v>19.166666666666664</v>
      </c>
      <c r="EH114" s="66">
        <f t="shared" si="353"/>
        <v>6.583333333333333</v>
      </c>
      <c r="EI114" s="66">
        <f t="shared" si="353"/>
        <v>21.599999999999998</v>
      </c>
      <c r="EJ114" s="66">
        <f t="shared" si="353"/>
        <v>7.8666666666666663</v>
      </c>
      <c r="EK114" s="66">
        <f t="shared" si="353"/>
        <v>23.983333333333334</v>
      </c>
      <c r="EL114" s="66">
        <f t="shared" si="353"/>
        <v>9.2999999999999989</v>
      </c>
      <c r="EM114" s="66">
        <f t="shared" ref="EM114:FO114" si="354">(EM113-EM119)/6*5+EM119</f>
        <v>23.983333333333334</v>
      </c>
      <c r="EN114" s="66">
        <f t="shared" si="354"/>
        <v>25.816666666666666</v>
      </c>
      <c r="EO114" s="66">
        <f t="shared" si="354"/>
        <v>11.299999999999999</v>
      </c>
      <c r="EP114" s="66">
        <f t="shared" si="354"/>
        <v>8.8000000000000007</v>
      </c>
      <c r="EQ114" s="66">
        <f t="shared" si="354"/>
        <v>3.7666666666666666</v>
      </c>
      <c r="ER114" s="66">
        <f t="shared" si="354"/>
        <v>10.466666666666667</v>
      </c>
      <c r="ES114" s="66">
        <f t="shared" si="354"/>
        <v>4.5999999999999996</v>
      </c>
      <c r="ET114" s="66">
        <f t="shared" si="354"/>
        <v>12.016666666666666</v>
      </c>
      <c r="EU114" s="66">
        <f t="shared" si="354"/>
        <v>5.583333333333333</v>
      </c>
      <c r="EV114" s="66">
        <f t="shared" si="354"/>
        <v>13.016666666666666</v>
      </c>
      <c r="EW114" s="66">
        <f t="shared" si="354"/>
        <v>6.1499999999999995</v>
      </c>
      <c r="EX114" s="66">
        <f t="shared" si="354"/>
        <v>14.766666666666667</v>
      </c>
      <c r="EY114" s="66">
        <f t="shared" si="354"/>
        <v>7.6333333333333329</v>
      </c>
      <c r="EZ114" s="66">
        <f t="shared" si="354"/>
        <v>14.766666666666667</v>
      </c>
      <c r="FA114" s="66">
        <f t="shared" si="354"/>
        <v>15.866666666666665</v>
      </c>
      <c r="FB114" s="66">
        <f t="shared" si="354"/>
        <v>8.65</v>
      </c>
      <c r="FC114" s="66">
        <f t="shared" si="354"/>
        <v>9.4333333333333336</v>
      </c>
      <c r="FD114" s="66">
        <f t="shared" si="354"/>
        <v>3.8166666666666669</v>
      </c>
      <c r="FE114" s="66">
        <f t="shared" si="354"/>
        <v>11.166666666666668</v>
      </c>
      <c r="FF114" s="66">
        <f t="shared" si="354"/>
        <v>4.6999999999999993</v>
      </c>
      <c r="FG114" s="66">
        <f t="shared" si="354"/>
        <v>12.766666666666666</v>
      </c>
      <c r="FH114" s="66">
        <f t="shared" si="354"/>
        <v>5.6833333333333327</v>
      </c>
      <c r="FI114" s="66">
        <f t="shared" si="354"/>
        <v>13.850000000000001</v>
      </c>
      <c r="FJ114" s="66">
        <f t="shared" si="354"/>
        <v>6.4750000000000005</v>
      </c>
      <c r="FK114" s="66">
        <f t="shared" si="354"/>
        <v>15.6</v>
      </c>
      <c r="FL114" s="66">
        <f t="shared" si="354"/>
        <v>7.8583333333333334</v>
      </c>
      <c r="FM114" s="66">
        <f t="shared" si="354"/>
        <v>15.6</v>
      </c>
      <c r="FN114" s="66">
        <f t="shared" si="354"/>
        <v>16.958333333333332</v>
      </c>
      <c r="FO114" s="66">
        <f t="shared" si="354"/>
        <v>9.1083333333333343</v>
      </c>
    </row>
    <row r="115" spans="1:171" ht="9" customHeight="1" x14ac:dyDescent="0.15">
      <c r="A115" s="53" t="s">
        <v>152</v>
      </c>
      <c r="B115" s="54">
        <v>34</v>
      </c>
      <c r="C115" s="66">
        <f>(C113-C119)/6*4+C119</f>
        <v>9.9333333333333336</v>
      </c>
      <c r="D115" s="66">
        <f t="shared" ref="D115:EL115" si="355">(D113-D119)/6*4+D119</f>
        <v>3.9333333333333331</v>
      </c>
      <c r="E115" s="66">
        <f t="shared" si="355"/>
        <v>11.733333333333333</v>
      </c>
      <c r="F115" s="66">
        <f t="shared" si="355"/>
        <v>4.9000000000000004</v>
      </c>
      <c r="G115" s="66">
        <f t="shared" si="355"/>
        <v>13.333333333333332</v>
      </c>
      <c r="H115" s="66">
        <f t="shared" si="355"/>
        <v>5.8666666666666671</v>
      </c>
      <c r="I115" s="66">
        <f t="shared" si="355"/>
        <v>14.466666666666667</v>
      </c>
      <c r="J115" s="66">
        <f t="shared" si="355"/>
        <v>6.9</v>
      </c>
      <c r="K115" s="66">
        <f t="shared" si="355"/>
        <v>16.266666666666666</v>
      </c>
      <c r="L115" s="66">
        <f t="shared" si="355"/>
        <v>8.1666666666666661</v>
      </c>
      <c r="M115" s="66">
        <f t="shared" si="355"/>
        <v>16.266666666666666</v>
      </c>
      <c r="N115" s="66">
        <f t="shared" si="355"/>
        <v>17.899999999999999</v>
      </c>
      <c r="O115" s="66">
        <f t="shared" si="355"/>
        <v>9.6333333333333329</v>
      </c>
      <c r="P115" s="66">
        <f t="shared" si="355"/>
        <v>10.333333333333334</v>
      </c>
      <c r="Q115" s="66">
        <f t="shared" si="355"/>
        <v>3.9666666666666663</v>
      </c>
      <c r="R115" s="66">
        <f t="shared" si="355"/>
        <v>12.21111111111111</v>
      </c>
      <c r="S115" s="66">
        <f t="shared" si="355"/>
        <v>4.9444444444444446</v>
      </c>
      <c r="T115" s="66">
        <f t="shared" si="355"/>
        <v>13.866666666666665</v>
      </c>
      <c r="U115" s="66">
        <f t="shared" si="355"/>
        <v>5.9444444444444446</v>
      </c>
      <c r="V115" s="66">
        <f t="shared" si="355"/>
        <v>15.1</v>
      </c>
      <c r="W115" s="66">
        <f t="shared" si="355"/>
        <v>7.0111111111111111</v>
      </c>
      <c r="X115" s="66">
        <f t="shared" si="355"/>
        <v>16.911111111111111</v>
      </c>
      <c r="Y115" s="66">
        <f t="shared" si="355"/>
        <v>8.2333333333333325</v>
      </c>
      <c r="Z115" s="66">
        <f t="shared" si="355"/>
        <v>16.911111111111111</v>
      </c>
      <c r="AA115" s="66">
        <f t="shared" si="355"/>
        <v>18.555555555555554</v>
      </c>
      <c r="AB115" s="66">
        <f t="shared" si="355"/>
        <v>9.6666666666666661</v>
      </c>
      <c r="AC115" s="66">
        <f t="shared" si="355"/>
        <v>10.733333333333333</v>
      </c>
      <c r="AD115" s="66">
        <f t="shared" si="355"/>
        <v>4</v>
      </c>
      <c r="AE115" s="66">
        <f t="shared" si="355"/>
        <v>12.688888888888888</v>
      </c>
      <c r="AF115" s="66">
        <f t="shared" si="355"/>
        <v>4.9888888888888889</v>
      </c>
      <c r="AG115" s="66">
        <f t="shared" si="355"/>
        <v>14.4</v>
      </c>
      <c r="AH115" s="66">
        <f t="shared" si="355"/>
        <v>6.022222222222223</v>
      </c>
      <c r="AI115" s="66">
        <f t="shared" si="355"/>
        <v>15.733333333333334</v>
      </c>
      <c r="AJ115" s="66">
        <f t="shared" si="355"/>
        <v>7.1222222222222227</v>
      </c>
      <c r="AK115" s="66">
        <f t="shared" si="355"/>
        <v>17.555555555555554</v>
      </c>
      <c r="AL115" s="66">
        <f t="shared" si="355"/>
        <v>8.3000000000000007</v>
      </c>
      <c r="AM115" s="66">
        <f t="shared" si="355"/>
        <v>17.555555555555554</v>
      </c>
      <c r="AN115" s="66">
        <f t="shared" si="355"/>
        <v>19.211111111111112</v>
      </c>
      <c r="AO115" s="66">
        <f t="shared" si="355"/>
        <v>9.6999999999999993</v>
      </c>
      <c r="AP115" s="66">
        <f t="shared" si="355"/>
        <v>11.133333333333333</v>
      </c>
      <c r="AQ115" s="66">
        <f t="shared" si="355"/>
        <v>4.0333333333333332</v>
      </c>
      <c r="AR115" s="66">
        <f t="shared" si="355"/>
        <v>13.166666666666666</v>
      </c>
      <c r="AS115" s="66">
        <f t="shared" si="355"/>
        <v>5.0333333333333332</v>
      </c>
      <c r="AT115" s="66">
        <f t="shared" si="355"/>
        <v>14.933333333333334</v>
      </c>
      <c r="AU115" s="66">
        <f t="shared" si="355"/>
        <v>6.1000000000000005</v>
      </c>
      <c r="AV115" s="66">
        <f t="shared" si="355"/>
        <v>16.366666666666667</v>
      </c>
      <c r="AW115" s="66">
        <f t="shared" si="355"/>
        <v>7.2333333333333334</v>
      </c>
      <c r="AX115" s="66">
        <f t="shared" si="355"/>
        <v>18.2</v>
      </c>
      <c r="AY115" s="66">
        <f t="shared" si="355"/>
        <v>8.3666666666666671</v>
      </c>
      <c r="AZ115" s="66">
        <f t="shared" si="355"/>
        <v>18.2</v>
      </c>
      <c r="BA115" s="66">
        <f t="shared" si="355"/>
        <v>19.866666666666667</v>
      </c>
      <c r="BB115" s="66">
        <f t="shared" si="355"/>
        <v>9.7333333333333325</v>
      </c>
      <c r="BC115" s="66">
        <f t="shared" si="355"/>
        <v>11.533333333333333</v>
      </c>
      <c r="BD115" s="66">
        <f t="shared" si="355"/>
        <v>4.1333333333333337</v>
      </c>
      <c r="BE115" s="66">
        <f t="shared" si="355"/>
        <v>13.65</v>
      </c>
      <c r="BF115" s="66">
        <f t="shared" si="355"/>
        <v>5.05</v>
      </c>
      <c r="BG115" s="66">
        <f t="shared" si="355"/>
        <v>15.5</v>
      </c>
      <c r="BH115" s="66">
        <f t="shared" si="355"/>
        <v>6.2333333333333334</v>
      </c>
      <c r="BI115" s="66">
        <f t="shared" si="355"/>
        <v>17</v>
      </c>
      <c r="BJ115" s="66">
        <f t="shared" si="355"/>
        <v>7.45</v>
      </c>
      <c r="BK115" s="66">
        <f t="shared" si="355"/>
        <v>18.933333333333334</v>
      </c>
      <c r="BL115" s="66">
        <f t="shared" si="355"/>
        <v>8.6833333333333336</v>
      </c>
      <c r="BM115" s="66">
        <f t="shared" si="355"/>
        <v>18.933333333333334</v>
      </c>
      <c r="BN115" s="66">
        <f t="shared" si="355"/>
        <v>20.616666666666667</v>
      </c>
      <c r="BO115" s="66">
        <f t="shared" si="355"/>
        <v>10.216666666666667</v>
      </c>
      <c r="BP115" s="66">
        <f t="shared" si="355"/>
        <v>11.933333333333334</v>
      </c>
      <c r="BQ115" s="66">
        <f t="shared" si="355"/>
        <v>4.2333333333333334</v>
      </c>
      <c r="BR115" s="66">
        <f t="shared" si="355"/>
        <v>14.133333333333333</v>
      </c>
      <c r="BS115" s="66">
        <f t="shared" si="355"/>
        <v>5.0666666666666673</v>
      </c>
      <c r="BT115" s="66">
        <f t="shared" si="355"/>
        <v>16.066666666666666</v>
      </c>
      <c r="BU115" s="66">
        <f t="shared" si="355"/>
        <v>6.3666666666666671</v>
      </c>
      <c r="BV115" s="66">
        <f t="shared" si="355"/>
        <v>17.633333333333333</v>
      </c>
      <c r="BW115" s="66">
        <f t="shared" si="355"/>
        <v>7.666666666666667</v>
      </c>
      <c r="BX115" s="66">
        <f t="shared" si="355"/>
        <v>19.666666666666668</v>
      </c>
      <c r="BY115" s="66">
        <f t="shared" si="355"/>
        <v>9</v>
      </c>
      <c r="BZ115" s="66">
        <f t="shared" si="355"/>
        <v>19.666666666666668</v>
      </c>
      <c r="CA115" s="66">
        <f t="shared" si="355"/>
        <v>21.366666666666667</v>
      </c>
      <c r="CB115" s="66">
        <f t="shared" si="355"/>
        <v>10.700000000000001</v>
      </c>
      <c r="CC115" s="66">
        <f t="shared" si="355"/>
        <v>12.393333333333333</v>
      </c>
      <c r="CD115" s="66">
        <f t="shared" si="355"/>
        <v>4.2733333333333334</v>
      </c>
      <c r="CE115" s="66">
        <f t="shared" si="355"/>
        <v>14.66</v>
      </c>
      <c r="CF115" s="66">
        <f t="shared" si="355"/>
        <v>5.166666666666667</v>
      </c>
      <c r="CG115" s="66">
        <f t="shared" si="355"/>
        <v>16.64</v>
      </c>
      <c r="CH115" s="66">
        <f t="shared" si="355"/>
        <v>6.4266666666666667</v>
      </c>
      <c r="CI115" s="66">
        <f t="shared" si="355"/>
        <v>18.366666666666664</v>
      </c>
      <c r="CJ115" s="66">
        <f t="shared" si="355"/>
        <v>7.72</v>
      </c>
      <c r="CK115" s="66">
        <f t="shared" si="355"/>
        <v>20.466666666666665</v>
      </c>
      <c r="CL115" s="66">
        <f t="shared" si="355"/>
        <v>9.08</v>
      </c>
      <c r="CM115" s="66">
        <f t="shared" si="355"/>
        <v>20.466666666666665</v>
      </c>
      <c r="CN115" s="66">
        <f t="shared" si="355"/>
        <v>22.18</v>
      </c>
      <c r="CO115" s="66">
        <f t="shared" si="355"/>
        <v>10.84</v>
      </c>
      <c r="CP115" s="66">
        <f t="shared" si="355"/>
        <v>12.853333333333333</v>
      </c>
      <c r="CQ115" s="66">
        <f t="shared" si="355"/>
        <v>4.3133333333333335</v>
      </c>
      <c r="CR115" s="66">
        <f t="shared" si="355"/>
        <v>15.186666666666667</v>
      </c>
      <c r="CS115" s="66">
        <f t="shared" si="355"/>
        <v>5.2666666666666675</v>
      </c>
      <c r="CT115" s="66">
        <f t="shared" si="355"/>
        <v>17.213333333333335</v>
      </c>
      <c r="CU115" s="66">
        <f t="shared" si="355"/>
        <v>6.4866666666666672</v>
      </c>
      <c r="CV115" s="66">
        <f t="shared" si="355"/>
        <v>19.100000000000001</v>
      </c>
      <c r="CW115" s="66">
        <f t="shared" si="355"/>
        <v>7.7733333333333334</v>
      </c>
      <c r="CX115" s="66">
        <f t="shared" si="355"/>
        <v>21.266666666666666</v>
      </c>
      <c r="CY115" s="66">
        <f t="shared" si="355"/>
        <v>9.16</v>
      </c>
      <c r="CZ115" s="66">
        <f t="shared" si="355"/>
        <v>21.266666666666666</v>
      </c>
      <c r="DA115" s="66">
        <f t="shared" si="355"/>
        <v>22.993333333333332</v>
      </c>
      <c r="DB115" s="66">
        <f t="shared" si="355"/>
        <v>10.98</v>
      </c>
      <c r="DC115" s="66">
        <f t="shared" si="355"/>
        <v>13.313333333333334</v>
      </c>
      <c r="DD115" s="66">
        <f t="shared" si="355"/>
        <v>4.3533333333333335</v>
      </c>
      <c r="DE115" s="66">
        <f t="shared" si="355"/>
        <v>15.713333333333335</v>
      </c>
      <c r="DF115" s="66">
        <f t="shared" si="355"/>
        <v>5.3666666666666671</v>
      </c>
      <c r="DG115" s="66">
        <f t="shared" si="355"/>
        <v>17.786666666666665</v>
      </c>
      <c r="DH115" s="66">
        <f t="shared" si="355"/>
        <v>6.5466666666666669</v>
      </c>
      <c r="DI115" s="66">
        <f t="shared" si="355"/>
        <v>19.833333333333332</v>
      </c>
      <c r="DJ115" s="66">
        <f t="shared" si="355"/>
        <v>7.8266666666666662</v>
      </c>
      <c r="DK115" s="66">
        <f t="shared" si="355"/>
        <v>22.066666666666666</v>
      </c>
      <c r="DL115" s="66">
        <f t="shared" si="355"/>
        <v>9.24</v>
      </c>
      <c r="DM115" s="66">
        <f t="shared" si="355"/>
        <v>22.066666666666666</v>
      </c>
      <c r="DN115" s="66">
        <f t="shared" si="355"/>
        <v>23.806666666666665</v>
      </c>
      <c r="DO115" s="66">
        <f t="shared" si="355"/>
        <v>11.12</v>
      </c>
      <c r="DP115" s="66">
        <f t="shared" si="355"/>
        <v>13.773333333333333</v>
      </c>
      <c r="DQ115" s="66">
        <f t="shared" si="355"/>
        <v>4.3933333333333335</v>
      </c>
      <c r="DR115" s="66">
        <f t="shared" si="355"/>
        <v>16.240000000000002</v>
      </c>
      <c r="DS115" s="66">
        <f t="shared" si="355"/>
        <v>5.4666666666666677</v>
      </c>
      <c r="DT115" s="66">
        <f t="shared" si="355"/>
        <v>18.36</v>
      </c>
      <c r="DU115" s="66">
        <f t="shared" si="355"/>
        <v>6.6066666666666674</v>
      </c>
      <c r="DV115" s="66">
        <f t="shared" si="355"/>
        <v>20.566666666666666</v>
      </c>
      <c r="DW115" s="66">
        <f t="shared" si="355"/>
        <v>7.88</v>
      </c>
      <c r="DX115" s="66">
        <f t="shared" si="355"/>
        <v>22.866666666666667</v>
      </c>
      <c r="DY115" s="66">
        <f t="shared" si="355"/>
        <v>9.32</v>
      </c>
      <c r="DZ115" s="66">
        <f t="shared" si="355"/>
        <v>22.866666666666667</v>
      </c>
      <c r="EA115" s="66">
        <f t="shared" si="355"/>
        <v>24.62</v>
      </c>
      <c r="EB115" s="66">
        <f t="shared" si="355"/>
        <v>11.26</v>
      </c>
      <c r="EC115" s="66">
        <f t="shared" si="355"/>
        <v>14.233333333333333</v>
      </c>
      <c r="ED115" s="66">
        <f t="shared" si="355"/>
        <v>4.4333333333333336</v>
      </c>
      <c r="EE115" s="66">
        <f t="shared" si="355"/>
        <v>16.766666666666666</v>
      </c>
      <c r="EF115" s="66">
        <f t="shared" si="355"/>
        <v>5.5666666666666673</v>
      </c>
      <c r="EG115" s="66">
        <f t="shared" si="355"/>
        <v>18.933333333333334</v>
      </c>
      <c r="EH115" s="66">
        <f t="shared" si="355"/>
        <v>6.666666666666667</v>
      </c>
      <c r="EI115" s="66">
        <f t="shared" si="355"/>
        <v>21.3</v>
      </c>
      <c r="EJ115" s="66">
        <f t="shared" si="355"/>
        <v>7.9333333333333327</v>
      </c>
      <c r="EK115" s="66">
        <f t="shared" si="355"/>
        <v>23.666666666666668</v>
      </c>
      <c r="EL115" s="66">
        <f t="shared" si="355"/>
        <v>9.4</v>
      </c>
      <c r="EM115" s="66">
        <f t="shared" ref="EM115:FO115" si="356">(EM113-EM119)/6*4+EM119</f>
        <v>23.666666666666668</v>
      </c>
      <c r="EN115" s="66">
        <f t="shared" si="356"/>
        <v>25.433333333333334</v>
      </c>
      <c r="EO115" s="66">
        <f t="shared" si="356"/>
        <v>11.4</v>
      </c>
      <c r="EP115" s="66">
        <f t="shared" si="356"/>
        <v>8.7000000000000011</v>
      </c>
      <c r="EQ115" s="66">
        <f t="shared" si="356"/>
        <v>3.8333333333333335</v>
      </c>
      <c r="ER115" s="66">
        <f t="shared" si="356"/>
        <v>10.333333333333334</v>
      </c>
      <c r="ES115" s="66">
        <f t="shared" si="356"/>
        <v>4.7</v>
      </c>
      <c r="ET115" s="66">
        <f t="shared" si="356"/>
        <v>11.833333333333332</v>
      </c>
      <c r="EU115" s="66">
        <f t="shared" si="356"/>
        <v>5.666666666666667</v>
      </c>
      <c r="EV115" s="66">
        <f t="shared" si="356"/>
        <v>12.833333333333332</v>
      </c>
      <c r="EW115" s="66">
        <f t="shared" si="356"/>
        <v>6.2</v>
      </c>
      <c r="EX115" s="66">
        <f t="shared" si="356"/>
        <v>14.633333333333333</v>
      </c>
      <c r="EY115" s="66">
        <f t="shared" si="356"/>
        <v>7.6666666666666661</v>
      </c>
      <c r="EZ115" s="66">
        <f t="shared" si="356"/>
        <v>14.633333333333333</v>
      </c>
      <c r="FA115" s="66">
        <f t="shared" si="356"/>
        <v>15.533333333333333</v>
      </c>
      <c r="FB115" s="66">
        <f t="shared" si="356"/>
        <v>8.6999999999999993</v>
      </c>
      <c r="FC115" s="66">
        <f t="shared" si="356"/>
        <v>9.3166666666666682</v>
      </c>
      <c r="FD115" s="66">
        <f t="shared" si="356"/>
        <v>3.8833333333333333</v>
      </c>
      <c r="FE115" s="66">
        <f t="shared" si="356"/>
        <v>11.033333333333333</v>
      </c>
      <c r="FF115" s="66">
        <f t="shared" si="356"/>
        <v>4.8</v>
      </c>
      <c r="FG115" s="66">
        <f t="shared" si="356"/>
        <v>12.583333333333332</v>
      </c>
      <c r="FH115" s="66">
        <f t="shared" si="356"/>
        <v>5.7666666666666666</v>
      </c>
      <c r="FI115" s="66">
        <f t="shared" si="356"/>
        <v>13.65</v>
      </c>
      <c r="FJ115" s="66">
        <f t="shared" si="356"/>
        <v>6.55</v>
      </c>
      <c r="FK115" s="66">
        <f t="shared" si="356"/>
        <v>15.45</v>
      </c>
      <c r="FL115" s="66">
        <f t="shared" si="356"/>
        <v>7.916666666666667</v>
      </c>
      <c r="FM115" s="66">
        <f t="shared" si="356"/>
        <v>15.45</v>
      </c>
      <c r="FN115" s="66">
        <f t="shared" si="356"/>
        <v>16.716666666666665</v>
      </c>
      <c r="FO115" s="66">
        <f t="shared" si="356"/>
        <v>9.1666666666666679</v>
      </c>
    </row>
    <row r="116" spans="1:171" ht="9" customHeight="1" x14ac:dyDescent="0.15">
      <c r="A116" s="53" t="s">
        <v>152</v>
      </c>
      <c r="B116" s="54">
        <v>35</v>
      </c>
      <c r="C116" s="66">
        <f>(C113-C119)/6*3+C119</f>
        <v>9.8000000000000007</v>
      </c>
      <c r="D116" s="66">
        <f t="shared" ref="D116:EL116" si="357">(D113-D119)/6*3+D119</f>
        <v>4</v>
      </c>
      <c r="E116" s="66">
        <f t="shared" si="357"/>
        <v>11.6</v>
      </c>
      <c r="F116" s="66">
        <f t="shared" si="357"/>
        <v>5</v>
      </c>
      <c r="G116" s="66">
        <f t="shared" si="357"/>
        <v>13.149999999999999</v>
      </c>
      <c r="H116" s="66">
        <f t="shared" si="357"/>
        <v>5.95</v>
      </c>
      <c r="I116" s="66">
        <f t="shared" si="357"/>
        <v>14.25</v>
      </c>
      <c r="J116" s="66">
        <f t="shared" si="357"/>
        <v>7</v>
      </c>
      <c r="K116" s="66">
        <f t="shared" si="357"/>
        <v>16.100000000000001</v>
      </c>
      <c r="L116" s="66">
        <f t="shared" si="357"/>
        <v>8.25</v>
      </c>
      <c r="M116" s="66">
        <f t="shared" si="357"/>
        <v>16.100000000000001</v>
      </c>
      <c r="N116" s="66">
        <f t="shared" si="357"/>
        <v>17.75</v>
      </c>
      <c r="O116" s="66">
        <f t="shared" si="357"/>
        <v>9.6999999999999993</v>
      </c>
      <c r="P116" s="66">
        <f t="shared" si="357"/>
        <v>10.199999999999999</v>
      </c>
      <c r="Q116" s="66">
        <f t="shared" si="357"/>
        <v>4.0333333333333332</v>
      </c>
      <c r="R116" s="66">
        <f t="shared" si="357"/>
        <v>12.066666666666666</v>
      </c>
      <c r="S116" s="66">
        <f t="shared" si="357"/>
        <v>5.0333333333333332</v>
      </c>
      <c r="T116" s="66">
        <f t="shared" si="357"/>
        <v>13.683333333333334</v>
      </c>
      <c r="U116" s="66">
        <f t="shared" si="357"/>
        <v>6.0333333333333332</v>
      </c>
      <c r="V116" s="66">
        <f t="shared" si="357"/>
        <v>14.866666666666667</v>
      </c>
      <c r="W116" s="66">
        <f t="shared" si="357"/>
        <v>7.1166666666666671</v>
      </c>
      <c r="X116" s="66">
        <f t="shared" si="357"/>
        <v>16.716666666666669</v>
      </c>
      <c r="Y116" s="66">
        <f t="shared" si="357"/>
        <v>8.3333333333333321</v>
      </c>
      <c r="Z116" s="66">
        <f t="shared" si="357"/>
        <v>16.716666666666669</v>
      </c>
      <c r="AA116" s="66">
        <f t="shared" si="357"/>
        <v>18.350000000000001</v>
      </c>
      <c r="AB116" s="66">
        <f t="shared" si="357"/>
        <v>9.75</v>
      </c>
      <c r="AC116" s="66">
        <f t="shared" si="357"/>
        <v>10.6</v>
      </c>
      <c r="AD116" s="66">
        <f t="shared" si="357"/>
        <v>4.0666666666666664</v>
      </c>
      <c r="AE116" s="66">
        <f t="shared" si="357"/>
        <v>12.533333333333333</v>
      </c>
      <c r="AF116" s="66">
        <f t="shared" si="357"/>
        <v>5.0666666666666664</v>
      </c>
      <c r="AG116" s="66">
        <f t="shared" si="357"/>
        <v>14.216666666666667</v>
      </c>
      <c r="AH116" s="66">
        <f t="shared" si="357"/>
        <v>6.1166666666666671</v>
      </c>
      <c r="AI116" s="66">
        <f t="shared" si="357"/>
        <v>15.483333333333334</v>
      </c>
      <c r="AJ116" s="66">
        <f t="shared" si="357"/>
        <v>7.2333333333333334</v>
      </c>
      <c r="AK116" s="66">
        <f t="shared" si="357"/>
        <v>17.333333333333332</v>
      </c>
      <c r="AL116" s="66">
        <f t="shared" si="357"/>
        <v>8.4166666666666679</v>
      </c>
      <c r="AM116" s="66">
        <f t="shared" si="357"/>
        <v>17.333333333333332</v>
      </c>
      <c r="AN116" s="66">
        <f t="shared" si="357"/>
        <v>18.950000000000003</v>
      </c>
      <c r="AO116" s="66">
        <f t="shared" si="357"/>
        <v>9.8000000000000007</v>
      </c>
      <c r="AP116" s="66">
        <f t="shared" si="357"/>
        <v>11</v>
      </c>
      <c r="AQ116" s="66">
        <f t="shared" si="357"/>
        <v>4.0999999999999996</v>
      </c>
      <c r="AR116" s="66">
        <f t="shared" si="357"/>
        <v>13</v>
      </c>
      <c r="AS116" s="66">
        <f t="shared" si="357"/>
        <v>5.0999999999999996</v>
      </c>
      <c r="AT116" s="66">
        <f t="shared" si="357"/>
        <v>14.75</v>
      </c>
      <c r="AU116" s="66">
        <f t="shared" si="357"/>
        <v>6.2</v>
      </c>
      <c r="AV116" s="66">
        <f t="shared" si="357"/>
        <v>16.100000000000001</v>
      </c>
      <c r="AW116" s="66">
        <f t="shared" si="357"/>
        <v>7.35</v>
      </c>
      <c r="AX116" s="66">
        <f t="shared" si="357"/>
        <v>17.95</v>
      </c>
      <c r="AY116" s="66">
        <f t="shared" si="357"/>
        <v>8.5</v>
      </c>
      <c r="AZ116" s="66">
        <f t="shared" si="357"/>
        <v>17.95</v>
      </c>
      <c r="BA116" s="66">
        <f t="shared" si="357"/>
        <v>19.55</v>
      </c>
      <c r="BB116" s="66">
        <f t="shared" si="357"/>
        <v>9.85</v>
      </c>
      <c r="BC116" s="66">
        <f t="shared" si="357"/>
        <v>11.4</v>
      </c>
      <c r="BD116" s="66">
        <f t="shared" si="357"/>
        <v>4.2</v>
      </c>
      <c r="BE116" s="66">
        <f t="shared" si="357"/>
        <v>13.475</v>
      </c>
      <c r="BF116" s="66">
        <f t="shared" si="357"/>
        <v>5.125</v>
      </c>
      <c r="BG116" s="66">
        <f t="shared" si="357"/>
        <v>15.3</v>
      </c>
      <c r="BH116" s="66">
        <f t="shared" si="357"/>
        <v>6.3250000000000002</v>
      </c>
      <c r="BI116" s="66">
        <f t="shared" si="357"/>
        <v>16.724999999999998</v>
      </c>
      <c r="BJ116" s="66">
        <f t="shared" si="357"/>
        <v>7.55</v>
      </c>
      <c r="BK116" s="66">
        <f t="shared" si="357"/>
        <v>18.674999999999997</v>
      </c>
      <c r="BL116" s="66">
        <f t="shared" si="357"/>
        <v>8.8000000000000007</v>
      </c>
      <c r="BM116" s="66">
        <f t="shared" si="357"/>
        <v>18.674999999999997</v>
      </c>
      <c r="BN116" s="66">
        <f t="shared" si="357"/>
        <v>20.3</v>
      </c>
      <c r="BO116" s="66">
        <f t="shared" si="357"/>
        <v>10.35</v>
      </c>
      <c r="BP116" s="66">
        <f t="shared" si="357"/>
        <v>11.8</v>
      </c>
      <c r="BQ116" s="66">
        <f t="shared" si="357"/>
        <v>4.3</v>
      </c>
      <c r="BR116" s="66">
        <f t="shared" si="357"/>
        <v>13.95</v>
      </c>
      <c r="BS116" s="66">
        <f t="shared" si="357"/>
        <v>5.15</v>
      </c>
      <c r="BT116" s="66">
        <f t="shared" si="357"/>
        <v>15.85</v>
      </c>
      <c r="BU116" s="66">
        <f t="shared" si="357"/>
        <v>6.45</v>
      </c>
      <c r="BV116" s="66">
        <f t="shared" si="357"/>
        <v>17.350000000000001</v>
      </c>
      <c r="BW116" s="66">
        <f t="shared" si="357"/>
        <v>7.75</v>
      </c>
      <c r="BX116" s="66">
        <f t="shared" si="357"/>
        <v>19.399999999999999</v>
      </c>
      <c r="BY116" s="66">
        <f t="shared" si="357"/>
        <v>9.1000000000000014</v>
      </c>
      <c r="BZ116" s="66">
        <f t="shared" si="357"/>
        <v>19.399999999999999</v>
      </c>
      <c r="CA116" s="66">
        <f t="shared" si="357"/>
        <v>21.05</v>
      </c>
      <c r="CB116" s="66">
        <f t="shared" si="357"/>
        <v>10.850000000000001</v>
      </c>
      <c r="CC116" s="66">
        <f t="shared" si="357"/>
        <v>12.25</v>
      </c>
      <c r="CD116" s="66">
        <f t="shared" si="357"/>
        <v>4.34</v>
      </c>
      <c r="CE116" s="66">
        <f t="shared" si="357"/>
        <v>14.469999999999999</v>
      </c>
      <c r="CF116" s="66">
        <f t="shared" si="357"/>
        <v>5.25</v>
      </c>
      <c r="CG116" s="66">
        <f t="shared" si="357"/>
        <v>16.419999999999998</v>
      </c>
      <c r="CH116" s="66">
        <f t="shared" si="357"/>
        <v>6.51</v>
      </c>
      <c r="CI116" s="66">
        <f t="shared" si="357"/>
        <v>18.079999999999998</v>
      </c>
      <c r="CJ116" s="66">
        <f t="shared" si="357"/>
        <v>7.7999999999999989</v>
      </c>
      <c r="CK116" s="66">
        <f t="shared" si="357"/>
        <v>20.189999999999998</v>
      </c>
      <c r="CL116" s="66">
        <f t="shared" si="357"/>
        <v>9.18</v>
      </c>
      <c r="CM116" s="66">
        <f t="shared" si="357"/>
        <v>20.189999999999998</v>
      </c>
      <c r="CN116" s="66">
        <f t="shared" si="357"/>
        <v>21.85</v>
      </c>
      <c r="CO116" s="66">
        <f t="shared" si="357"/>
        <v>10.98</v>
      </c>
      <c r="CP116" s="66">
        <f t="shared" si="357"/>
        <v>12.7</v>
      </c>
      <c r="CQ116" s="66">
        <f t="shared" si="357"/>
        <v>4.38</v>
      </c>
      <c r="CR116" s="66">
        <f t="shared" si="357"/>
        <v>14.99</v>
      </c>
      <c r="CS116" s="66">
        <f t="shared" si="357"/>
        <v>5.3500000000000005</v>
      </c>
      <c r="CT116" s="66">
        <f t="shared" si="357"/>
        <v>16.990000000000002</v>
      </c>
      <c r="CU116" s="66">
        <f t="shared" si="357"/>
        <v>6.57</v>
      </c>
      <c r="CV116" s="66">
        <f t="shared" si="357"/>
        <v>18.810000000000002</v>
      </c>
      <c r="CW116" s="66">
        <f t="shared" si="357"/>
        <v>7.85</v>
      </c>
      <c r="CX116" s="66">
        <f t="shared" si="357"/>
        <v>20.98</v>
      </c>
      <c r="CY116" s="66">
        <f t="shared" si="357"/>
        <v>9.2600000000000016</v>
      </c>
      <c r="CZ116" s="66">
        <f t="shared" si="357"/>
        <v>20.98</v>
      </c>
      <c r="DA116" s="66">
        <f t="shared" si="357"/>
        <v>22.65</v>
      </c>
      <c r="DB116" s="66">
        <f t="shared" si="357"/>
        <v>11.11</v>
      </c>
      <c r="DC116" s="66">
        <f t="shared" si="357"/>
        <v>13.15</v>
      </c>
      <c r="DD116" s="66">
        <f t="shared" si="357"/>
        <v>4.42</v>
      </c>
      <c r="DE116" s="66">
        <f t="shared" si="357"/>
        <v>15.510000000000002</v>
      </c>
      <c r="DF116" s="66">
        <f t="shared" si="357"/>
        <v>5.45</v>
      </c>
      <c r="DG116" s="66">
        <f t="shared" si="357"/>
        <v>17.559999999999999</v>
      </c>
      <c r="DH116" s="66">
        <f t="shared" si="357"/>
        <v>6.63</v>
      </c>
      <c r="DI116" s="66">
        <f t="shared" si="357"/>
        <v>19.54</v>
      </c>
      <c r="DJ116" s="66">
        <f t="shared" si="357"/>
        <v>7.8999999999999995</v>
      </c>
      <c r="DK116" s="66">
        <f t="shared" si="357"/>
        <v>21.77</v>
      </c>
      <c r="DL116" s="66">
        <f t="shared" si="357"/>
        <v>9.34</v>
      </c>
      <c r="DM116" s="66">
        <f t="shared" si="357"/>
        <v>21.77</v>
      </c>
      <c r="DN116" s="66">
        <f t="shared" si="357"/>
        <v>23.45</v>
      </c>
      <c r="DO116" s="66">
        <f t="shared" si="357"/>
        <v>11.24</v>
      </c>
      <c r="DP116" s="66">
        <f t="shared" si="357"/>
        <v>13.6</v>
      </c>
      <c r="DQ116" s="66">
        <f t="shared" si="357"/>
        <v>4.46</v>
      </c>
      <c r="DR116" s="66">
        <f t="shared" si="357"/>
        <v>16.03</v>
      </c>
      <c r="DS116" s="66">
        <f t="shared" si="357"/>
        <v>5.5500000000000007</v>
      </c>
      <c r="DT116" s="66">
        <f t="shared" si="357"/>
        <v>18.130000000000003</v>
      </c>
      <c r="DU116" s="66">
        <f t="shared" si="357"/>
        <v>6.69</v>
      </c>
      <c r="DV116" s="66">
        <f t="shared" si="357"/>
        <v>20.270000000000003</v>
      </c>
      <c r="DW116" s="66">
        <f t="shared" si="357"/>
        <v>7.95</v>
      </c>
      <c r="DX116" s="66">
        <f t="shared" si="357"/>
        <v>22.560000000000002</v>
      </c>
      <c r="DY116" s="66">
        <f t="shared" si="357"/>
        <v>9.42</v>
      </c>
      <c r="DZ116" s="66">
        <f t="shared" si="357"/>
        <v>22.560000000000002</v>
      </c>
      <c r="EA116" s="66">
        <f t="shared" si="357"/>
        <v>24.25</v>
      </c>
      <c r="EB116" s="66">
        <f t="shared" si="357"/>
        <v>11.370000000000001</v>
      </c>
      <c r="EC116" s="66">
        <f t="shared" si="357"/>
        <v>14.05</v>
      </c>
      <c r="ED116" s="66">
        <f t="shared" si="357"/>
        <v>4.5</v>
      </c>
      <c r="EE116" s="66">
        <f t="shared" si="357"/>
        <v>16.55</v>
      </c>
      <c r="EF116" s="66">
        <f t="shared" si="357"/>
        <v>5.65</v>
      </c>
      <c r="EG116" s="66">
        <f t="shared" si="357"/>
        <v>18.7</v>
      </c>
      <c r="EH116" s="66">
        <f t="shared" si="357"/>
        <v>6.75</v>
      </c>
      <c r="EI116" s="66">
        <f t="shared" si="357"/>
        <v>21</v>
      </c>
      <c r="EJ116" s="66">
        <f t="shared" si="357"/>
        <v>8</v>
      </c>
      <c r="EK116" s="66">
        <f t="shared" si="357"/>
        <v>23.35</v>
      </c>
      <c r="EL116" s="66">
        <f t="shared" si="357"/>
        <v>9.5</v>
      </c>
      <c r="EM116" s="66">
        <f t="shared" ref="EM116:FO116" si="358">(EM113-EM119)/6*3+EM119</f>
        <v>23.35</v>
      </c>
      <c r="EN116" s="66">
        <f t="shared" si="358"/>
        <v>25.049999999999997</v>
      </c>
      <c r="EO116" s="66">
        <f t="shared" si="358"/>
        <v>11.5</v>
      </c>
      <c r="EP116" s="66">
        <f t="shared" si="358"/>
        <v>8.6000000000000014</v>
      </c>
      <c r="EQ116" s="66">
        <f t="shared" si="358"/>
        <v>3.9</v>
      </c>
      <c r="ER116" s="66">
        <f t="shared" si="358"/>
        <v>10.199999999999999</v>
      </c>
      <c r="ES116" s="66">
        <f t="shared" si="358"/>
        <v>4.8</v>
      </c>
      <c r="ET116" s="66">
        <f t="shared" si="358"/>
        <v>11.649999999999999</v>
      </c>
      <c r="EU116" s="66">
        <f t="shared" si="358"/>
        <v>5.75</v>
      </c>
      <c r="EV116" s="66">
        <f t="shared" si="358"/>
        <v>12.649999999999999</v>
      </c>
      <c r="EW116" s="66">
        <f t="shared" si="358"/>
        <v>6.25</v>
      </c>
      <c r="EX116" s="66">
        <f t="shared" si="358"/>
        <v>14.5</v>
      </c>
      <c r="EY116" s="66">
        <f t="shared" si="358"/>
        <v>7.6999999999999993</v>
      </c>
      <c r="EZ116" s="66">
        <f t="shared" si="358"/>
        <v>14.5</v>
      </c>
      <c r="FA116" s="66">
        <f t="shared" si="358"/>
        <v>15.2</v>
      </c>
      <c r="FB116" s="66">
        <f t="shared" si="358"/>
        <v>8.75</v>
      </c>
      <c r="FC116" s="66">
        <f t="shared" si="358"/>
        <v>9.2000000000000011</v>
      </c>
      <c r="FD116" s="66">
        <f t="shared" si="358"/>
        <v>3.95</v>
      </c>
      <c r="FE116" s="66">
        <f t="shared" si="358"/>
        <v>10.9</v>
      </c>
      <c r="FF116" s="66">
        <f t="shared" si="358"/>
        <v>4.8999999999999995</v>
      </c>
      <c r="FG116" s="66">
        <f t="shared" si="358"/>
        <v>12.399999999999999</v>
      </c>
      <c r="FH116" s="66">
        <f t="shared" si="358"/>
        <v>5.85</v>
      </c>
      <c r="FI116" s="66">
        <f t="shared" si="358"/>
        <v>13.45</v>
      </c>
      <c r="FJ116" s="66">
        <f t="shared" si="358"/>
        <v>6.625</v>
      </c>
      <c r="FK116" s="66">
        <f t="shared" si="358"/>
        <v>15.3</v>
      </c>
      <c r="FL116" s="66">
        <f t="shared" si="358"/>
        <v>7.9749999999999996</v>
      </c>
      <c r="FM116" s="66">
        <f t="shared" si="358"/>
        <v>15.3</v>
      </c>
      <c r="FN116" s="66">
        <f t="shared" si="358"/>
        <v>16.475000000000001</v>
      </c>
      <c r="FO116" s="66">
        <f t="shared" si="358"/>
        <v>9.2250000000000014</v>
      </c>
    </row>
    <row r="117" spans="1:171" ht="9" customHeight="1" x14ac:dyDescent="0.15">
      <c r="A117" s="53" t="s">
        <v>152</v>
      </c>
      <c r="B117" s="54">
        <v>36</v>
      </c>
      <c r="C117" s="66">
        <f>(C113-C119)/6*2+C119</f>
        <v>9.6666666666666661</v>
      </c>
      <c r="D117" s="66">
        <f t="shared" ref="D117:EL117" si="359">(D113-D119)/6*2+D119</f>
        <v>4.0666666666666664</v>
      </c>
      <c r="E117" s="66">
        <f t="shared" si="359"/>
        <v>11.466666666666667</v>
      </c>
      <c r="F117" s="66">
        <f t="shared" si="359"/>
        <v>5.0999999999999996</v>
      </c>
      <c r="G117" s="66">
        <f t="shared" si="359"/>
        <v>12.966666666666667</v>
      </c>
      <c r="H117" s="66">
        <f t="shared" si="359"/>
        <v>6.0333333333333332</v>
      </c>
      <c r="I117" s="66">
        <f t="shared" si="359"/>
        <v>14.033333333333333</v>
      </c>
      <c r="J117" s="66">
        <f t="shared" si="359"/>
        <v>7.1</v>
      </c>
      <c r="K117" s="66">
        <f t="shared" si="359"/>
        <v>15.933333333333334</v>
      </c>
      <c r="L117" s="66">
        <f t="shared" si="359"/>
        <v>8.3333333333333339</v>
      </c>
      <c r="M117" s="66">
        <f t="shared" si="359"/>
        <v>15.933333333333334</v>
      </c>
      <c r="N117" s="66">
        <f t="shared" si="359"/>
        <v>17.600000000000001</v>
      </c>
      <c r="O117" s="66">
        <f t="shared" si="359"/>
        <v>9.7666666666666675</v>
      </c>
      <c r="P117" s="66">
        <f t="shared" si="359"/>
        <v>10.066666666666666</v>
      </c>
      <c r="Q117" s="66">
        <f t="shared" si="359"/>
        <v>4.0999999999999996</v>
      </c>
      <c r="R117" s="66">
        <f t="shared" si="359"/>
        <v>11.922222222222222</v>
      </c>
      <c r="S117" s="66">
        <f t="shared" si="359"/>
        <v>5.1222222222222218</v>
      </c>
      <c r="T117" s="66">
        <f t="shared" si="359"/>
        <v>13.5</v>
      </c>
      <c r="U117" s="66">
        <f t="shared" si="359"/>
        <v>6.1222222222222218</v>
      </c>
      <c r="V117" s="66">
        <f t="shared" si="359"/>
        <v>14.633333333333333</v>
      </c>
      <c r="W117" s="66">
        <f t="shared" si="359"/>
        <v>7.2222222222222223</v>
      </c>
      <c r="X117" s="66">
        <f t="shared" si="359"/>
        <v>16.522222222222222</v>
      </c>
      <c r="Y117" s="66">
        <f t="shared" si="359"/>
        <v>8.4333333333333336</v>
      </c>
      <c r="Z117" s="66">
        <f t="shared" si="359"/>
        <v>16.522222222222222</v>
      </c>
      <c r="AA117" s="66">
        <f t="shared" si="359"/>
        <v>18.144444444444446</v>
      </c>
      <c r="AB117" s="66">
        <f t="shared" si="359"/>
        <v>9.8333333333333339</v>
      </c>
      <c r="AC117" s="66">
        <f t="shared" si="359"/>
        <v>10.466666666666667</v>
      </c>
      <c r="AD117" s="66">
        <f t="shared" si="359"/>
        <v>4.1333333333333329</v>
      </c>
      <c r="AE117" s="66">
        <f t="shared" si="359"/>
        <v>12.377777777777778</v>
      </c>
      <c r="AF117" s="66">
        <f t="shared" si="359"/>
        <v>5.1444444444444448</v>
      </c>
      <c r="AG117" s="66">
        <f t="shared" si="359"/>
        <v>14.033333333333333</v>
      </c>
      <c r="AH117" s="66">
        <f t="shared" si="359"/>
        <v>6.2111111111111112</v>
      </c>
      <c r="AI117" s="66">
        <f t="shared" si="359"/>
        <v>15.233333333333334</v>
      </c>
      <c r="AJ117" s="66">
        <f t="shared" si="359"/>
        <v>7.3444444444444441</v>
      </c>
      <c r="AK117" s="66">
        <f t="shared" si="359"/>
        <v>17.111111111111111</v>
      </c>
      <c r="AL117" s="66">
        <f t="shared" si="359"/>
        <v>8.5333333333333332</v>
      </c>
      <c r="AM117" s="66">
        <f t="shared" si="359"/>
        <v>17.111111111111111</v>
      </c>
      <c r="AN117" s="66">
        <f t="shared" si="359"/>
        <v>18.68888888888889</v>
      </c>
      <c r="AO117" s="66">
        <f t="shared" si="359"/>
        <v>9.9</v>
      </c>
      <c r="AP117" s="66">
        <f t="shared" si="359"/>
        <v>10.866666666666667</v>
      </c>
      <c r="AQ117" s="66">
        <f t="shared" si="359"/>
        <v>4.1666666666666661</v>
      </c>
      <c r="AR117" s="66">
        <f t="shared" si="359"/>
        <v>12.833333333333334</v>
      </c>
      <c r="AS117" s="66">
        <f t="shared" si="359"/>
        <v>5.166666666666667</v>
      </c>
      <c r="AT117" s="66">
        <f t="shared" si="359"/>
        <v>14.566666666666666</v>
      </c>
      <c r="AU117" s="66">
        <f t="shared" si="359"/>
        <v>6.3</v>
      </c>
      <c r="AV117" s="66">
        <f t="shared" si="359"/>
        <v>15.833333333333334</v>
      </c>
      <c r="AW117" s="66">
        <f t="shared" si="359"/>
        <v>7.4666666666666668</v>
      </c>
      <c r="AX117" s="66">
        <f t="shared" si="359"/>
        <v>17.7</v>
      </c>
      <c r="AY117" s="66">
        <f t="shared" si="359"/>
        <v>8.6333333333333329</v>
      </c>
      <c r="AZ117" s="66">
        <f t="shared" si="359"/>
        <v>17.7</v>
      </c>
      <c r="BA117" s="66">
        <f t="shared" si="359"/>
        <v>19.233333333333334</v>
      </c>
      <c r="BB117" s="66">
        <f t="shared" si="359"/>
        <v>9.9666666666666668</v>
      </c>
      <c r="BC117" s="66">
        <f t="shared" si="359"/>
        <v>11.266666666666667</v>
      </c>
      <c r="BD117" s="66">
        <f t="shared" si="359"/>
        <v>4.2666666666666666</v>
      </c>
      <c r="BE117" s="66">
        <f t="shared" si="359"/>
        <v>13.299999999999999</v>
      </c>
      <c r="BF117" s="66">
        <f t="shared" si="359"/>
        <v>5.2</v>
      </c>
      <c r="BG117" s="66">
        <f t="shared" si="359"/>
        <v>15.1</v>
      </c>
      <c r="BH117" s="66">
        <f t="shared" si="359"/>
        <v>6.416666666666667</v>
      </c>
      <c r="BI117" s="66">
        <f t="shared" si="359"/>
        <v>16.45</v>
      </c>
      <c r="BJ117" s="66">
        <f t="shared" si="359"/>
        <v>7.6499999999999995</v>
      </c>
      <c r="BK117" s="66">
        <f t="shared" si="359"/>
        <v>18.416666666666664</v>
      </c>
      <c r="BL117" s="66">
        <f t="shared" si="359"/>
        <v>8.9166666666666661</v>
      </c>
      <c r="BM117" s="66">
        <f t="shared" si="359"/>
        <v>18.416666666666664</v>
      </c>
      <c r="BN117" s="66">
        <f t="shared" si="359"/>
        <v>19.983333333333334</v>
      </c>
      <c r="BO117" s="66">
        <f t="shared" si="359"/>
        <v>10.483333333333333</v>
      </c>
      <c r="BP117" s="66">
        <f t="shared" si="359"/>
        <v>11.666666666666666</v>
      </c>
      <c r="BQ117" s="66">
        <f t="shared" si="359"/>
        <v>4.3666666666666663</v>
      </c>
      <c r="BR117" s="66">
        <f t="shared" si="359"/>
        <v>13.766666666666667</v>
      </c>
      <c r="BS117" s="66">
        <f t="shared" si="359"/>
        <v>5.2333333333333334</v>
      </c>
      <c r="BT117" s="66">
        <f t="shared" si="359"/>
        <v>15.633333333333333</v>
      </c>
      <c r="BU117" s="66">
        <f t="shared" si="359"/>
        <v>6.5333333333333332</v>
      </c>
      <c r="BV117" s="66">
        <f t="shared" si="359"/>
        <v>17.066666666666666</v>
      </c>
      <c r="BW117" s="66">
        <f t="shared" si="359"/>
        <v>7.833333333333333</v>
      </c>
      <c r="BX117" s="66">
        <f t="shared" si="359"/>
        <v>19.133333333333333</v>
      </c>
      <c r="BY117" s="66">
        <f t="shared" si="359"/>
        <v>9.2000000000000011</v>
      </c>
      <c r="BZ117" s="66">
        <f t="shared" si="359"/>
        <v>19.133333333333333</v>
      </c>
      <c r="CA117" s="66">
        <f t="shared" si="359"/>
        <v>20.733333333333334</v>
      </c>
      <c r="CB117" s="66">
        <f t="shared" si="359"/>
        <v>11</v>
      </c>
      <c r="CC117" s="66">
        <f t="shared" si="359"/>
        <v>12.106666666666667</v>
      </c>
      <c r="CD117" s="66">
        <f t="shared" si="359"/>
        <v>4.4066666666666663</v>
      </c>
      <c r="CE117" s="66">
        <f t="shared" si="359"/>
        <v>14.28</v>
      </c>
      <c r="CF117" s="66">
        <f t="shared" si="359"/>
        <v>5.333333333333333</v>
      </c>
      <c r="CG117" s="66">
        <f t="shared" si="359"/>
        <v>16.2</v>
      </c>
      <c r="CH117" s="66">
        <f t="shared" si="359"/>
        <v>6.5933333333333328</v>
      </c>
      <c r="CI117" s="66">
        <f t="shared" si="359"/>
        <v>17.793333333333333</v>
      </c>
      <c r="CJ117" s="66">
        <f t="shared" si="359"/>
        <v>7.879999999999999</v>
      </c>
      <c r="CK117" s="66">
        <f t="shared" si="359"/>
        <v>19.913333333333334</v>
      </c>
      <c r="CL117" s="66">
        <f t="shared" si="359"/>
        <v>9.2800000000000011</v>
      </c>
      <c r="CM117" s="66">
        <f t="shared" si="359"/>
        <v>19.913333333333334</v>
      </c>
      <c r="CN117" s="66">
        <f t="shared" si="359"/>
        <v>21.52</v>
      </c>
      <c r="CO117" s="66">
        <f t="shared" si="359"/>
        <v>11.120000000000001</v>
      </c>
      <c r="CP117" s="66">
        <f t="shared" si="359"/>
        <v>12.546666666666667</v>
      </c>
      <c r="CQ117" s="66">
        <f t="shared" si="359"/>
        <v>4.4466666666666663</v>
      </c>
      <c r="CR117" s="66">
        <f t="shared" si="359"/>
        <v>14.793333333333333</v>
      </c>
      <c r="CS117" s="66">
        <f t="shared" si="359"/>
        <v>5.4333333333333336</v>
      </c>
      <c r="CT117" s="66">
        <f t="shared" si="359"/>
        <v>16.766666666666666</v>
      </c>
      <c r="CU117" s="66">
        <f t="shared" si="359"/>
        <v>6.6533333333333333</v>
      </c>
      <c r="CV117" s="66">
        <f t="shared" si="359"/>
        <v>18.52</v>
      </c>
      <c r="CW117" s="66">
        <f t="shared" si="359"/>
        <v>7.9266666666666667</v>
      </c>
      <c r="CX117" s="66">
        <f t="shared" si="359"/>
        <v>20.693333333333335</v>
      </c>
      <c r="CY117" s="66">
        <f t="shared" si="359"/>
        <v>9.3600000000000012</v>
      </c>
      <c r="CZ117" s="66">
        <f t="shared" si="359"/>
        <v>20.693333333333335</v>
      </c>
      <c r="DA117" s="66">
        <f t="shared" si="359"/>
        <v>22.306666666666668</v>
      </c>
      <c r="DB117" s="66">
        <f t="shared" si="359"/>
        <v>11.24</v>
      </c>
      <c r="DC117" s="66">
        <f t="shared" si="359"/>
        <v>12.986666666666666</v>
      </c>
      <c r="DD117" s="66">
        <f t="shared" si="359"/>
        <v>4.4866666666666664</v>
      </c>
      <c r="DE117" s="66">
        <f t="shared" si="359"/>
        <v>15.306666666666667</v>
      </c>
      <c r="DF117" s="66">
        <f t="shared" si="359"/>
        <v>5.5333333333333332</v>
      </c>
      <c r="DG117" s="66">
        <f t="shared" si="359"/>
        <v>17.333333333333332</v>
      </c>
      <c r="DH117" s="66">
        <f t="shared" si="359"/>
        <v>6.7133333333333329</v>
      </c>
      <c r="DI117" s="66">
        <f t="shared" si="359"/>
        <v>19.246666666666666</v>
      </c>
      <c r="DJ117" s="66">
        <f t="shared" si="359"/>
        <v>7.9733333333333327</v>
      </c>
      <c r="DK117" s="66">
        <f t="shared" si="359"/>
        <v>21.473333333333333</v>
      </c>
      <c r="DL117" s="66">
        <f t="shared" si="359"/>
        <v>9.44</v>
      </c>
      <c r="DM117" s="66">
        <f t="shared" si="359"/>
        <v>21.473333333333333</v>
      </c>
      <c r="DN117" s="66">
        <f t="shared" si="359"/>
        <v>23.093333333333334</v>
      </c>
      <c r="DO117" s="66">
        <f t="shared" si="359"/>
        <v>11.360000000000001</v>
      </c>
      <c r="DP117" s="66">
        <f t="shared" si="359"/>
        <v>13.426666666666666</v>
      </c>
      <c r="DQ117" s="66">
        <f t="shared" si="359"/>
        <v>4.5266666666666664</v>
      </c>
      <c r="DR117" s="66">
        <f t="shared" si="359"/>
        <v>15.82</v>
      </c>
      <c r="DS117" s="66">
        <f t="shared" si="359"/>
        <v>5.6333333333333337</v>
      </c>
      <c r="DT117" s="66">
        <f t="shared" si="359"/>
        <v>17.900000000000002</v>
      </c>
      <c r="DU117" s="66">
        <f t="shared" si="359"/>
        <v>6.7733333333333334</v>
      </c>
      <c r="DV117" s="66">
        <f t="shared" si="359"/>
        <v>19.973333333333336</v>
      </c>
      <c r="DW117" s="66">
        <f t="shared" si="359"/>
        <v>8.02</v>
      </c>
      <c r="DX117" s="66">
        <f t="shared" si="359"/>
        <v>22.253333333333334</v>
      </c>
      <c r="DY117" s="66">
        <f t="shared" si="359"/>
        <v>9.52</v>
      </c>
      <c r="DZ117" s="66">
        <f t="shared" si="359"/>
        <v>22.253333333333334</v>
      </c>
      <c r="EA117" s="66">
        <f t="shared" si="359"/>
        <v>23.88</v>
      </c>
      <c r="EB117" s="66">
        <f t="shared" si="359"/>
        <v>11.48</v>
      </c>
      <c r="EC117" s="66">
        <f t="shared" si="359"/>
        <v>13.866666666666667</v>
      </c>
      <c r="ED117" s="66">
        <f t="shared" si="359"/>
        <v>4.5666666666666664</v>
      </c>
      <c r="EE117" s="66">
        <f t="shared" si="359"/>
        <v>16.333333333333332</v>
      </c>
      <c r="EF117" s="66">
        <f t="shared" si="359"/>
        <v>5.7333333333333334</v>
      </c>
      <c r="EG117" s="66">
        <f t="shared" si="359"/>
        <v>18.466666666666665</v>
      </c>
      <c r="EH117" s="66">
        <f t="shared" si="359"/>
        <v>6.833333333333333</v>
      </c>
      <c r="EI117" s="66">
        <f t="shared" si="359"/>
        <v>20.7</v>
      </c>
      <c r="EJ117" s="66">
        <f t="shared" si="359"/>
        <v>8.0666666666666664</v>
      </c>
      <c r="EK117" s="66">
        <f t="shared" si="359"/>
        <v>23.033333333333331</v>
      </c>
      <c r="EL117" s="66">
        <f t="shared" si="359"/>
        <v>9.6</v>
      </c>
      <c r="EM117" s="66">
        <f t="shared" ref="EM117:FO117" si="360">(EM113-EM119)/6*2+EM119</f>
        <v>23.033333333333331</v>
      </c>
      <c r="EN117" s="66">
        <f t="shared" si="360"/>
        <v>24.666666666666664</v>
      </c>
      <c r="EO117" s="66">
        <f t="shared" si="360"/>
        <v>11.6</v>
      </c>
      <c r="EP117" s="66">
        <f t="shared" si="360"/>
        <v>8.5</v>
      </c>
      <c r="EQ117" s="66">
        <f t="shared" si="360"/>
        <v>3.9666666666666663</v>
      </c>
      <c r="ER117" s="66">
        <f t="shared" si="360"/>
        <v>10.066666666666666</v>
      </c>
      <c r="ES117" s="66">
        <f t="shared" si="360"/>
        <v>4.8999999999999995</v>
      </c>
      <c r="ET117" s="66">
        <f t="shared" si="360"/>
        <v>11.466666666666667</v>
      </c>
      <c r="EU117" s="66">
        <f t="shared" si="360"/>
        <v>5.833333333333333</v>
      </c>
      <c r="EV117" s="66">
        <f t="shared" si="360"/>
        <v>12.466666666666667</v>
      </c>
      <c r="EW117" s="66">
        <f t="shared" si="360"/>
        <v>6.3</v>
      </c>
      <c r="EX117" s="66">
        <f t="shared" si="360"/>
        <v>14.366666666666667</v>
      </c>
      <c r="EY117" s="66">
        <f t="shared" si="360"/>
        <v>7.7333333333333334</v>
      </c>
      <c r="EZ117" s="66">
        <f t="shared" si="360"/>
        <v>14.366666666666667</v>
      </c>
      <c r="FA117" s="66">
        <f t="shared" si="360"/>
        <v>14.866666666666665</v>
      </c>
      <c r="FB117" s="66">
        <f t="shared" si="360"/>
        <v>8.8000000000000007</v>
      </c>
      <c r="FC117" s="66">
        <f t="shared" si="360"/>
        <v>9.0833333333333339</v>
      </c>
      <c r="FD117" s="66">
        <f t="shared" si="360"/>
        <v>4.0166666666666666</v>
      </c>
      <c r="FE117" s="66">
        <f t="shared" si="360"/>
        <v>10.766666666666667</v>
      </c>
      <c r="FF117" s="66">
        <f t="shared" si="360"/>
        <v>4.9999999999999991</v>
      </c>
      <c r="FG117" s="66">
        <f t="shared" si="360"/>
        <v>12.216666666666667</v>
      </c>
      <c r="FH117" s="66">
        <f t="shared" si="360"/>
        <v>5.9333333333333327</v>
      </c>
      <c r="FI117" s="66">
        <f t="shared" si="360"/>
        <v>13.25</v>
      </c>
      <c r="FJ117" s="66">
        <f t="shared" si="360"/>
        <v>6.7</v>
      </c>
      <c r="FK117" s="66">
        <f t="shared" si="360"/>
        <v>15.15</v>
      </c>
      <c r="FL117" s="66">
        <f t="shared" si="360"/>
        <v>8.0333333333333332</v>
      </c>
      <c r="FM117" s="66">
        <f t="shared" si="360"/>
        <v>15.15</v>
      </c>
      <c r="FN117" s="66">
        <f t="shared" si="360"/>
        <v>16.233333333333334</v>
      </c>
      <c r="FO117" s="66">
        <f t="shared" si="360"/>
        <v>9.2833333333333332</v>
      </c>
    </row>
    <row r="118" spans="1:171" ht="9" customHeight="1" x14ac:dyDescent="0.15">
      <c r="A118" s="53" t="s">
        <v>152</v>
      </c>
      <c r="B118" s="54">
        <v>37</v>
      </c>
      <c r="C118" s="66">
        <f>(C113-C119)/6*1+C119</f>
        <v>9.5333333333333332</v>
      </c>
      <c r="D118" s="66">
        <f t="shared" ref="D118:EL118" si="361">(D113-D119)/6*1+D119</f>
        <v>4.1333333333333337</v>
      </c>
      <c r="E118" s="66">
        <f t="shared" si="361"/>
        <v>11.333333333333332</v>
      </c>
      <c r="F118" s="66">
        <f t="shared" si="361"/>
        <v>5.2</v>
      </c>
      <c r="G118" s="66">
        <f t="shared" si="361"/>
        <v>12.783333333333333</v>
      </c>
      <c r="H118" s="66">
        <f t="shared" si="361"/>
        <v>6.1166666666666671</v>
      </c>
      <c r="I118" s="66">
        <f t="shared" si="361"/>
        <v>13.816666666666666</v>
      </c>
      <c r="J118" s="66">
        <f t="shared" si="361"/>
        <v>7.2</v>
      </c>
      <c r="K118" s="66">
        <f t="shared" si="361"/>
        <v>15.766666666666666</v>
      </c>
      <c r="L118" s="66">
        <f t="shared" si="361"/>
        <v>8.4166666666666661</v>
      </c>
      <c r="M118" s="66">
        <f t="shared" si="361"/>
        <v>15.766666666666666</v>
      </c>
      <c r="N118" s="66">
        <f t="shared" si="361"/>
        <v>17.45</v>
      </c>
      <c r="O118" s="66">
        <f t="shared" si="361"/>
        <v>9.8333333333333339</v>
      </c>
      <c r="P118" s="66">
        <f t="shared" si="361"/>
        <v>9.9333333333333336</v>
      </c>
      <c r="Q118" s="66">
        <f t="shared" si="361"/>
        <v>4.166666666666667</v>
      </c>
      <c r="R118" s="66">
        <f t="shared" si="361"/>
        <v>11.777777777777777</v>
      </c>
      <c r="S118" s="66">
        <f t="shared" si="361"/>
        <v>5.2111111111111112</v>
      </c>
      <c r="T118" s="66">
        <f t="shared" si="361"/>
        <v>13.316666666666666</v>
      </c>
      <c r="U118" s="66">
        <f t="shared" si="361"/>
        <v>6.2111111111111112</v>
      </c>
      <c r="V118" s="66">
        <f t="shared" si="361"/>
        <v>14.399999999999999</v>
      </c>
      <c r="W118" s="66">
        <f t="shared" si="361"/>
        <v>7.3277777777777775</v>
      </c>
      <c r="X118" s="66">
        <f t="shared" si="361"/>
        <v>16.327777777777776</v>
      </c>
      <c r="Y118" s="66">
        <f t="shared" si="361"/>
        <v>8.5333333333333332</v>
      </c>
      <c r="Z118" s="66">
        <f t="shared" si="361"/>
        <v>16.327777777777776</v>
      </c>
      <c r="AA118" s="66">
        <f t="shared" si="361"/>
        <v>17.93888888888889</v>
      </c>
      <c r="AB118" s="66">
        <f t="shared" si="361"/>
        <v>9.9166666666666661</v>
      </c>
      <c r="AC118" s="66">
        <f t="shared" si="361"/>
        <v>10.333333333333332</v>
      </c>
      <c r="AD118" s="66">
        <f t="shared" si="361"/>
        <v>4.2</v>
      </c>
      <c r="AE118" s="66">
        <f t="shared" si="361"/>
        <v>12.222222222222221</v>
      </c>
      <c r="AF118" s="66">
        <f t="shared" si="361"/>
        <v>5.2222222222222223</v>
      </c>
      <c r="AG118" s="66">
        <f t="shared" si="361"/>
        <v>13.85</v>
      </c>
      <c r="AH118" s="66">
        <f t="shared" si="361"/>
        <v>6.3055555555555562</v>
      </c>
      <c r="AI118" s="66">
        <f t="shared" si="361"/>
        <v>14.983333333333334</v>
      </c>
      <c r="AJ118" s="66">
        <f t="shared" si="361"/>
        <v>7.4555555555555557</v>
      </c>
      <c r="AK118" s="66">
        <f t="shared" si="361"/>
        <v>16.888888888888886</v>
      </c>
      <c r="AL118" s="66">
        <f t="shared" si="361"/>
        <v>8.65</v>
      </c>
      <c r="AM118" s="66">
        <f t="shared" si="361"/>
        <v>16.888888888888886</v>
      </c>
      <c r="AN118" s="66">
        <f t="shared" si="361"/>
        <v>18.427777777777777</v>
      </c>
      <c r="AO118" s="66">
        <f t="shared" si="361"/>
        <v>10</v>
      </c>
      <c r="AP118" s="66">
        <f t="shared" si="361"/>
        <v>10.733333333333333</v>
      </c>
      <c r="AQ118" s="66">
        <f t="shared" si="361"/>
        <v>4.2333333333333334</v>
      </c>
      <c r="AR118" s="66">
        <f t="shared" si="361"/>
        <v>12.666666666666666</v>
      </c>
      <c r="AS118" s="66">
        <f t="shared" si="361"/>
        <v>5.2333333333333334</v>
      </c>
      <c r="AT118" s="66">
        <f t="shared" si="361"/>
        <v>14.383333333333333</v>
      </c>
      <c r="AU118" s="66">
        <f t="shared" si="361"/>
        <v>6.4</v>
      </c>
      <c r="AV118" s="66">
        <f t="shared" si="361"/>
        <v>15.566666666666666</v>
      </c>
      <c r="AW118" s="66">
        <f t="shared" si="361"/>
        <v>7.5833333333333339</v>
      </c>
      <c r="AX118" s="66">
        <f t="shared" si="361"/>
        <v>17.45</v>
      </c>
      <c r="AY118" s="66">
        <f t="shared" si="361"/>
        <v>8.7666666666666675</v>
      </c>
      <c r="AZ118" s="66">
        <f t="shared" si="361"/>
        <v>17.45</v>
      </c>
      <c r="BA118" s="66">
        <f t="shared" si="361"/>
        <v>18.916666666666668</v>
      </c>
      <c r="BB118" s="66">
        <f t="shared" si="361"/>
        <v>10.083333333333332</v>
      </c>
      <c r="BC118" s="66">
        <f t="shared" si="361"/>
        <v>11.133333333333333</v>
      </c>
      <c r="BD118" s="66">
        <f t="shared" si="361"/>
        <v>4.3333333333333339</v>
      </c>
      <c r="BE118" s="66">
        <f t="shared" si="361"/>
        <v>13.125</v>
      </c>
      <c r="BF118" s="66">
        <f t="shared" si="361"/>
        <v>5.2749999999999995</v>
      </c>
      <c r="BG118" s="66">
        <f t="shared" si="361"/>
        <v>14.899999999999999</v>
      </c>
      <c r="BH118" s="66">
        <f t="shared" si="361"/>
        <v>6.5083333333333329</v>
      </c>
      <c r="BI118" s="66">
        <f t="shared" si="361"/>
        <v>16.175000000000001</v>
      </c>
      <c r="BJ118" s="66">
        <f t="shared" si="361"/>
        <v>7.75</v>
      </c>
      <c r="BK118" s="66">
        <f t="shared" si="361"/>
        <v>18.158333333333331</v>
      </c>
      <c r="BL118" s="66">
        <f t="shared" si="361"/>
        <v>9.0333333333333332</v>
      </c>
      <c r="BM118" s="66">
        <f t="shared" si="361"/>
        <v>18.158333333333331</v>
      </c>
      <c r="BN118" s="66">
        <f t="shared" si="361"/>
        <v>19.666666666666668</v>
      </c>
      <c r="BO118" s="66">
        <f t="shared" si="361"/>
        <v>10.616666666666667</v>
      </c>
      <c r="BP118" s="66">
        <f t="shared" si="361"/>
        <v>11.533333333333333</v>
      </c>
      <c r="BQ118" s="66">
        <f t="shared" si="361"/>
        <v>4.4333333333333336</v>
      </c>
      <c r="BR118" s="66">
        <f t="shared" si="361"/>
        <v>13.583333333333334</v>
      </c>
      <c r="BS118" s="66">
        <f t="shared" si="361"/>
        <v>5.3166666666666673</v>
      </c>
      <c r="BT118" s="66">
        <f t="shared" si="361"/>
        <v>15.416666666666666</v>
      </c>
      <c r="BU118" s="66">
        <f t="shared" si="361"/>
        <v>6.6166666666666671</v>
      </c>
      <c r="BV118" s="66">
        <f t="shared" si="361"/>
        <v>16.783333333333331</v>
      </c>
      <c r="BW118" s="66">
        <f t="shared" si="361"/>
        <v>7.916666666666667</v>
      </c>
      <c r="BX118" s="66">
        <f t="shared" si="361"/>
        <v>18.866666666666667</v>
      </c>
      <c r="BY118" s="66">
        <f t="shared" si="361"/>
        <v>9.3000000000000007</v>
      </c>
      <c r="BZ118" s="66">
        <f t="shared" si="361"/>
        <v>18.866666666666667</v>
      </c>
      <c r="CA118" s="66">
        <f t="shared" si="361"/>
        <v>20.416666666666668</v>
      </c>
      <c r="CB118" s="66">
        <f t="shared" si="361"/>
        <v>11.15</v>
      </c>
      <c r="CC118" s="66">
        <f t="shared" si="361"/>
        <v>11.963333333333333</v>
      </c>
      <c r="CD118" s="66">
        <f t="shared" si="361"/>
        <v>4.4733333333333336</v>
      </c>
      <c r="CE118" s="66">
        <f t="shared" si="361"/>
        <v>14.09</v>
      </c>
      <c r="CF118" s="66">
        <f t="shared" si="361"/>
        <v>5.416666666666667</v>
      </c>
      <c r="CG118" s="66">
        <f t="shared" si="361"/>
        <v>15.98</v>
      </c>
      <c r="CH118" s="66">
        <f t="shared" si="361"/>
        <v>6.6766666666666667</v>
      </c>
      <c r="CI118" s="66">
        <f t="shared" si="361"/>
        <v>17.506666666666664</v>
      </c>
      <c r="CJ118" s="66">
        <f t="shared" si="361"/>
        <v>7.9599999999999991</v>
      </c>
      <c r="CK118" s="66">
        <f t="shared" si="361"/>
        <v>19.636666666666667</v>
      </c>
      <c r="CL118" s="66">
        <f t="shared" si="361"/>
        <v>9.3800000000000008</v>
      </c>
      <c r="CM118" s="66">
        <f t="shared" si="361"/>
        <v>19.636666666666667</v>
      </c>
      <c r="CN118" s="66">
        <f t="shared" si="361"/>
        <v>21.189999999999998</v>
      </c>
      <c r="CO118" s="66">
        <f t="shared" si="361"/>
        <v>11.26</v>
      </c>
      <c r="CP118" s="66">
        <f t="shared" si="361"/>
        <v>12.393333333333334</v>
      </c>
      <c r="CQ118" s="66">
        <f t="shared" si="361"/>
        <v>4.5133333333333336</v>
      </c>
      <c r="CR118" s="66">
        <f t="shared" si="361"/>
        <v>14.596666666666668</v>
      </c>
      <c r="CS118" s="66">
        <f t="shared" si="361"/>
        <v>5.5166666666666675</v>
      </c>
      <c r="CT118" s="66">
        <f t="shared" si="361"/>
        <v>16.543333333333333</v>
      </c>
      <c r="CU118" s="66">
        <f t="shared" si="361"/>
        <v>6.7366666666666672</v>
      </c>
      <c r="CV118" s="66">
        <f t="shared" si="361"/>
        <v>18.23</v>
      </c>
      <c r="CW118" s="66">
        <f t="shared" si="361"/>
        <v>8.0033333333333339</v>
      </c>
      <c r="CX118" s="66">
        <f t="shared" si="361"/>
        <v>20.406666666666666</v>
      </c>
      <c r="CY118" s="66">
        <f t="shared" si="361"/>
        <v>9.4600000000000009</v>
      </c>
      <c r="CZ118" s="66">
        <f t="shared" si="361"/>
        <v>20.406666666666666</v>
      </c>
      <c r="DA118" s="66">
        <f t="shared" si="361"/>
        <v>21.963333333333335</v>
      </c>
      <c r="DB118" s="66">
        <f t="shared" si="361"/>
        <v>11.370000000000001</v>
      </c>
      <c r="DC118" s="66">
        <f t="shared" si="361"/>
        <v>12.823333333333334</v>
      </c>
      <c r="DD118" s="66">
        <f t="shared" si="361"/>
        <v>4.5533333333333337</v>
      </c>
      <c r="DE118" s="66">
        <f t="shared" si="361"/>
        <v>15.103333333333333</v>
      </c>
      <c r="DF118" s="66">
        <f t="shared" si="361"/>
        <v>5.6166666666666671</v>
      </c>
      <c r="DG118" s="66">
        <f t="shared" si="361"/>
        <v>17.106666666666666</v>
      </c>
      <c r="DH118" s="66">
        <f t="shared" si="361"/>
        <v>6.7966666666666669</v>
      </c>
      <c r="DI118" s="66">
        <f t="shared" si="361"/>
        <v>18.953333333333333</v>
      </c>
      <c r="DJ118" s="66">
        <f t="shared" si="361"/>
        <v>8.0466666666666669</v>
      </c>
      <c r="DK118" s="66">
        <f t="shared" si="361"/>
        <v>21.176666666666666</v>
      </c>
      <c r="DL118" s="66">
        <f t="shared" si="361"/>
        <v>9.5400000000000009</v>
      </c>
      <c r="DM118" s="66">
        <f t="shared" si="361"/>
        <v>21.176666666666666</v>
      </c>
      <c r="DN118" s="66">
        <f t="shared" si="361"/>
        <v>22.736666666666665</v>
      </c>
      <c r="DO118" s="66">
        <f t="shared" si="361"/>
        <v>11.48</v>
      </c>
      <c r="DP118" s="66">
        <f t="shared" si="361"/>
        <v>13.253333333333334</v>
      </c>
      <c r="DQ118" s="66">
        <f t="shared" si="361"/>
        <v>4.5933333333333337</v>
      </c>
      <c r="DR118" s="66">
        <f t="shared" si="361"/>
        <v>15.61</v>
      </c>
      <c r="DS118" s="66">
        <f t="shared" si="361"/>
        <v>5.7166666666666677</v>
      </c>
      <c r="DT118" s="66">
        <f t="shared" si="361"/>
        <v>17.670000000000002</v>
      </c>
      <c r="DU118" s="66">
        <f t="shared" si="361"/>
        <v>6.8566666666666674</v>
      </c>
      <c r="DV118" s="66">
        <f t="shared" si="361"/>
        <v>19.676666666666669</v>
      </c>
      <c r="DW118" s="66">
        <f t="shared" si="361"/>
        <v>8.09</v>
      </c>
      <c r="DX118" s="66">
        <f t="shared" si="361"/>
        <v>21.946666666666665</v>
      </c>
      <c r="DY118" s="66">
        <f t="shared" si="361"/>
        <v>9.620000000000001</v>
      </c>
      <c r="DZ118" s="66">
        <f t="shared" si="361"/>
        <v>21.946666666666665</v>
      </c>
      <c r="EA118" s="66">
        <f t="shared" si="361"/>
        <v>23.51</v>
      </c>
      <c r="EB118" s="66">
        <f t="shared" si="361"/>
        <v>11.59</v>
      </c>
      <c r="EC118" s="66">
        <f t="shared" si="361"/>
        <v>13.683333333333334</v>
      </c>
      <c r="ED118" s="66">
        <f t="shared" si="361"/>
        <v>4.6333333333333337</v>
      </c>
      <c r="EE118" s="66">
        <f t="shared" si="361"/>
        <v>16.116666666666667</v>
      </c>
      <c r="EF118" s="66">
        <f t="shared" si="361"/>
        <v>5.8166666666666673</v>
      </c>
      <c r="EG118" s="66">
        <f t="shared" si="361"/>
        <v>18.233333333333334</v>
      </c>
      <c r="EH118" s="66">
        <f t="shared" si="361"/>
        <v>6.916666666666667</v>
      </c>
      <c r="EI118" s="66">
        <f t="shared" si="361"/>
        <v>20.400000000000002</v>
      </c>
      <c r="EJ118" s="66">
        <f t="shared" si="361"/>
        <v>8.1333333333333329</v>
      </c>
      <c r="EK118" s="66">
        <f t="shared" si="361"/>
        <v>22.716666666666665</v>
      </c>
      <c r="EL118" s="66">
        <f t="shared" si="361"/>
        <v>9.7000000000000011</v>
      </c>
      <c r="EM118" s="66">
        <f t="shared" ref="EM118:FO118" si="362">(EM113-EM119)/6*1+EM119</f>
        <v>22.716666666666665</v>
      </c>
      <c r="EN118" s="66">
        <f t="shared" si="362"/>
        <v>24.283333333333331</v>
      </c>
      <c r="EO118" s="66">
        <f t="shared" si="362"/>
        <v>11.700000000000001</v>
      </c>
      <c r="EP118" s="66">
        <f t="shared" si="362"/>
        <v>8.4</v>
      </c>
      <c r="EQ118" s="66">
        <f t="shared" si="362"/>
        <v>4.0333333333333332</v>
      </c>
      <c r="ER118" s="66">
        <f t="shared" si="362"/>
        <v>9.9333333333333336</v>
      </c>
      <c r="ES118" s="66">
        <f t="shared" si="362"/>
        <v>5</v>
      </c>
      <c r="ET118" s="66">
        <f t="shared" si="362"/>
        <v>11.283333333333333</v>
      </c>
      <c r="EU118" s="66">
        <f t="shared" si="362"/>
        <v>5.916666666666667</v>
      </c>
      <c r="EV118" s="66">
        <f t="shared" si="362"/>
        <v>12.283333333333333</v>
      </c>
      <c r="EW118" s="66">
        <f t="shared" si="362"/>
        <v>6.3500000000000005</v>
      </c>
      <c r="EX118" s="66">
        <f t="shared" si="362"/>
        <v>14.233333333333333</v>
      </c>
      <c r="EY118" s="66">
        <f t="shared" si="362"/>
        <v>7.7666666666666666</v>
      </c>
      <c r="EZ118" s="66">
        <f t="shared" si="362"/>
        <v>14.233333333333333</v>
      </c>
      <c r="FA118" s="66">
        <f t="shared" si="362"/>
        <v>14.533333333333333</v>
      </c>
      <c r="FB118" s="66">
        <f t="shared" si="362"/>
        <v>8.85</v>
      </c>
      <c r="FC118" s="66">
        <f t="shared" si="362"/>
        <v>8.9666666666666686</v>
      </c>
      <c r="FD118" s="66">
        <f t="shared" si="362"/>
        <v>4.0833333333333339</v>
      </c>
      <c r="FE118" s="66">
        <f t="shared" si="362"/>
        <v>10.633333333333333</v>
      </c>
      <c r="FF118" s="66">
        <f t="shared" si="362"/>
        <v>5.0999999999999996</v>
      </c>
      <c r="FG118" s="66">
        <f t="shared" si="362"/>
        <v>12.033333333333333</v>
      </c>
      <c r="FH118" s="66">
        <f t="shared" si="362"/>
        <v>6.0166666666666666</v>
      </c>
      <c r="FI118" s="66">
        <f t="shared" si="362"/>
        <v>13.05</v>
      </c>
      <c r="FJ118" s="66">
        <f t="shared" si="362"/>
        <v>6.7749999999999995</v>
      </c>
      <c r="FK118" s="66">
        <f t="shared" si="362"/>
        <v>15</v>
      </c>
      <c r="FL118" s="66">
        <f t="shared" si="362"/>
        <v>8.0916666666666668</v>
      </c>
      <c r="FM118" s="66">
        <f t="shared" si="362"/>
        <v>15</v>
      </c>
      <c r="FN118" s="66">
        <f t="shared" si="362"/>
        <v>15.991666666666667</v>
      </c>
      <c r="FO118" s="66">
        <f t="shared" si="362"/>
        <v>9.3416666666666668</v>
      </c>
    </row>
    <row r="119" spans="1:171" ht="9" customHeight="1" x14ac:dyDescent="0.15">
      <c r="A119" s="53" t="s">
        <v>152</v>
      </c>
      <c r="B119" s="54">
        <v>38</v>
      </c>
      <c r="C119" s="66">
        <v>9.4</v>
      </c>
      <c r="D119" s="66">
        <v>4.2</v>
      </c>
      <c r="E119" s="66">
        <v>11.2</v>
      </c>
      <c r="F119" s="66">
        <v>5.3</v>
      </c>
      <c r="G119" s="66">
        <v>12.6</v>
      </c>
      <c r="H119" s="66">
        <v>6.2</v>
      </c>
      <c r="I119" s="66">
        <v>13.6</v>
      </c>
      <c r="J119" s="66">
        <v>7.3</v>
      </c>
      <c r="K119" s="66">
        <v>15.6</v>
      </c>
      <c r="L119" s="66">
        <v>8.5</v>
      </c>
      <c r="M119" s="55">
        <f t="shared" si="340"/>
        <v>15.6</v>
      </c>
      <c r="N119" s="66">
        <v>17.3</v>
      </c>
      <c r="O119" s="66">
        <v>9.9</v>
      </c>
      <c r="P119" s="66">
        <f t="shared" ref="P119:AB119" si="363">(AP119-C119)/3*1+C119</f>
        <v>9.8000000000000007</v>
      </c>
      <c r="Q119" s="66">
        <f t="shared" si="363"/>
        <v>4.2333333333333334</v>
      </c>
      <c r="R119" s="66">
        <f t="shared" si="363"/>
        <v>11.633333333333333</v>
      </c>
      <c r="S119" s="66">
        <f t="shared" si="363"/>
        <v>5.3</v>
      </c>
      <c r="T119" s="66">
        <f t="shared" si="363"/>
        <v>13.133333333333333</v>
      </c>
      <c r="U119" s="66">
        <f t="shared" si="363"/>
        <v>6.3</v>
      </c>
      <c r="V119" s="66">
        <f t="shared" si="363"/>
        <v>14.166666666666666</v>
      </c>
      <c r="W119" s="66">
        <f t="shared" si="363"/>
        <v>7.4333333333333336</v>
      </c>
      <c r="X119" s="66">
        <f t="shared" si="363"/>
        <v>16.133333333333333</v>
      </c>
      <c r="Y119" s="66">
        <f t="shared" si="363"/>
        <v>8.6333333333333329</v>
      </c>
      <c r="Z119" s="66">
        <f t="shared" si="363"/>
        <v>16.133333333333333</v>
      </c>
      <c r="AA119" s="66">
        <f t="shared" si="363"/>
        <v>17.733333333333334</v>
      </c>
      <c r="AB119" s="66">
        <f t="shared" si="363"/>
        <v>10</v>
      </c>
      <c r="AC119" s="66">
        <f t="shared" ref="AC119:AO119" si="364">(AP119-C119)/3*2+C119</f>
        <v>10.199999999999999</v>
      </c>
      <c r="AD119" s="66">
        <f t="shared" si="364"/>
        <v>4.2666666666666666</v>
      </c>
      <c r="AE119" s="66">
        <f t="shared" si="364"/>
        <v>12.066666666666666</v>
      </c>
      <c r="AF119" s="66">
        <f t="shared" si="364"/>
        <v>5.3</v>
      </c>
      <c r="AG119" s="66">
        <f t="shared" si="364"/>
        <v>13.666666666666666</v>
      </c>
      <c r="AH119" s="66">
        <f t="shared" si="364"/>
        <v>6.4</v>
      </c>
      <c r="AI119" s="66">
        <f t="shared" si="364"/>
        <v>14.733333333333334</v>
      </c>
      <c r="AJ119" s="66">
        <f t="shared" si="364"/>
        <v>7.5666666666666664</v>
      </c>
      <c r="AK119" s="66">
        <f t="shared" si="364"/>
        <v>16.666666666666664</v>
      </c>
      <c r="AL119" s="66">
        <f t="shared" si="364"/>
        <v>8.7666666666666675</v>
      </c>
      <c r="AM119" s="66">
        <f t="shared" si="364"/>
        <v>16.666666666666664</v>
      </c>
      <c r="AN119" s="66">
        <f t="shared" si="364"/>
        <v>18.166666666666668</v>
      </c>
      <c r="AO119" s="66">
        <f t="shared" si="364"/>
        <v>10.1</v>
      </c>
      <c r="AP119" s="66">
        <v>10.6</v>
      </c>
      <c r="AQ119" s="66">
        <v>4.3</v>
      </c>
      <c r="AR119" s="66">
        <v>12.5</v>
      </c>
      <c r="AS119" s="66">
        <v>5.3</v>
      </c>
      <c r="AT119" s="66">
        <v>14.2</v>
      </c>
      <c r="AU119" s="66">
        <v>6.5</v>
      </c>
      <c r="AV119" s="66">
        <v>15.3</v>
      </c>
      <c r="AW119" s="66">
        <v>7.7</v>
      </c>
      <c r="AX119" s="66">
        <v>17.2</v>
      </c>
      <c r="AY119" s="66">
        <v>8.9</v>
      </c>
      <c r="AZ119" s="55">
        <f t="shared" si="343"/>
        <v>17.2</v>
      </c>
      <c r="BA119" s="66">
        <v>18.600000000000001</v>
      </c>
      <c r="BB119" s="66">
        <v>10.199999999999999</v>
      </c>
      <c r="BC119" s="66">
        <f t="shared" ref="BC119:BO119" si="365">(BP119-AP119)/2+AP119</f>
        <v>11</v>
      </c>
      <c r="BD119" s="66">
        <f t="shared" si="365"/>
        <v>4.4000000000000004</v>
      </c>
      <c r="BE119" s="66">
        <f t="shared" si="365"/>
        <v>12.95</v>
      </c>
      <c r="BF119" s="66">
        <f t="shared" si="365"/>
        <v>5.35</v>
      </c>
      <c r="BG119" s="66">
        <f t="shared" si="365"/>
        <v>14.7</v>
      </c>
      <c r="BH119" s="66">
        <f t="shared" si="365"/>
        <v>6.6</v>
      </c>
      <c r="BI119" s="66">
        <f t="shared" si="365"/>
        <v>15.9</v>
      </c>
      <c r="BJ119" s="66">
        <f t="shared" si="365"/>
        <v>7.85</v>
      </c>
      <c r="BK119" s="66">
        <f t="shared" si="365"/>
        <v>17.899999999999999</v>
      </c>
      <c r="BL119" s="66">
        <f t="shared" si="365"/>
        <v>9.15</v>
      </c>
      <c r="BM119" s="66">
        <f t="shared" si="365"/>
        <v>17.899999999999999</v>
      </c>
      <c r="BN119" s="66">
        <f t="shared" si="365"/>
        <v>19.350000000000001</v>
      </c>
      <c r="BO119" s="66">
        <f t="shared" si="365"/>
        <v>10.75</v>
      </c>
      <c r="BP119" s="66">
        <v>11.4</v>
      </c>
      <c r="BQ119" s="66">
        <v>4.5</v>
      </c>
      <c r="BR119" s="66">
        <v>13.4</v>
      </c>
      <c r="BS119" s="66">
        <v>5.4</v>
      </c>
      <c r="BT119" s="66">
        <v>15.2</v>
      </c>
      <c r="BU119" s="66">
        <v>6.7</v>
      </c>
      <c r="BV119" s="66">
        <v>16.5</v>
      </c>
      <c r="BW119" s="66">
        <v>8</v>
      </c>
      <c r="BX119" s="66">
        <v>18.600000000000001</v>
      </c>
      <c r="BY119" s="66">
        <v>9.4</v>
      </c>
      <c r="BZ119" s="55">
        <f t="shared" si="345"/>
        <v>18.600000000000001</v>
      </c>
      <c r="CA119" s="66">
        <v>20.100000000000001</v>
      </c>
      <c r="CB119" s="66">
        <v>11.3</v>
      </c>
      <c r="CC119" s="66">
        <f t="shared" ref="CC119:CO119" si="366">(EC119-BP119)/5*1+BP119</f>
        <v>11.82</v>
      </c>
      <c r="CD119" s="66">
        <f t="shared" si="366"/>
        <v>4.54</v>
      </c>
      <c r="CE119" s="66">
        <f t="shared" si="366"/>
        <v>13.9</v>
      </c>
      <c r="CF119" s="66">
        <f t="shared" si="366"/>
        <v>5.5</v>
      </c>
      <c r="CG119" s="66">
        <f t="shared" si="366"/>
        <v>15.76</v>
      </c>
      <c r="CH119" s="66">
        <f t="shared" si="366"/>
        <v>6.76</v>
      </c>
      <c r="CI119" s="66">
        <f t="shared" si="366"/>
        <v>17.22</v>
      </c>
      <c r="CJ119" s="66">
        <f t="shared" si="366"/>
        <v>8.0399999999999991</v>
      </c>
      <c r="CK119" s="66">
        <f t="shared" si="366"/>
        <v>19.36</v>
      </c>
      <c r="CL119" s="66">
        <f t="shared" si="366"/>
        <v>9.48</v>
      </c>
      <c r="CM119" s="66">
        <f t="shared" si="366"/>
        <v>19.36</v>
      </c>
      <c r="CN119" s="66">
        <f t="shared" si="366"/>
        <v>20.86</v>
      </c>
      <c r="CO119" s="66">
        <f t="shared" si="366"/>
        <v>11.4</v>
      </c>
      <c r="CP119" s="66">
        <f t="shared" ref="CP119:DB119" si="367">(EC119-BP119)/5*2+BP119</f>
        <v>12.24</v>
      </c>
      <c r="CQ119" s="66">
        <f t="shared" si="367"/>
        <v>4.58</v>
      </c>
      <c r="CR119" s="66">
        <f t="shared" si="367"/>
        <v>14.4</v>
      </c>
      <c r="CS119" s="66">
        <f t="shared" si="367"/>
        <v>5.6000000000000005</v>
      </c>
      <c r="CT119" s="66">
        <f t="shared" si="367"/>
        <v>16.32</v>
      </c>
      <c r="CU119" s="66">
        <f t="shared" si="367"/>
        <v>6.82</v>
      </c>
      <c r="CV119" s="66">
        <f t="shared" si="367"/>
        <v>17.940000000000001</v>
      </c>
      <c r="CW119" s="66">
        <f t="shared" si="367"/>
        <v>8.08</v>
      </c>
      <c r="CX119" s="66">
        <f t="shared" si="367"/>
        <v>20.12</v>
      </c>
      <c r="CY119" s="66">
        <f t="shared" si="367"/>
        <v>9.56</v>
      </c>
      <c r="CZ119" s="66">
        <f t="shared" si="367"/>
        <v>20.12</v>
      </c>
      <c r="DA119" s="66">
        <f t="shared" si="367"/>
        <v>21.62</v>
      </c>
      <c r="DB119" s="66">
        <f t="shared" si="367"/>
        <v>11.5</v>
      </c>
      <c r="DC119" s="66">
        <f t="shared" ref="DC119:DO119" si="368">(EC119-BP119)/5*3+BP119</f>
        <v>12.66</v>
      </c>
      <c r="DD119" s="66">
        <f t="shared" si="368"/>
        <v>4.62</v>
      </c>
      <c r="DE119" s="66">
        <f t="shared" si="368"/>
        <v>14.9</v>
      </c>
      <c r="DF119" s="66">
        <f t="shared" si="368"/>
        <v>5.7</v>
      </c>
      <c r="DG119" s="66">
        <f t="shared" si="368"/>
        <v>16.88</v>
      </c>
      <c r="DH119" s="66">
        <f t="shared" si="368"/>
        <v>6.88</v>
      </c>
      <c r="DI119" s="66">
        <f t="shared" si="368"/>
        <v>18.66</v>
      </c>
      <c r="DJ119" s="66">
        <f t="shared" si="368"/>
        <v>8.1199999999999992</v>
      </c>
      <c r="DK119" s="66">
        <f t="shared" si="368"/>
        <v>20.88</v>
      </c>
      <c r="DL119" s="66">
        <f t="shared" si="368"/>
        <v>9.64</v>
      </c>
      <c r="DM119" s="66">
        <f t="shared" si="368"/>
        <v>20.88</v>
      </c>
      <c r="DN119" s="66">
        <f t="shared" si="368"/>
        <v>22.38</v>
      </c>
      <c r="DO119" s="66">
        <f t="shared" si="368"/>
        <v>11.600000000000001</v>
      </c>
      <c r="DP119" s="66">
        <f t="shared" ref="DP119:EB119" si="369">(EC119-BP119)/5*4+BP119</f>
        <v>13.08</v>
      </c>
      <c r="DQ119" s="66">
        <f t="shared" si="369"/>
        <v>4.66</v>
      </c>
      <c r="DR119" s="66">
        <f t="shared" si="369"/>
        <v>15.4</v>
      </c>
      <c r="DS119" s="66">
        <f t="shared" si="369"/>
        <v>5.8000000000000007</v>
      </c>
      <c r="DT119" s="66">
        <f t="shared" si="369"/>
        <v>17.440000000000001</v>
      </c>
      <c r="DU119" s="66">
        <f t="shared" si="369"/>
        <v>6.94</v>
      </c>
      <c r="DV119" s="66">
        <f t="shared" si="369"/>
        <v>19.380000000000003</v>
      </c>
      <c r="DW119" s="66">
        <f t="shared" si="369"/>
        <v>8.16</v>
      </c>
      <c r="DX119" s="66">
        <f t="shared" si="369"/>
        <v>21.64</v>
      </c>
      <c r="DY119" s="66">
        <f t="shared" si="369"/>
        <v>9.7200000000000006</v>
      </c>
      <c r="DZ119" s="66">
        <f t="shared" si="369"/>
        <v>21.64</v>
      </c>
      <c r="EA119" s="66">
        <f t="shared" si="369"/>
        <v>23.14</v>
      </c>
      <c r="EB119" s="66">
        <f t="shared" si="369"/>
        <v>11.700000000000001</v>
      </c>
      <c r="EC119" s="66">
        <v>13.5</v>
      </c>
      <c r="ED119" s="66">
        <v>4.7</v>
      </c>
      <c r="EE119" s="66">
        <v>15.9</v>
      </c>
      <c r="EF119" s="66">
        <v>5.9</v>
      </c>
      <c r="EG119" s="66">
        <v>18</v>
      </c>
      <c r="EH119" s="66">
        <v>7</v>
      </c>
      <c r="EI119" s="66">
        <v>20.100000000000001</v>
      </c>
      <c r="EJ119" s="66">
        <v>8.1999999999999993</v>
      </c>
      <c r="EK119" s="66">
        <v>22.4</v>
      </c>
      <c r="EL119" s="66">
        <v>9.8000000000000007</v>
      </c>
      <c r="EM119" s="55">
        <f t="shared" si="350"/>
        <v>22.4</v>
      </c>
      <c r="EN119" s="66">
        <v>23.9</v>
      </c>
      <c r="EO119" s="67">
        <v>11.8</v>
      </c>
      <c r="EP119" s="48">
        <v>8.3000000000000007</v>
      </c>
      <c r="EQ119" s="48">
        <v>4.0999999999999996</v>
      </c>
      <c r="ER119" s="48">
        <v>9.8000000000000007</v>
      </c>
      <c r="ES119" s="48">
        <v>5.0999999999999996</v>
      </c>
      <c r="ET119" s="48">
        <v>11.1</v>
      </c>
      <c r="EU119" s="48">
        <v>6</v>
      </c>
      <c r="EV119" s="48">
        <v>12.1</v>
      </c>
      <c r="EW119" s="48">
        <v>6.4</v>
      </c>
      <c r="EX119" s="48">
        <v>14.1</v>
      </c>
      <c r="EY119" s="48">
        <v>7.8</v>
      </c>
      <c r="EZ119" s="48">
        <f>EX119</f>
        <v>14.1</v>
      </c>
      <c r="FA119" s="48">
        <v>14.2</v>
      </c>
      <c r="FB119" s="48">
        <v>8.9</v>
      </c>
      <c r="FC119" s="48">
        <f>(EP119-C119)/2+C119</f>
        <v>8.8500000000000014</v>
      </c>
      <c r="FD119" s="48">
        <f t="shared" ref="FD119:FL119" si="370">(EQ119-D119)/2+D119</f>
        <v>4.1500000000000004</v>
      </c>
      <c r="FE119" s="48">
        <f t="shared" si="370"/>
        <v>10.5</v>
      </c>
      <c r="FF119" s="48">
        <f t="shared" si="370"/>
        <v>5.1999999999999993</v>
      </c>
      <c r="FG119" s="48">
        <f t="shared" si="370"/>
        <v>11.85</v>
      </c>
      <c r="FH119" s="48">
        <f t="shared" si="370"/>
        <v>6.1</v>
      </c>
      <c r="FI119" s="48">
        <f t="shared" si="370"/>
        <v>12.85</v>
      </c>
      <c r="FJ119" s="48">
        <f t="shared" si="370"/>
        <v>6.85</v>
      </c>
      <c r="FK119" s="48">
        <f t="shared" si="370"/>
        <v>14.85</v>
      </c>
      <c r="FL119" s="48">
        <f t="shared" si="370"/>
        <v>8.15</v>
      </c>
      <c r="FM119" s="48">
        <f>FK119</f>
        <v>14.85</v>
      </c>
      <c r="FN119" s="48">
        <f t="shared" ref="FN119:FO119" si="371">(FA119-N119)/2+N119</f>
        <v>15.75</v>
      </c>
      <c r="FO119" s="48">
        <f t="shared" si="371"/>
        <v>9.4</v>
      </c>
    </row>
    <row r="120" spans="1:171" ht="9" customHeight="1" x14ac:dyDescent="0.15">
      <c r="A120" s="53" t="s">
        <v>152</v>
      </c>
      <c r="B120" s="54">
        <v>39</v>
      </c>
      <c r="C120" s="68">
        <f>(C119-C124)/5*4+C124</f>
        <v>9.2000000000000011</v>
      </c>
      <c r="D120" s="68">
        <f t="shared" ref="D120:EL120" si="372">(D119-D124)/5*4+D124</f>
        <v>4.3</v>
      </c>
      <c r="E120" s="68">
        <f t="shared" si="372"/>
        <v>10.979999999999999</v>
      </c>
      <c r="F120" s="68">
        <f t="shared" si="372"/>
        <v>5.3999999999999995</v>
      </c>
      <c r="G120" s="68">
        <f t="shared" si="372"/>
        <v>12.32</v>
      </c>
      <c r="H120" s="68">
        <f t="shared" si="372"/>
        <v>6.32</v>
      </c>
      <c r="I120" s="68">
        <f t="shared" si="372"/>
        <v>13.219999999999999</v>
      </c>
      <c r="J120" s="68">
        <f t="shared" si="372"/>
        <v>7.3999999999999995</v>
      </c>
      <c r="K120" s="68">
        <f t="shared" si="372"/>
        <v>14.98</v>
      </c>
      <c r="L120" s="68">
        <f t="shared" si="372"/>
        <v>8.6</v>
      </c>
      <c r="M120" s="68">
        <f t="shared" si="372"/>
        <v>14.98</v>
      </c>
      <c r="N120" s="68">
        <f t="shared" si="372"/>
        <v>16.36</v>
      </c>
      <c r="O120" s="68">
        <f t="shared" si="372"/>
        <v>10</v>
      </c>
      <c r="P120" s="68">
        <f t="shared" si="372"/>
        <v>9.5933333333333337</v>
      </c>
      <c r="Q120" s="68">
        <f t="shared" si="372"/>
        <v>4.34</v>
      </c>
      <c r="R120" s="68">
        <f t="shared" si="372"/>
        <v>11.4</v>
      </c>
      <c r="S120" s="68">
        <f t="shared" si="372"/>
        <v>5.4066666666666663</v>
      </c>
      <c r="T120" s="68">
        <f t="shared" si="372"/>
        <v>12.84</v>
      </c>
      <c r="U120" s="68">
        <f t="shared" si="372"/>
        <v>6.42</v>
      </c>
      <c r="V120" s="68">
        <f t="shared" si="372"/>
        <v>13.773333333333333</v>
      </c>
      <c r="W120" s="68">
        <f t="shared" si="372"/>
        <v>7.5466666666666669</v>
      </c>
      <c r="X120" s="68">
        <f t="shared" si="372"/>
        <v>15.513333333333332</v>
      </c>
      <c r="Y120" s="68">
        <f t="shared" si="372"/>
        <v>8.7533333333333321</v>
      </c>
      <c r="Z120" s="68">
        <f t="shared" si="372"/>
        <v>15.513333333333332</v>
      </c>
      <c r="AA120" s="68">
        <f t="shared" si="372"/>
        <v>16.833333333333336</v>
      </c>
      <c r="AB120" s="68">
        <f t="shared" si="372"/>
        <v>10.133333333333333</v>
      </c>
      <c r="AC120" s="68">
        <f t="shared" si="372"/>
        <v>9.9866666666666664</v>
      </c>
      <c r="AD120" s="68">
        <f t="shared" si="372"/>
        <v>4.38</v>
      </c>
      <c r="AE120" s="68">
        <f t="shared" si="372"/>
        <v>11.82</v>
      </c>
      <c r="AF120" s="68">
        <f t="shared" si="372"/>
        <v>5.4133333333333331</v>
      </c>
      <c r="AG120" s="68">
        <f t="shared" si="372"/>
        <v>13.36</v>
      </c>
      <c r="AH120" s="68">
        <f t="shared" si="372"/>
        <v>6.5200000000000005</v>
      </c>
      <c r="AI120" s="68">
        <f t="shared" si="372"/>
        <v>14.326666666666668</v>
      </c>
      <c r="AJ120" s="68">
        <f t="shared" si="372"/>
        <v>7.6933333333333334</v>
      </c>
      <c r="AK120" s="68">
        <f t="shared" si="372"/>
        <v>16.046666666666663</v>
      </c>
      <c r="AL120" s="68">
        <f t="shared" si="372"/>
        <v>8.9066666666666681</v>
      </c>
      <c r="AM120" s="68">
        <f t="shared" si="372"/>
        <v>16.046666666666663</v>
      </c>
      <c r="AN120" s="68">
        <f t="shared" si="372"/>
        <v>17.306666666666668</v>
      </c>
      <c r="AO120" s="68">
        <f t="shared" si="372"/>
        <v>10.266666666666666</v>
      </c>
      <c r="AP120" s="68">
        <f t="shared" si="372"/>
        <v>10.379999999999999</v>
      </c>
      <c r="AQ120" s="68">
        <f t="shared" si="372"/>
        <v>4.42</v>
      </c>
      <c r="AR120" s="68">
        <f t="shared" si="372"/>
        <v>12.24</v>
      </c>
      <c r="AS120" s="68">
        <f t="shared" si="372"/>
        <v>5.42</v>
      </c>
      <c r="AT120" s="68">
        <f t="shared" si="372"/>
        <v>13.879999999999999</v>
      </c>
      <c r="AU120" s="68">
        <f t="shared" si="372"/>
        <v>6.62</v>
      </c>
      <c r="AV120" s="68">
        <f t="shared" si="372"/>
        <v>14.88</v>
      </c>
      <c r="AW120" s="68">
        <f t="shared" si="372"/>
        <v>7.84</v>
      </c>
      <c r="AX120" s="68">
        <f t="shared" si="372"/>
        <v>16.579999999999998</v>
      </c>
      <c r="AY120" s="68">
        <f t="shared" si="372"/>
        <v>9.06</v>
      </c>
      <c r="AZ120" s="68">
        <f t="shared" si="372"/>
        <v>16.579999999999998</v>
      </c>
      <c r="BA120" s="68">
        <f t="shared" si="372"/>
        <v>17.78</v>
      </c>
      <c r="BB120" s="68">
        <f t="shared" si="372"/>
        <v>10.399999999999999</v>
      </c>
      <c r="BC120" s="68">
        <f t="shared" si="372"/>
        <v>10.78</v>
      </c>
      <c r="BD120" s="68">
        <f t="shared" si="372"/>
        <v>4.5100000000000007</v>
      </c>
      <c r="BE120" s="68">
        <f t="shared" si="372"/>
        <v>12.7</v>
      </c>
      <c r="BF120" s="68">
        <f t="shared" si="372"/>
        <v>5.47</v>
      </c>
      <c r="BG120" s="68">
        <f t="shared" si="372"/>
        <v>14.379999999999999</v>
      </c>
      <c r="BH120" s="68">
        <f t="shared" si="372"/>
        <v>6.7299999999999995</v>
      </c>
      <c r="BI120" s="68">
        <f t="shared" si="372"/>
        <v>15.530000000000001</v>
      </c>
      <c r="BJ120" s="68">
        <f t="shared" si="372"/>
        <v>8</v>
      </c>
      <c r="BK120" s="68">
        <f t="shared" si="372"/>
        <v>17.27</v>
      </c>
      <c r="BL120" s="68">
        <f t="shared" si="372"/>
        <v>9.32</v>
      </c>
      <c r="BM120" s="68">
        <f t="shared" si="372"/>
        <v>17.27</v>
      </c>
      <c r="BN120" s="68">
        <f t="shared" si="372"/>
        <v>18.540000000000003</v>
      </c>
      <c r="BO120" s="68">
        <f t="shared" si="372"/>
        <v>10.94</v>
      </c>
      <c r="BP120" s="68">
        <f t="shared" si="372"/>
        <v>11.18</v>
      </c>
      <c r="BQ120" s="68">
        <f t="shared" si="372"/>
        <v>4.5999999999999996</v>
      </c>
      <c r="BR120" s="68">
        <f t="shared" si="372"/>
        <v>13.16</v>
      </c>
      <c r="BS120" s="68">
        <f t="shared" si="372"/>
        <v>5.5200000000000005</v>
      </c>
      <c r="BT120" s="68">
        <f t="shared" si="372"/>
        <v>14.879999999999999</v>
      </c>
      <c r="BU120" s="68">
        <f t="shared" si="372"/>
        <v>6.84</v>
      </c>
      <c r="BV120" s="68">
        <f t="shared" si="372"/>
        <v>16.18</v>
      </c>
      <c r="BW120" s="68">
        <f t="shared" si="372"/>
        <v>8.16</v>
      </c>
      <c r="BX120" s="68">
        <f t="shared" si="372"/>
        <v>17.96</v>
      </c>
      <c r="BY120" s="68">
        <f t="shared" si="372"/>
        <v>9.58</v>
      </c>
      <c r="BZ120" s="68">
        <f t="shared" si="372"/>
        <v>17.96</v>
      </c>
      <c r="CA120" s="68">
        <f t="shared" si="372"/>
        <v>19.3</v>
      </c>
      <c r="CB120" s="68">
        <f t="shared" si="372"/>
        <v>11.48</v>
      </c>
      <c r="CC120" s="68">
        <f t="shared" si="372"/>
        <v>11.592000000000001</v>
      </c>
      <c r="CD120" s="68">
        <f t="shared" si="372"/>
        <v>4.6399999999999997</v>
      </c>
      <c r="CE120" s="68">
        <f t="shared" si="372"/>
        <v>13.652000000000001</v>
      </c>
      <c r="CF120" s="68">
        <f t="shared" si="372"/>
        <v>5.6159999999999997</v>
      </c>
      <c r="CG120" s="68">
        <f t="shared" si="372"/>
        <v>15.432</v>
      </c>
      <c r="CH120" s="68">
        <f t="shared" si="372"/>
        <v>6.9039999999999999</v>
      </c>
      <c r="CI120" s="68">
        <f t="shared" si="372"/>
        <v>16.88</v>
      </c>
      <c r="CJ120" s="68">
        <f t="shared" si="372"/>
        <v>8.2080000000000002</v>
      </c>
      <c r="CK120" s="68">
        <f t="shared" si="372"/>
        <v>18.731999999999999</v>
      </c>
      <c r="CL120" s="68">
        <f t="shared" si="372"/>
        <v>9.6639999999999997</v>
      </c>
      <c r="CM120" s="68">
        <f t="shared" si="372"/>
        <v>18.731999999999999</v>
      </c>
      <c r="CN120" s="68">
        <f t="shared" si="372"/>
        <v>20.071999999999999</v>
      </c>
      <c r="CO120" s="68">
        <f t="shared" si="372"/>
        <v>11.584</v>
      </c>
      <c r="CP120" s="68">
        <f t="shared" si="372"/>
        <v>12.004</v>
      </c>
      <c r="CQ120" s="68">
        <f t="shared" si="372"/>
        <v>4.68</v>
      </c>
      <c r="CR120" s="68">
        <f t="shared" si="372"/>
        <v>14.144</v>
      </c>
      <c r="CS120" s="68">
        <f t="shared" si="372"/>
        <v>5.7120000000000006</v>
      </c>
      <c r="CT120" s="68">
        <f t="shared" si="372"/>
        <v>15.984</v>
      </c>
      <c r="CU120" s="68">
        <f t="shared" si="372"/>
        <v>6.968</v>
      </c>
      <c r="CV120" s="68">
        <f t="shared" si="372"/>
        <v>17.580000000000002</v>
      </c>
      <c r="CW120" s="68">
        <f t="shared" si="372"/>
        <v>8.2560000000000002</v>
      </c>
      <c r="CX120" s="68">
        <f t="shared" si="372"/>
        <v>19.504000000000001</v>
      </c>
      <c r="CY120" s="68">
        <f t="shared" si="372"/>
        <v>9.7480000000000011</v>
      </c>
      <c r="CZ120" s="68">
        <f t="shared" si="372"/>
        <v>19.504000000000001</v>
      </c>
      <c r="DA120" s="68">
        <f t="shared" si="372"/>
        <v>20.844000000000001</v>
      </c>
      <c r="DB120" s="68">
        <f t="shared" si="372"/>
        <v>11.688000000000001</v>
      </c>
      <c r="DC120" s="68">
        <f t="shared" si="372"/>
        <v>12.416</v>
      </c>
      <c r="DD120" s="68">
        <f t="shared" si="372"/>
        <v>4.72</v>
      </c>
      <c r="DE120" s="68">
        <f t="shared" si="372"/>
        <v>14.636000000000001</v>
      </c>
      <c r="DF120" s="68">
        <f t="shared" si="372"/>
        <v>5.8079999999999998</v>
      </c>
      <c r="DG120" s="68">
        <f t="shared" si="372"/>
        <v>16.535999999999998</v>
      </c>
      <c r="DH120" s="68">
        <f t="shared" si="372"/>
        <v>7.032</v>
      </c>
      <c r="DI120" s="68">
        <f t="shared" si="372"/>
        <v>18.28</v>
      </c>
      <c r="DJ120" s="68">
        <f t="shared" si="372"/>
        <v>8.3039999999999985</v>
      </c>
      <c r="DK120" s="68">
        <f t="shared" si="372"/>
        <v>20.276</v>
      </c>
      <c r="DL120" s="68">
        <f t="shared" si="372"/>
        <v>9.8320000000000007</v>
      </c>
      <c r="DM120" s="68">
        <f t="shared" si="372"/>
        <v>20.276</v>
      </c>
      <c r="DN120" s="68">
        <f t="shared" si="372"/>
        <v>21.616</v>
      </c>
      <c r="DO120" s="68">
        <f t="shared" si="372"/>
        <v>11.792000000000002</v>
      </c>
      <c r="DP120" s="68">
        <f t="shared" si="372"/>
        <v>12.827999999999999</v>
      </c>
      <c r="DQ120" s="68">
        <f t="shared" si="372"/>
        <v>4.76</v>
      </c>
      <c r="DR120" s="68">
        <f t="shared" si="372"/>
        <v>15.128</v>
      </c>
      <c r="DS120" s="68">
        <f t="shared" si="372"/>
        <v>5.9040000000000008</v>
      </c>
      <c r="DT120" s="68">
        <f t="shared" si="372"/>
        <v>17.088000000000001</v>
      </c>
      <c r="DU120" s="68">
        <f t="shared" si="372"/>
        <v>7.0960000000000001</v>
      </c>
      <c r="DV120" s="68">
        <f t="shared" si="372"/>
        <v>18.98</v>
      </c>
      <c r="DW120" s="68">
        <f t="shared" si="372"/>
        <v>8.3520000000000003</v>
      </c>
      <c r="DX120" s="68">
        <f t="shared" si="372"/>
        <v>21.048000000000002</v>
      </c>
      <c r="DY120" s="68">
        <f t="shared" si="372"/>
        <v>9.9160000000000004</v>
      </c>
      <c r="DZ120" s="68">
        <f t="shared" si="372"/>
        <v>21.048000000000002</v>
      </c>
      <c r="EA120" s="68">
        <f t="shared" si="372"/>
        <v>22.388000000000002</v>
      </c>
      <c r="EB120" s="68">
        <f t="shared" si="372"/>
        <v>11.896000000000001</v>
      </c>
      <c r="EC120" s="68">
        <f t="shared" si="372"/>
        <v>13.24</v>
      </c>
      <c r="ED120" s="68">
        <f t="shared" si="372"/>
        <v>4.8</v>
      </c>
      <c r="EE120" s="68">
        <f t="shared" si="372"/>
        <v>15.620000000000001</v>
      </c>
      <c r="EF120" s="68">
        <f t="shared" si="372"/>
        <v>6</v>
      </c>
      <c r="EG120" s="68">
        <f t="shared" si="372"/>
        <v>17.64</v>
      </c>
      <c r="EH120" s="68">
        <f t="shared" si="372"/>
        <v>7.16</v>
      </c>
      <c r="EI120" s="68">
        <f t="shared" si="372"/>
        <v>19.68</v>
      </c>
      <c r="EJ120" s="68">
        <f t="shared" si="372"/>
        <v>8.3999999999999986</v>
      </c>
      <c r="EK120" s="68">
        <f t="shared" si="372"/>
        <v>21.82</v>
      </c>
      <c r="EL120" s="68">
        <f t="shared" si="372"/>
        <v>10</v>
      </c>
      <c r="EM120" s="68">
        <f t="shared" ref="EM120:FO120" si="373">(EM119-EM124)/5*4+EM124</f>
        <v>21.82</v>
      </c>
      <c r="EN120" s="68">
        <f t="shared" si="373"/>
        <v>23.16</v>
      </c>
      <c r="EO120" s="68">
        <f t="shared" si="373"/>
        <v>12</v>
      </c>
      <c r="EP120" s="68">
        <f t="shared" si="373"/>
        <v>8.1000000000000014</v>
      </c>
      <c r="EQ120" s="68">
        <f t="shared" si="373"/>
        <v>4.1999999999999993</v>
      </c>
      <c r="ER120" s="68">
        <f t="shared" si="373"/>
        <v>9.620000000000001</v>
      </c>
      <c r="ES120" s="68">
        <f t="shared" si="373"/>
        <v>5.1999999999999993</v>
      </c>
      <c r="ET120" s="68">
        <f t="shared" si="373"/>
        <v>10.86</v>
      </c>
      <c r="EU120" s="68">
        <f t="shared" si="373"/>
        <v>6.1</v>
      </c>
      <c r="EV120" s="68">
        <f t="shared" si="373"/>
        <v>11.76</v>
      </c>
      <c r="EW120" s="68">
        <f t="shared" si="373"/>
        <v>6.54</v>
      </c>
      <c r="EX120" s="68">
        <f t="shared" si="373"/>
        <v>13.5</v>
      </c>
      <c r="EY120" s="68">
        <f t="shared" si="373"/>
        <v>7.8599999999999994</v>
      </c>
      <c r="EZ120" s="68">
        <f t="shared" si="373"/>
        <v>13.5</v>
      </c>
      <c r="FA120" s="68">
        <f t="shared" si="373"/>
        <v>13.54</v>
      </c>
      <c r="FB120" s="68">
        <f t="shared" si="373"/>
        <v>9</v>
      </c>
      <c r="FC120" s="68">
        <f t="shared" si="373"/>
        <v>8.65</v>
      </c>
      <c r="FD120" s="68">
        <f t="shared" si="373"/>
        <v>4.25</v>
      </c>
      <c r="FE120" s="68">
        <f t="shared" si="373"/>
        <v>10.3</v>
      </c>
      <c r="FF120" s="68">
        <f t="shared" si="373"/>
        <v>5.2999999999999989</v>
      </c>
      <c r="FG120" s="68">
        <f t="shared" si="373"/>
        <v>11.59</v>
      </c>
      <c r="FH120" s="68">
        <f t="shared" si="373"/>
        <v>6.21</v>
      </c>
      <c r="FI120" s="68">
        <f t="shared" si="373"/>
        <v>12.49</v>
      </c>
      <c r="FJ120" s="68">
        <f t="shared" si="373"/>
        <v>6.97</v>
      </c>
      <c r="FK120" s="68">
        <f t="shared" si="373"/>
        <v>14.24</v>
      </c>
      <c r="FL120" s="68">
        <f t="shared" si="373"/>
        <v>8.23</v>
      </c>
      <c r="FM120" s="68">
        <f t="shared" si="373"/>
        <v>14.24</v>
      </c>
      <c r="FN120" s="68">
        <f t="shared" si="373"/>
        <v>14.95</v>
      </c>
      <c r="FO120" s="68">
        <f t="shared" si="373"/>
        <v>9.5</v>
      </c>
    </row>
    <row r="121" spans="1:171" ht="9" customHeight="1" x14ac:dyDescent="0.15">
      <c r="A121" s="53" t="s">
        <v>152</v>
      </c>
      <c r="B121" s="54">
        <v>40</v>
      </c>
      <c r="C121" s="68">
        <f>(C119-C124)/5*3+C124</f>
        <v>9</v>
      </c>
      <c r="D121" s="68">
        <f t="shared" ref="D121:EL121" si="374">(D119-D124)/5*3+D124</f>
        <v>4.4000000000000004</v>
      </c>
      <c r="E121" s="68">
        <f t="shared" si="374"/>
        <v>10.76</v>
      </c>
      <c r="F121" s="68">
        <f t="shared" si="374"/>
        <v>5.5</v>
      </c>
      <c r="G121" s="68">
        <f t="shared" si="374"/>
        <v>12.04</v>
      </c>
      <c r="H121" s="68">
        <f t="shared" si="374"/>
        <v>6.44</v>
      </c>
      <c r="I121" s="68">
        <f t="shared" si="374"/>
        <v>12.84</v>
      </c>
      <c r="J121" s="68">
        <f t="shared" si="374"/>
        <v>7.5</v>
      </c>
      <c r="K121" s="68">
        <f t="shared" si="374"/>
        <v>14.36</v>
      </c>
      <c r="L121" s="68">
        <f t="shared" si="374"/>
        <v>8.6999999999999993</v>
      </c>
      <c r="M121" s="68">
        <f t="shared" si="374"/>
        <v>14.36</v>
      </c>
      <c r="N121" s="68">
        <f t="shared" si="374"/>
        <v>15.42</v>
      </c>
      <c r="O121" s="68">
        <f t="shared" si="374"/>
        <v>10.1</v>
      </c>
      <c r="P121" s="68">
        <f t="shared" si="374"/>
        <v>9.3866666666666667</v>
      </c>
      <c r="Q121" s="68">
        <f t="shared" si="374"/>
        <v>4.4466666666666663</v>
      </c>
      <c r="R121" s="68">
        <f t="shared" si="374"/>
        <v>11.166666666666666</v>
      </c>
      <c r="S121" s="68">
        <f t="shared" si="374"/>
        <v>5.5133333333333328</v>
      </c>
      <c r="T121" s="68">
        <f t="shared" si="374"/>
        <v>12.546666666666667</v>
      </c>
      <c r="U121" s="68">
        <f t="shared" si="374"/>
        <v>6.54</v>
      </c>
      <c r="V121" s="68">
        <f t="shared" si="374"/>
        <v>13.379999999999999</v>
      </c>
      <c r="W121" s="68">
        <f t="shared" si="374"/>
        <v>7.66</v>
      </c>
      <c r="X121" s="68">
        <f t="shared" si="374"/>
        <v>14.893333333333333</v>
      </c>
      <c r="Y121" s="68">
        <f t="shared" si="374"/>
        <v>8.8733333333333331</v>
      </c>
      <c r="Z121" s="68">
        <f t="shared" si="374"/>
        <v>14.893333333333333</v>
      </c>
      <c r="AA121" s="68">
        <f t="shared" si="374"/>
        <v>15.933333333333334</v>
      </c>
      <c r="AB121" s="68">
        <f t="shared" si="374"/>
        <v>10.266666666666666</v>
      </c>
      <c r="AC121" s="68">
        <f t="shared" si="374"/>
        <v>9.7733333333333334</v>
      </c>
      <c r="AD121" s="68">
        <f t="shared" si="374"/>
        <v>4.4933333333333332</v>
      </c>
      <c r="AE121" s="68">
        <f t="shared" si="374"/>
        <v>11.573333333333332</v>
      </c>
      <c r="AF121" s="68">
        <f t="shared" si="374"/>
        <v>5.5266666666666664</v>
      </c>
      <c r="AG121" s="68">
        <f t="shared" si="374"/>
        <v>13.053333333333333</v>
      </c>
      <c r="AH121" s="68">
        <f t="shared" si="374"/>
        <v>6.6400000000000006</v>
      </c>
      <c r="AI121" s="68">
        <f t="shared" si="374"/>
        <v>13.92</v>
      </c>
      <c r="AJ121" s="68">
        <f t="shared" si="374"/>
        <v>7.8199999999999994</v>
      </c>
      <c r="AK121" s="68">
        <f t="shared" si="374"/>
        <v>15.426666666666666</v>
      </c>
      <c r="AL121" s="68">
        <f t="shared" si="374"/>
        <v>9.0466666666666669</v>
      </c>
      <c r="AM121" s="68">
        <f t="shared" si="374"/>
        <v>15.426666666666666</v>
      </c>
      <c r="AN121" s="68">
        <f t="shared" si="374"/>
        <v>16.446666666666665</v>
      </c>
      <c r="AO121" s="68">
        <f t="shared" si="374"/>
        <v>10.433333333333334</v>
      </c>
      <c r="AP121" s="68">
        <f t="shared" si="374"/>
        <v>10.16</v>
      </c>
      <c r="AQ121" s="68">
        <f t="shared" si="374"/>
        <v>4.54</v>
      </c>
      <c r="AR121" s="68">
        <f t="shared" si="374"/>
        <v>11.98</v>
      </c>
      <c r="AS121" s="68">
        <f t="shared" si="374"/>
        <v>5.54</v>
      </c>
      <c r="AT121" s="68">
        <f t="shared" si="374"/>
        <v>13.559999999999999</v>
      </c>
      <c r="AU121" s="68">
        <f t="shared" si="374"/>
        <v>6.74</v>
      </c>
      <c r="AV121" s="68">
        <f t="shared" si="374"/>
        <v>14.46</v>
      </c>
      <c r="AW121" s="68">
        <f t="shared" si="374"/>
        <v>7.98</v>
      </c>
      <c r="AX121" s="68">
        <f t="shared" si="374"/>
        <v>15.959999999999999</v>
      </c>
      <c r="AY121" s="68">
        <f t="shared" si="374"/>
        <v>9.2200000000000006</v>
      </c>
      <c r="AZ121" s="68">
        <f t="shared" si="374"/>
        <v>15.959999999999999</v>
      </c>
      <c r="BA121" s="68">
        <f t="shared" si="374"/>
        <v>16.96</v>
      </c>
      <c r="BB121" s="68">
        <f t="shared" si="374"/>
        <v>10.6</v>
      </c>
      <c r="BC121" s="68">
        <f t="shared" si="374"/>
        <v>10.56</v>
      </c>
      <c r="BD121" s="68">
        <f t="shared" si="374"/>
        <v>4.62</v>
      </c>
      <c r="BE121" s="68">
        <f t="shared" si="374"/>
        <v>12.45</v>
      </c>
      <c r="BF121" s="68">
        <f t="shared" si="374"/>
        <v>5.59</v>
      </c>
      <c r="BG121" s="68">
        <f t="shared" si="374"/>
        <v>14.059999999999999</v>
      </c>
      <c r="BH121" s="68">
        <f t="shared" si="374"/>
        <v>6.8599999999999994</v>
      </c>
      <c r="BI121" s="68">
        <f t="shared" si="374"/>
        <v>15.16</v>
      </c>
      <c r="BJ121" s="68">
        <f t="shared" si="374"/>
        <v>8.15</v>
      </c>
      <c r="BK121" s="68">
        <f t="shared" si="374"/>
        <v>16.64</v>
      </c>
      <c r="BL121" s="68">
        <f t="shared" si="374"/>
        <v>9.49</v>
      </c>
      <c r="BM121" s="68">
        <f t="shared" si="374"/>
        <v>16.64</v>
      </c>
      <c r="BN121" s="68">
        <f t="shared" si="374"/>
        <v>17.73</v>
      </c>
      <c r="BO121" s="68">
        <f t="shared" si="374"/>
        <v>11.129999999999999</v>
      </c>
      <c r="BP121" s="68">
        <f t="shared" si="374"/>
        <v>10.96</v>
      </c>
      <c r="BQ121" s="68">
        <f t="shared" si="374"/>
        <v>4.7</v>
      </c>
      <c r="BR121" s="68">
        <f t="shared" si="374"/>
        <v>12.92</v>
      </c>
      <c r="BS121" s="68">
        <f t="shared" si="374"/>
        <v>5.6400000000000006</v>
      </c>
      <c r="BT121" s="68">
        <f t="shared" si="374"/>
        <v>14.559999999999999</v>
      </c>
      <c r="BU121" s="68">
        <f t="shared" si="374"/>
        <v>6.98</v>
      </c>
      <c r="BV121" s="68">
        <f t="shared" si="374"/>
        <v>15.86</v>
      </c>
      <c r="BW121" s="68">
        <f t="shared" si="374"/>
        <v>8.32</v>
      </c>
      <c r="BX121" s="68">
        <f t="shared" si="374"/>
        <v>17.32</v>
      </c>
      <c r="BY121" s="68">
        <f t="shared" si="374"/>
        <v>9.76</v>
      </c>
      <c r="BZ121" s="68">
        <f t="shared" si="374"/>
        <v>17.32</v>
      </c>
      <c r="CA121" s="68">
        <f t="shared" si="374"/>
        <v>18.5</v>
      </c>
      <c r="CB121" s="68">
        <f t="shared" si="374"/>
        <v>11.66</v>
      </c>
      <c r="CC121" s="68">
        <f t="shared" si="374"/>
        <v>11.364000000000001</v>
      </c>
      <c r="CD121" s="68">
        <f t="shared" si="374"/>
        <v>4.74</v>
      </c>
      <c r="CE121" s="68">
        <f t="shared" si="374"/>
        <v>13.404</v>
      </c>
      <c r="CF121" s="68">
        <f t="shared" si="374"/>
        <v>5.7320000000000002</v>
      </c>
      <c r="CG121" s="68">
        <f t="shared" si="374"/>
        <v>15.103999999999999</v>
      </c>
      <c r="CH121" s="68">
        <f t="shared" si="374"/>
        <v>7.048</v>
      </c>
      <c r="CI121" s="68">
        <f t="shared" si="374"/>
        <v>16.54</v>
      </c>
      <c r="CJ121" s="68">
        <f t="shared" si="374"/>
        <v>8.3759999999999994</v>
      </c>
      <c r="CK121" s="68">
        <f t="shared" si="374"/>
        <v>18.103999999999999</v>
      </c>
      <c r="CL121" s="68">
        <f t="shared" si="374"/>
        <v>9.8480000000000008</v>
      </c>
      <c r="CM121" s="68">
        <f t="shared" si="374"/>
        <v>18.103999999999999</v>
      </c>
      <c r="CN121" s="68">
        <f t="shared" si="374"/>
        <v>19.283999999999999</v>
      </c>
      <c r="CO121" s="68">
        <f t="shared" si="374"/>
        <v>11.768000000000001</v>
      </c>
      <c r="CP121" s="68">
        <f t="shared" si="374"/>
        <v>11.768000000000001</v>
      </c>
      <c r="CQ121" s="68">
        <f t="shared" si="374"/>
        <v>4.78</v>
      </c>
      <c r="CR121" s="68">
        <f t="shared" si="374"/>
        <v>13.888</v>
      </c>
      <c r="CS121" s="68">
        <f t="shared" si="374"/>
        <v>5.8240000000000007</v>
      </c>
      <c r="CT121" s="68">
        <f t="shared" si="374"/>
        <v>15.648</v>
      </c>
      <c r="CU121" s="68">
        <f t="shared" si="374"/>
        <v>7.1160000000000005</v>
      </c>
      <c r="CV121" s="68">
        <f t="shared" si="374"/>
        <v>17.220000000000002</v>
      </c>
      <c r="CW121" s="68">
        <f t="shared" si="374"/>
        <v>8.4320000000000004</v>
      </c>
      <c r="CX121" s="68">
        <f t="shared" si="374"/>
        <v>18.888000000000002</v>
      </c>
      <c r="CY121" s="68">
        <f t="shared" si="374"/>
        <v>9.9359999999999999</v>
      </c>
      <c r="CZ121" s="68">
        <f t="shared" si="374"/>
        <v>18.888000000000002</v>
      </c>
      <c r="DA121" s="68">
        <f t="shared" si="374"/>
        <v>20.068000000000001</v>
      </c>
      <c r="DB121" s="68">
        <f t="shared" si="374"/>
        <v>11.875999999999999</v>
      </c>
      <c r="DC121" s="68">
        <f t="shared" si="374"/>
        <v>12.172000000000001</v>
      </c>
      <c r="DD121" s="68">
        <f t="shared" si="374"/>
        <v>4.82</v>
      </c>
      <c r="DE121" s="68">
        <f t="shared" si="374"/>
        <v>14.372</v>
      </c>
      <c r="DF121" s="68">
        <f t="shared" si="374"/>
        <v>5.9160000000000004</v>
      </c>
      <c r="DG121" s="68">
        <f t="shared" si="374"/>
        <v>16.192</v>
      </c>
      <c r="DH121" s="68">
        <f t="shared" si="374"/>
        <v>7.1840000000000002</v>
      </c>
      <c r="DI121" s="68">
        <f t="shared" si="374"/>
        <v>17.900000000000002</v>
      </c>
      <c r="DJ121" s="68">
        <f t="shared" si="374"/>
        <v>8.4879999999999995</v>
      </c>
      <c r="DK121" s="68">
        <f t="shared" si="374"/>
        <v>19.672000000000001</v>
      </c>
      <c r="DL121" s="68">
        <f t="shared" si="374"/>
        <v>10.024000000000001</v>
      </c>
      <c r="DM121" s="68">
        <f t="shared" si="374"/>
        <v>19.672000000000001</v>
      </c>
      <c r="DN121" s="68">
        <f t="shared" si="374"/>
        <v>20.852</v>
      </c>
      <c r="DO121" s="68">
        <f t="shared" si="374"/>
        <v>11.984000000000002</v>
      </c>
      <c r="DP121" s="68">
        <f t="shared" si="374"/>
        <v>12.576000000000001</v>
      </c>
      <c r="DQ121" s="68">
        <f t="shared" si="374"/>
        <v>4.8600000000000003</v>
      </c>
      <c r="DR121" s="68">
        <f t="shared" si="374"/>
        <v>14.856</v>
      </c>
      <c r="DS121" s="68">
        <f t="shared" si="374"/>
        <v>6.0080000000000009</v>
      </c>
      <c r="DT121" s="68">
        <f t="shared" si="374"/>
        <v>16.736000000000001</v>
      </c>
      <c r="DU121" s="68">
        <f t="shared" si="374"/>
        <v>7.2519999999999998</v>
      </c>
      <c r="DV121" s="68">
        <f t="shared" si="374"/>
        <v>18.580000000000002</v>
      </c>
      <c r="DW121" s="68">
        <f t="shared" si="374"/>
        <v>8.5440000000000005</v>
      </c>
      <c r="DX121" s="68">
        <f t="shared" si="374"/>
        <v>20.456</v>
      </c>
      <c r="DY121" s="68">
        <f t="shared" si="374"/>
        <v>10.112</v>
      </c>
      <c r="DZ121" s="68">
        <f t="shared" si="374"/>
        <v>20.456</v>
      </c>
      <c r="EA121" s="68">
        <f t="shared" si="374"/>
        <v>21.635999999999999</v>
      </c>
      <c r="EB121" s="68">
        <f t="shared" si="374"/>
        <v>12.092000000000001</v>
      </c>
      <c r="EC121" s="68">
        <f t="shared" si="374"/>
        <v>12.98</v>
      </c>
      <c r="ED121" s="68">
        <f t="shared" si="374"/>
        <v>4.9000000000000004</v>
      </c>
      <c r="EE121" s="68">
        <f t="shared" si="374"/>
        <v>15.34</v>
      </c>
      <c r="EF121" s="68">
        <f t="shared" si="374"/>
        <v>6.1000000000000005</v>
      </c>
      <c r="EG121" s="68">
        <f t="shared" si="374"/>
        <v>17.28</v>
      </c>
      <c r="EH121" s="68">
        <f t="shared" si="374"/>
        <v>7.32</v>
      </c>
      <c r="EI121" s="68">
        <f t="shared" si="374"/>
        <v>19.260000000000002</v>
      </c>
      <c r="EJ121" s="68">
        <f t="shared" si="374"/>
        <v>8.6</v>
      </c>
      <c r="EK121" s="68">
        <f t="shared" si="374"/>
        <v>21.24</v>
      </c>
      <c r="EL121" s="68">
        <f t="shared" si="374"/>
        <v>10.200000000000001</v>
      </c>
      <c r="EM121" s="68">
        <f t="shared" ref="EM121:FO121" si="375">(EM119-EM124)/5*3+EM124</f>
        <v>21.24</v>
      </c>
      <c r="EN121" s="68">
        <f t="shared" si="375"/>
        <v>22.419999999999998</v>
      </c>
      <c r="EO121" s="68">
        <f t="shared" si="375"/>
        <v>12.200000000000001</v>
      </c>
      <c r="EP121" s="68">
        <f t="shared" si="375"/>
        <v>7.9</v>
      </c>
      <c r="EQ121" s="68">
        <f t="shared" si="375"/>
        <v>4.3</v>
      </c>
      <c r="ER121" s="68">
        <f t="shared" si="375"/>
        <v>9.4400000000000013</v>
      </c>
      <c r="ES121" s="68">
        <f t="shared" si="375"/>
        <v>5.3</v>
      </c>
      <c r="ET121" s="68">
        <f t="shared" si="375"/>
        <v>10.62</v>
      </c>
      <c r="EU121" s="68">
        <f t="shared" si="375"/>
        <v>6.2</v>
      </c>
      <c r="EV121" s="68">
        <f t="shared" si="375"/>
        <v>11.42</v>
      </c>
      <c r="EW121" s="68">
        <f t="shared" si="375"/>
        <v>6.68</v>
      </c>
      <c r="EX121" s="68">
        <f t="shared" si="375"/>
        <v>12.899999999999999</v>
      </c>
      <c r="EY121" s="68">
        <f t="shared" si="375"/>
        <v>7.92</v>
      </c>
      <c r="EZ121" s="68">
        <f t="shared" si="375"/>
        <v>12.899999999999999</v>
      </c>
      <c r="FA121" s="68">
        <f t="shared" si="375"/>
        <v>12.879999999999999</v>
      </c>
      <c r="FB121" s="68">
        <f t="shared" si="375"/>
        <v>9.1</v>
      </c>
      <c r="FC121" s="68">
        <f t="shared" si="375"/>
        <v>8.4500000000000011</v>
      </c>
      <c r="FD121" s="68">
        <f t="shared" si="375"/>
        <v>4.3500000000000005</v>
      </c>
      <c r="FE121" s="68">
        <f t="shared" si="375"/>
        <v>10.1</v>
      </c>
      <c r="FF121" s="68">
        <f t="shared" si="375"/>
        <v>5.3999999999999995</v>
      </c>
      <c r="FG121" s="68">
        <f t="shared" si="375"/>
        <v>11.33</v>
      </c>
      <c r="FH121" s="68">
        <f t="shared" si="375"/>
        <v>6.32</v>
      </c>
      <c r="FI121" s="68">
        <f t="shared" si="375"/>
        <v>12.129999999999999</v>
      </c>
      <c r="FJ121" s="68">
        <f t="shared" si="375"/>
        <v>7.09</v>
      </c>
      <c r="FK121" s="68">
        <f t="shared" si="375"/>
        <v>13.629999999999999</v>
      </c>
      <c r="FL121" s="68">
        <f t="shared" si="375"/>
        <v>8.31</v>
      </c>
      <c r="FM121" s="68">
        <f t="shared" si="375"/>
        <v>13.629999999999999</v>
      </c>
      <c r="FN121" s="68">
        <f t="shared" si="375"/>
        <v>14.15</v>
      </c>
      <c r="FO121" s="68">
        <f t="shared" si="375"/>
        <v>9.6</v>
      </c>
    </row>
    <row r="122" spans="1:171" ht="9" customHeight="1" x14ac:dyDescent="0.15">
      <c r="A122" s="53" t="s">
        <v>152</v>
      </c>
      <c r="B122" s="54">
        <v>41</v>
      </c>
      <c r="C122" s="68">
        <f>(C119-C124)/5*2+C124</f>
        <v>8.8000000000000007</v>
      </c>
      <c r="D122" s="68">
        <f t="shared" ref="D122:EL122" si="376">(D119-D124)/5*2+D124</f>
        <v>4.5</v>
      </c>
      <c r="E122" s="68">
        <f t="shared" si="376"/>
        <v>10.54</v>
      </c>
      <c r="F122" s="68">
        <f t="shared" si="376"/>
        <v>5.6</v>
      </c>
      <c r="G122" s="68">
        <f t="shared" si="376"/>
        <v>11.76</v>
      </c>
      <c r="H122" s="68">
        <f t="shared" si="376"/>
        <v>6.56</v>
      </c>
      <c r="I122" s="68">
        <f t="shared" si="376"/>
        <v>12.459999999999999</v>
      </c>
      <c r="J122" s="68">
        <f t="shared" si="376"/>
        <v>7.6</v>
      </c>
      <c r="K122" s="68">
        <f t="shared" si="376"/>
        <v>13.74</v>
      </c>
      <c r="L122" s="68">
        <f t="shared" si="376"/>
        <v>8.8000000000000007</v>
      </c>
      <c r="M122" s="68">
        <f t="shared" si="376"/>
        <v>13.74</v>
      </c>
      <c r="N122" s="68">
        <f t="shared" si="376"/>
        <v>14.48</v>
      </c>
      <c r="O122" s="68">
        <f t="shared" si="376"/>
        <v>10.200000000000001</v>
      </c>
      <c r="P122" s="68">
        <f t="shared" si="376"/>
        <v>9.1800000000000015</v>
      </c>
      <c r="Q122" s="68">
        <f t="shared" si="376"/>
        <v>4.5533333333333337</v>
      </c>
      <c r="R122" s="68">
        <f t="shared" si="376"/>
        <v>10.933333333333334</v>
      </c>
      <c r="S122" s="68">
        <f t="shared" si="376"/>
        <v>5.62</v>
      </c>
      <c r="T122" s="68">
        <f t="shared" si="376"/>
        <v>12.253333333333332</v>
      </c>
      <c r="U122" s="68">
        <f t="shared" si="376"/>
        <v>6.6599999999999993</v>
      </c>
      <c r="V122" s="68">
        <f t="shared" si="376"/>
        <v>12.986666666666666</v>
      </c>
      <c r="W122" s="68">
        <f t="shared" si="376"/>
        <v>7.7733333333333334</v>
      </c>
      <c r="X122" s="68">
        <f t="shared" si="376"/>
        <v>14.273333333333333</v>
      </c>
      <c r="Y122" s="68">
        <f t="shared" si="376"/>
        <v>8.9933333333333323</v>
      </c>
      <c r="Z122" s="68">
        <f t="shared" si="376"/>
        <v>14.273333333333333</v>
      </c>
      <c r="AA122" s="68">
        <f t="shared" si="376"/>
        <v>15.033333333333333</v>
      </c>
      <c r="AB122" s="68">
        <f t="shared" si="376"/>
        <v>10.4</v>
      </c>
      <c r="AC122" s="68">
        <f t="shared" si="376"/>
        <v>9.5599999999999987</v>
      </c>
      <c r="AD122" s="68">
        <f t="shared" si="376"/>
        <v>4.6066666666666674</v>
      </c>
      <c r="AE122" s="68">
        <f t="shared" si="376"/>
        <v>11.326666666666666</v>
      </c>
      <c r="AF122" s="68">
        <f t="shared" si="376"/>
        <v>5.6400000000000006</v>
      </c>
      <c r="AG122" s="68">
        <f t="shared" si="376"/>
        <v>12.746666666666666</v>
      </c>
      <c r="AH122" s="68">
        <f t="shared" si="376"/>
        <v>6.76</v>
      </c>
      <c r="AI122" s="68">
        <f t="shared" si="376"/>
        <v>13.513333333333334</v>
      </c>
      <c r="AJ122" s="68">
        <f t="shared" si="376"/>
        <v>7.9466666666666663</v>
      </c>
      <c r="AK122" s="68">
        <f t="shared" si="376"/>
        <v>14.806666666666665</v>
      </c>
      <c r="AL122" s="68">
        <f t="shared" si="376"/>
        <v>9.1866666666666674</v>
      </c>
      <c r="AM122" s="68">
        <f t="shared" si="376"/>
        <v>14.806666666666665</v>
      </c>
      <c r="AN122" s="68">
        <f t="shared" si="376"/>
        <v>15.586666666666668</v>
      </c>
      <c r="AO122" s="68">
        <f t="shared" si="376"/>
        <v>10.6</v>
      </c>
      <c r="AP122" s="68">
        <f t="shared" si="376"/>
        <v>9.94</v>
      </c>
      <c r="AQ122" s="68">
        <f t="shared" si="376"/>
        <v>4.66</v>
      </c>
      <c r="AR122" s="68">
        <f t="shared" si="376"/>
        <v>11.719999999999999</v>
      </c>
      <c r="AS122" s="68">
        <f t="shared" si="376"/>
        <v>5.66</v>
      </c>
      <c r="AT122" s="68">
        <f t="shared" si="376"/>
        <v>13.24</v>
      </c>
      <c r="AU122" s="68">
        <f t="shared" si="376"/>
        <v>6.8599999999999994</v>
      </c>
      <c r="AV122" s="68">
        <f t="shared" si="376"/>
        <v>14.04</v>
      </c>
      <c r="AW122" s="68">
        <f t="shared" si="376"/>
        <v>8.120000000000001</v>
      </c>
      <c r="AX122" s="68">
        <f t="shared" si="376"/>
        <v>15.34</v>
      </c>
      <c r="AY122" s="68">
        <f t="shared" si="376"/>
        <v>9.379999999999999</v>
      </c>
      <c r="AZ122" s="68">
        <f t="shared" si="376"/>
        <v>15.34</v>
      </c>
      <c r="BA122" s="68">
        <f t="shared" si="376"/>
        <v>16.14</v>
      </c>
      <c r="BB122" s="68">
        <f t="shared" si="376"/>
        <v>10.799999999999999</v>
      </c>
      <c r="BC122" s="68">
        <f t="shared" si="376"/>
        <v>10.34</v>
      </c>
      <c r="BD122" s="68">
        <f t="shared" si="376"/>
        <v>4.7300000000000004</v>
      </c>
      <c r="BE122" s="68">
        <f t="shared" si="376"/>
        <v>12.2</v>
      </c>
      <c r="BF122" s="68">
        <f t="shared" si="376"/>
        <v>5.71</v>
      </c>
      <c r="BG122" s="68">
        <f t="shared" si="376"/>
        <v>13.74</v>
      </c>
      <c r="BH122" s="68">
        <f t="shared" si="376"/>
        <v>6.99</v>
      </c>
      <c r="BI122" s="68">
        <f t="shared" si="376"/>
        <v>14.790000000000001</v>
      </c>
      <c r="BJ122" s="68">
        <f t="shared" si="376"/>
        <v>8.3000000000000007</v>
      </c>
      <c r="BK122" s="68">
        <f t="shared" si="376"/>
        <v>16.009999999999998</v>
      </c>
      <c r="BL122" s="68">
        <f t="shared" si="376"/>
        <v>9.66</v>
      </c>
      <c r="BM122" s="68">
        <f t="shared" si="376"/>
        <v>16.009999999999998</v>
      </c>
      <c r="BN122" s="68">
        <f t="shared" si="376"/>
        <v>16.920000000000002</v>
      </c>
      <c r="BO122" s="68">
        <f t="shared" si="376"/>
        <v>11.32</v>
      </c>
      <c r="BP122" s="68">
        <f t="shared" si="376"/>
        <v>10.74</v>
      </c>
      <c r="BQ122" s="68">
        <f t="shared" si="376"/>
        <v>4.8</v>
      </c>
      <c r="BR122" s="68">
        <f t="shared" si="376"/>
        <v>12.68</v>
      </c>
      <c r="BS122" s="68">
        <f t="shared" si="376"/>
        <v>5.76</v>
      </c>
      <c r="BT122" s="68">
        <f t="shared" si="376"/>
        <v>14.24</v>
      </c>
      <c r="BU122" s="68">
        <f t="shared" si="376"/>
        <v>7.12</v>
      </c>
      <c r="BV122" s="68">
        <f t="shared" si="376"/>
        <v>15.540000000000001</v>
      </c>
      <c r="BW122" s="68">
        <f t="shared" si="376"/>
        <v>8.48</v>
      </c>
      <c r="BX122" s="68">
        <f t="shared" si="376"/>
        <v>16.68</v>
      </c>
      <c r="BY122" s="68">
        <f t="shared" si="376"/>
        <v>9.9400000000000013</v>
      </c>
      <c r="BZ122" s="68">
        <f t="shared" si="376"/>
        <v>16.68</v>
      </c>
      <c r="CA122" s="68">
        <f t="shared" si="376"/>
        <v>17.700000000000003</v>
      </c>
      <c r="CB122" s="68">
        <f t="shared" si="376"/>
        <v>11.84</v>
      </c>
      <c r="CC122" s="68">
        <f t="shared" si="376"/>
        <v>11.135999999999999</v>
      </c>
      <c r="CD122" s="68">
        <f t="shared" si="376"/>
        <v>4.84</v>
      </c>
      <c r="CE122" s="68">
        <f t="shared" si="376"/>
        <v>13.156000000000001</v>
      </c>
      <c r="CF122" s="68">
        <f t="shared" si="376"/>
        <v>5.8479999999999999</v>
      </c>
      <c r="CG122" s="68">
        <f t="shared" si="376"/>
        <v>14.776</v>
      </c>
      <c r="CH122" s="68">
        <f t="shared" si="376"/>
        <v>7.1920000000000002</v>
      </c>
      <c r="CI122" s="68">
        <f t="shared" si="376"/>
        <v>16.2</v>
      </c>
      <c r="CJ122" s="68">
        <f t="shared" si="376"/>
        <v>8.5440000000000005</v>
      </c>
      <c r="CK122" s="68">
        <f t="shared" si="376"/>
        <v>17.475999999999999</v>
      </c>
      <c r="CL122" s="68">
        <f t="shared" si="376"/>
        <v>10.032</v>
      </c>
      <c r="CM122" s="68">
        <f t="shared" si="376"/>
        <v>17.475999999999999</v>
      </c>
      <c r="CN122" s="68">
        <f t="shared" si="376"/>
        <v>18.496000000000002</v>
      </c>
      <c r="CO122" s="68">
        <f t="shared" si="376"/>
        <v>11.952</v>
      </c>
      <c r="CP122" s="68">
        <f t="shared" si="376"/>
        <v>11.532</v>
      </c>
      <c r="CQ122" s="68">
        <f t="shared" si="376"/>
        <v>4.88</v>
      </c>
      <c r="CR122" s="68">
        <f t="shared" si="376"/>
        <v>13.632</v>
      </c>
      <c r="CS122" s="68">
        <f t="shared" si="376"/>
        <v>5.9359999999999999</v>
      </c>
      <c r="CT122" s="68">
        <f t="shared" si="376"/>
        <v>15.311999999999999</v>
      </c>
      <c r="CU122" s="68">
        <f t="shared" si="376"/>
        <v>7.2640000000000002</v>
      </c>
      <c r="CV122" s="68">
        <f t="shared" si="376"/>
        <v>16.86</v>
      </c>
      <c r="CW122" s="68">
        <f t="shared" si="376"/>
        <v>8.6080000000000005</v>
      </c>
      <c r="CX122" s="68">
        <f t="shared" si="376"/>
        <v>18.271999999999998</v>
      </c>
      <c r="CY122" s="68">
        <f t="shared" si="376"/>
        <v>10.124000000000001</v>
      </c>
      <c r="CZ122" s="68">
        <f t="shared" si="376"/>
        <v>18.271999999999998</v>
      </c>
      <c r="DA122" s="68">
        <f t="shared" si="376"/>
        <v>19.292000000000002</v>
      </c>
      <c r="DB122" s="68">
        <f t="shared" si="376"/>
        <v>12.064</v>
      </c>
      <c r="DC122" s="68">
        <f t="shared" si="376"/>
        <v>11.927999999999999</v>
      </c>
      <c r="DD122" s="68">
        <f t="shared" si="376"/>
        <v>4.92</v>
      </c>
      <c r="DE122" s="68">
        <f t="shared" si="376"/>
        <v>14.108000000000001</v>
      </c>
      <c r="DF122" s="68">
        <f t="shared" si="376"/>
        <v>6.024</v>
      </c>
      <c r="DG122" s="68">
        <f t="shared" si="376"/>
        <v>15.847999999999999</v>
      </c>
      <c r="DH122" s="68">
        <f t="shared" si="376"/>
        <v>7.3359999999999994</v>
      </c>
      <c r="DI122" s="68">
        <f t="shared" si="376"/>
        <v>17.52</v>
      </c>
      <c r="DJ122" s="68">
        <f t="shared" si="376"/>
        <v>8.6719999999999988</v>
      </c>
      <c r="DK122" s="68">
        <f t="shared" si="376"/>
        <v>19.067999999999998</v>
      </c>
      <c r="DL122" s="68">
        <f t="shared" si="376"/>
        <v>10.216000000000001</v>
      </c>
      <c r="DM122" s="68">
        <f t="shared" si="376"/>
        <v>19.067999999999998</v>
      </c>
      <c r="DN122" s="68">
        <f t="shared" si="376"/>
        <v>20.088000000000001</v>
      </c>
      <c r="DO122" s="68">
        <f t="shared" si="376"/>
        <v>12.176</v>
      </c>
      <c r="DP122" s="68">
        <f t="shared" si="376"/>
        <v>12.324</v>
      </c>
      <c r="DQ122" s="68">
        <f t="shared" si="376"/>
        <v>4.96</v>
      </c>
      <c r="DR122" s="68">
        <f t="shared" si="376"/>
        <v>14.584</v>
      </c>
      <c r="DS122" s="68">
        <f t="shared" si="376"/>
        <v>6.1120000000000001</v>
      </c>
      <c r="DT122" s="68">
        <f t="shared" si="376"/>
        <v>16.384</v>
      </c>
      <c r="DU122" s="68">
        <f t="shared" si="376"/>
        <v>7.4080000000000004</v>
      </c>
      <c r="DV122" s="68">
        <f t="shared" si="376"/>
        <v>18.18</v>
      </c>
      <c r="DW122" s="68">
        <f t="shared" si="376"/>
        <v>8.7359999999999989</v>
      </c>
      <c r="DX122" s="68">
        <f t="shared" si="376"/>
        <v>19.864000000000001</v>
      </c>
      <c r="DY122" s="68">
        <f t="shared" si="376"/>
        <v>10.308000000000002</v>
      </c>
      <c r="DZ122" s="68">
        <f t="shared" si="376"/>
        <v>19.864000000000001</v>
      </c>
      <c r="EA122" s="68">
        <f t="shared" si="376"/>
        <v>20.884</v>
      </c>
      <c r="EB122" s="68">
        <f t="shared" si="376"/>
        <v>12.288</v>
      </c>
      <c r="EC122" s="68">
        <f t="shared" si="376"/>
        <v>12.719999999999999</v>
      </c>
      <c r="ED122" s="68">
        <f t="shared" si="376"/>
        <v>5</v>
      </c>
      <c r="EE122" s="68">
        <f t="shared" si="376"/>
        <v>15.06</v>
      </c>
      <c r="EF122" s="68">
        <f t="shared" si="376"/>
        <v>6.2</v>
      </c>
      <c r="EG122" s="68">
        <f t="shared" si="376"/>
        <v>16.919999999999998</v>
      </c>
      <c r="EH122" s="68">
        <f t="shared" si="376"/>
        <v>7.4799999999999995</v>
      </c>
      <c r="EI122" s="68">
        <f t="shared" si="376"/>
        <v>18.84</v>
      </c>
      <c r="EJ122" s="68">
        <f t="shared" si="376"/>
        <v>8.7999999999999989</v>
      </c>
      <c r="EK122" s="68">
        <f t="shared" si="376"/>
        <v>20.66</v>
      </c>
      <c r="EL122" s="68">
        <f t="shared" si="376"/>
        <v>10.4</v>
      </c>
      <c r="EM122" s="68">
        <f t="shared" ref="EM122:FO122" si="377">(EM119-EM124)/5*2+EM124</f>
        <v>20.66</v>
      </c>
      <c r="EN122" s="68">
        <f t="shared" si="377"/>
        <v>21.68</v>
      </c>
      <c r="EO122" s="68">
        <f t="shared" si="377"/>
        <v>12.4</v>
      </c>
      <c r="EP122" s="68">
        <f t="shared" si="377"/>
        <v>7.7</v>
      </c>
      <c r="EQ122" s="68">
        <f t="shared" si="377"/>
        <v>4.3999999999999995</v>
      </c>
      <c r="ER122" s="68">
        <f t="shared" si="377"/>
        <v>9.26</v>
      </c>
      <c r="ES122" s="68">
        <f t="shared" si="377"/>
        <v>5.3999999999999995</v>
      </c>
      <c r="ET122" s="68">
        <f t="shared" si="377"/>
        <v>10.38</v>
      </c>
      <c r="EU122" s="68">
        <f t="shared" si="377"/>
        <v>6.3</v>
      </c>
      <c r="EV122" s="68">
        <f t="shared" si="377"/>
        <v>11.08</v>
      </c>
      <c r="EW122" s="68">
        <f t="shared" si="377"/>
        <v>6.82</v>
      </c>
      <c r="EX122" s="68">
        <f t="shared" si="377"/>
        <v>12.299999999999999</v>
      </c>
      <c r="EY122" s="68">
        <f t="shared" si="377"/>
        <v>7.9799999999999995</v>
      </c>
      <c r="EZ122" s="68">
        <f t="shared" si="377"/>
        <v>12.299999999999999</v>
      </c>
      <c r="FA122" s="68">
        <f t="shared" si="377"/>
        <v>12.22</v>
      </c>
      <c r="FB122" s="68">
        <f t="shared" si="377"/>
        <v>9.2000000000000011</v>
      </c>
      <c r="FC122" s="68">
        <f t="shared" si="377"/>
        <v>8.25</v>
      </c>
      <c r="FD122" s="68">
        <f t="shared" si="377"/>
        <v>4.45</v>
      </c>
      <c r="FE122" s="68">
        <f t="shared" si="377"/>
        <v>9.9</v>
      </c>
      <c r="FF122" s="68">
        <f t="shared" si="377"/>
        <v>5.4999999999999991</v>
      </c>
      <c r="FG122" s="68">
        <f t="shared" si="377"/>
        <v>11.07</v>
      </c>
      <c r="FH122" s="68">
        <f t="shared" si="377"/>
        <v>6.43</v>
      </c>
      <c r="FI122" s="68">
        <f t="shared" si="377"/>
        <v>11.77</v>
      </c>
      <c r="FJ122" s="68">
        <f t="shared" si="377"/>
        <v>7.2099999999999991</v>
      </c>
      <c r="FK122" s="68">
        <f t="shared" si="377"/>
        <v>13.02</v>
      </c>
      <c r="FL122" s="68">
        <f t="shared" si="377"/>
        <v>8.39</v>
      </c>
      <c r="FM122" s="68">
        <f t="shared" si="377"/>
        <v>13.02</v>
      </c>
      <c r="FN122" s="68">
        <f t="shared" si="377"/>
        <v>13.35</v>
      </c>
      <c r="FO122" s="68">
        <f t="shared" si="377"/>
        <v>9.7000000000000011</v>
      </c>
    </row>
    <row r="123" spans="1:171" ht="9" customHeight="1" x14ac:dyDescent="0.15">
      <c r="A123" s="53" t="s">
        <v>152</v>
      </c>
      <c r="B123" s="54">
        <v>42</v>
      </c>
      <c r="C123" s="68">
        <f>(C119-C124)/5*1+C124</f>
        <v>8.6</v>
      </c>
      <c r="D123" s="68">
        <f t="shared" ref="D123:EL123" si="378">(D119-D124)/5*1+D124</f>
        <v>4.6000000000000005</v>
      </c>
      <c r="E123" s="68">
        <f t="shared" si="378"/>
        <v>10.32</v>
      </c>
      <c r="F123" s="68">
        <f t="shared" si="378"/>
        <v>5.7</v>
      </c>
      <c r="G123" s="68">
        <f t="shared" si="378"/>
        <v>11.479999999999999</v>
      </c>
      <c r="H123" s="68">
        <f t="shared" si="378"/>
        <v>6.68</v>
      </c>
      <c r="I123" s="68">
        <f t="shared" si="378"/>
        <v>12.08</v>
      </c>
      <c r="J123" s="68">
        <f t="shared" si="378"/>
        <v>7.7</v>
      </c>
      <c r="K123" s="68">
        <f t="shared" si="378"/>
        <v>13.12</v>
      </c>
      <c r="L123" s="68">
        <f t="shared" si="378"/>
        <v>8.9</v>
      </c>
      <c r="M123" s="68">
        <f t="shared" si="378"/>
        <v>13.12</v>
      </c>
      <c r="N123" s="68">
        <f t="shared" si="378"/>
        <v>13.54</v>
      </c>
      <c r="O123" s="68">
        <f t="shared" si="378"/>
        <v>10.3</v>
      </c>
      <c r="P123" s="68">
        <f t="shared" si="378"/>
        <v>8.9733333333333345</v>
      </c>
      <c r="Q123" s="68">
        <f t="shared" si="378"/>
        <v>4.66</v>
      </c>
      <c r="R123" s="68">
        <f t="shared" si="378"/>
        <v>10.7</v>
      </c>
      <c r="S123" s="68">
        <f t="shared" si="378"/>
        <v>5.7266666666666666</v>
      </c>
      <c r="T123" s="68">
        <f t="shared" si="378"/>
        <v>11.959999999999999</v>
      </c>
      <c r="U123" s="68">
        <f t="shared" si="378"/>
        <v>6.7799999999999994</v>
      </c>
      <c r="V123" s="68">
        <f t="shared" si="378"/>
        <v>12.593333333333332</v>
      </c>
      <c r="W123" s="68">
        <f t="shared" si="378"/>
        <v>7.8866666666666667</v>
      </c>
      <c r="X123" s="68">
        <f t="shared" si="378"/>
        <v>13.653333333333332</v>
      </c>
      <c r="Y123" s="68">
        <f t="shared" si="378"/>
        <v>9.1133333333333333</v>
      </c>
      <c r="Z123" s="68">
        <f t="shared" si="378"/>
        <v>13.653333333333332</v>
      </c>
      <c r="AA123" s="68">
        <f t="shared" si="378"/>
        <v>14.133333333333333</v>
      </c>
      <c r="AB123" s="68">
        <f t="shared" si="378"/>
        <v>10.533333333333333</v>
      </c>
      <c r="AC123" s="68">
        <f t="shared" si="378"/>
        <v>9.3466666666666658</v>
      </c>
      <c r="AD123" s="68">
        <f t="shared" si="378"/>
        <v>4.7200000000000006</v>
      </c>
      <c r="AE123" s="68">
        <f t="shared" si="378"/>
        <v>11.079999999999998</v>
      </c>
      <c r="AF123" s="68">
        <f t="shared" si="378"/>
        <v>5.7533333333333339</v>
      </c>
      <c r="AG123" s="68">
        <f t="shared" si="378"/>
        <v>12.44</v>
      </c>
      <c r="AH123" s="68">
        <f t="shared" si="378"/>
        <v>6.88</v>
      </c>
      <c r="AI123" s="68">
        <f t="shared" si="378"/>
        <v>13.106666666666666</v>
      </c>
      <c r="AJ123" s="68">
        <f t="shared" si="378"/>
        <v>8.0733333333333324</v>
      </c>
      <c r="AK123" s="68">
        <f t="shared" si="378"/>
        <v>14.186666666666666</v>
      </c>
      <c r="AL123" s="68">
        <f t="shared" si="378"/>
        <v>9.3266666666666662</v>
      </c>
      <c r="AM123" s="68">
        <f t="shared" si="378"/>
        <v>14.186666666666666</v>
      </c>
      <c r="AN123" s="68">
        <f t="shared" si="378"/>
        <v>14.726666666666667</v>
      </c>
      <c r="AO123" s="68">
        <f t="shared" si="378"/>
        <v>10.766666666666667</v>
      </c>
      <c r="AP123" s="68">
        <f t="shared" si="378"/>
        <v>9.7200000000000006</v>
      </c>
      <c r="AQ123" s="68">
        <f t="shared" si="378"/>
        <v>4.78</v>
      </c>
      <c r="AR123" s="68">
        <f t="shared" si="378"/>
        <v>11.459999999999999</v>
      </c>
      <c r="AS123" s="68">
        <f t="shared" si="378"/>
        <v>5.78</v>
      </c>
      <c r="AT123" s="68">
        <f t="shared" si="378"/>
        <v>12.92</v>
      </c>
      <c r="AU123" s="68">
        <f t="shared" si="378"/>
        <v>6.9799999999999995</v>
      </c>
      <c r="AV123" s="68">
        <f t="shared" si="378"/>
        <v>13.62</v>
      </c>
      <c r="AW123" s="68">
        <f t="shared" si="378"/>
        <v>8.26</v>
      </c>
      <c r="AX123" s="68">
        <f t="shared" si="378"/>
        <v>14.719999999999999</v>
      </c>
      <c r="AY123" s="68">
        <f t="shared" si="378"/>
        <v>9.5399999999999991</v>
      </c>
      <c r="AZ123" s="68">
        <f t="shared" si="378"/>
        <v>14.719999999999999</v>
      </c>
      <c r="BA123" s="68">
        <f t="shared" si="378"/>
        <v>15.32</v>
      </c>
      <c r="BB123" s="68">
        <f t="shared" si="378"/>
        <v>11</v>
      </c>
      <c r="BC123" s="68">
        <f t="shared" si="378"/>
        <v>10.120000000000001</v>
      </c>
      <c r="BD123" s="68">
        <f t="shared" si="378"/>
        <v>4.84</v>
      </c>
      <c r="BE123" s="68">
        <f t="shared" si="378"/>
        <v>11.95</v>
      </c>
      <c r="BF123" s="68">
        <f t="shared" si="378"/>
        <v>5.83</v>
      </c>
      <c r="BG123" s="68">
        <f t="shared" si="378"/>
        <v>13.42</v>
      </c>
      <c r="BH123" s="68">
        <f t="shared" si="378"/>
        <v>7.12</v>
      </c>
      <c r="BI123" s="68">
        <f t="shared" si="378"/>
        <v>14.42</v>
      </c>
      <c r="BJ123" s="68">
        <f t="shared" si="378"/>
        <v>8.4500000000000011</v>
      </c>
      <c r="BK123" s="68">
        <f t="shared" si="378"/>
        <v>15.379999999999999</v>
      </c>
      <c r="BL123" s="68">
        <f t="shared" si="378"/>
        <v>9.83</v>
      </c>
      <c r="BM123" s="68">
        <f t="shared" si="378"/>
        <v>15.379999999999999</v>
      </c>
      <c r="BN123" s="68">
        <f t="shared" si="378"/>
        <v>16.11</v>
      </c>
      <c r="BO123" s="68">
        <f t="shared" si="378"/>
        <v>11.51</v>
      </c>
      <c r="BP123" s="68">
        <f t="shared" si="378"/>
        <v>10.520000000000001</v>
      </c>
      <c r="BQ123" s="68">
        <f t="shared" si="378"/>
        <v>4.9000000000000004</v>
      </c>
      <c r="BR123" s="68">
        <f t="shared" si="378"/>
        <v>12.44</v>
      </c>
      <c r="BS123" s="68">
        <f t="shared" si="378"/>
        <v>5.88</v>
      </c>
      <c r="BT123" s="68">
        <f t="shared" si="378"/>
        <v>13.92</v>
      </c>
      <c r="BU123" s="68">
        <f t="shared" si="378"/>
        <v>7.2600000000000007</v>
      </c>
      <c r="BV123" s="68">
        <f t="shared" si="378"/>
        <v>15.22</v>
      </c>
      <c r="BW123" s="68">
        <f t="shared" si="378"/>
        <v>8.64</v>
      </c>
      <c r="BX123" s="68">
        <f t="shared" si="378"/>
        <v>16.04</v>
      </c>
      <c r="BY123" s="68">
        <f t="shared" si="378"/>
        <v>10.120000000000001</v>
      </c>
      <c r="BZ123" s="68">
        <f t="shared" si="378"/>
        <v>16.04</v>
      </c>
      <c r="CA123" s="68">
        <f t="shared" si="378"/>
        <v>16.900000000000002</v>
      </c>
      <c r="CB123" s="68">
        <f t="shared" si="378"/>
        <v>12.02</v>
      </c>
      <c r="CC123" s="68">
        <f t="shared" si="378"/>
        <v>10.907999999999999</v>
      </c>
      <c r="CD123" s="68">
        <f t="shared" si="378"/>
        <v>4.9400000000000004</v>
      </c>
      <c r="CE123" s="68">
        <f t="shared" si="378"/>
        <v>12.907999999999999</v>
      </c>
      <c r="CF123" s="68">
        <f t="shared" si="378"/>
        <v>5.9640000000000004</v>
      </c>
      <c r="CG123" s="68">
        <f t="shared" si="378"/>
        <v>14.447999999999999</v>
      </c>
      <c r="CH123" s="68">
        <f t="shared" si="378"/>
        <v>7.3360000000000003</v>
      </c>
      <c r="CI123" s="68">
        <f t="shared" si="378"/>
        <v>15.86</v>
      </c>
      <c r="CJ123" s="68">
        <f t="shared" si="378"/>
        <v>8.7119999999999997</v>
      </c>
      <c r="CK123" s="68">
        <f t="shared" si="378"/>
        <v>16.847999999999999</v>
      </c>
      <c r="CL123" s="68">
        <f t="shared" si="378"/>
        <v>10.216000000000001</v>
      </c>
      <c r="CM123" s="68">
        <f t="shared" si="378"/>
        <v>16.847999999999999</v>
      </c>
      <c r="CN123" s="68">
        <f t="shared" si="378"/>
        <v>17.708000000000002</v>
      </c>
      <c r="CO123" s="68">
        <f t="shared" si="378"/>
        <v>12.136000000000001</v>
      </c>
      <c r="CP123" s="68">
        <f t="shared" si="378"/>
        <v>11.296000000000001</v>
      </c>
      <c r="CQ123" s="68">
        <f t="shared" si="378"/>
        <v>4.9800000000000004</v>
      </c>
      <c r="CR123" s="68">
        <f t="shared" si="378"/>
        <v>13.375999999999999</v>
      </c>
      <c r="CS123" s="68">
        <f t="shared" si="378"/>
        <v>6.048</v>
      </c>
      <c r="CT123" s="68">
        <f t="shared" si="378"/>
        <v>14.975999999999999</v>
      </c>
      <c r="CU123" s="68">
        <f t="shared" si="378"/>
        <v>7.4120000000000008</v>
      </c>
      <c r="CV123" s="68">
        <f t="shared" si="378"/>
        <v>16.5</v>
      </c>
      <c r="CW123" s="68">
        <f t="shared" si="378"/>
        <v>8.7840000000000007</v>
      </c>
      <c r="CX123" s="68">
        <f t="shared" si="378"/>
        <v>17.655999999999999</v>
      </c>
      <c r="CY123" s="68">
        <f t="shared" si="378"/>
        <v>10.311999999999999</v>
      </c>
      <c r="CZ123" s="68">
        <f t="shared" si="378"/>
        <v>17.655999999999999</v>
      </c>
      <c r="DA123" s="68">
        <f t="shared" si="378"/>
        <v>18.516000000000002</v>
      </c>
      <c r="DB123" s="68">
        <f t="shared" si="378"/>
        <v>12.251999999999999</v>
      </c>
      <c r="DC123" s="68">
        <f t="shared" si="378"/>
        <v>11.683999999999999</v>
      </c>
      <c r="DD123" s="68">
        <f t="shared" si="378"/>
        <v>5.0200000000000005</v>
      </c>
      <c r="DE123" s="68">
        <f t="shared" si="378"/>
        <v>13.843999999999999</v>
      </c>
      <c r="DF123" s="68">
        <f t="shared" si="378"/>
        <v>6.1320000000000006</v>
      </c>
      <c r="DG123" s="68">
        <f t="shared" si="378"/>
        <v>15.504</v>
      </c>
      <c r="DH123" s="68">
        <f t="shared" si="378"/>
        <v>7.4879999999999995</v>
      </c>
      <c r="DI123" s="68">
        <f t="shared" si="378"/>
        <v>17.14</v>
      </c>
      <c r="DJ123" s="68">
        <f t="shared" si="378"/>
        <v>8.8559999999999999</v>
      </c>
      <c r="DK123" s="68">
        <f t="shared" si="378"/>
        <v>18.463999999999999</v>
      </c>
      <c r="DL123" s="68">
        <f t="shared" si="378"/>
        <v>10.408000000000001</v>
      </c>
      <c r="DM123" s="68">
        <f t="shared" si="378"/>
        <v>18.463999999999999</v>
      </c>
      <c r="DN123" s="68">
        <f t="shared" si="378"/>
        <v>19.324000000000002</v>
      </c>
      <c r="DO123" s="68">
        <f t="shared" si="378"/>
        <v>12.368</v>
      </c>
      <c r="DP123" s="68">
        <f t="shared" si="378"/>
        <v>12.072000000000001</v>
      </c>
      <c r="DQ123" s="68">
        <f t="shared" si="378"/>
        <v>5.0600000000000005</v>
      </c>
      <c r="DR123" s="68">
        <f t="shared" si="378"/>
        <v>14.311999999999999</v>
      </c>
      <c r="DS123" s="68">
        <f t="shared" si="378"/>
        <v>6.2160000000000002</v>
      </c>
      <c r="DT123" s="68">
        <f t="shared" si="378"/>
        <v>16.032</v>
      </c>
      <c r="DU123" s="68">
        <f t="shared" si="378"/>
        <v>7.5640000000000001</v>
      </c>
      <c r="DV123" s="68">
        <f t="shared" si="378"/>
        <v>17.78</v>
      </c>
      <c r="DW123" s="68">
        <f t="shared" si="378"/>
        <v>8.927999999999999</v>
      </c>
      <c r="DX123" s="68">
        <f t="shared" si="378"/>
        <v>19.271999999999998</v>
      </c>
      <c r="DY123" s="68">
        <f t="shared" si="378"/>
        <v>10.504000000000001</v>
      </c>
      <c r="DZ123" s="68">
        <f t="shared" si="378"/>
        <v>19.271999999999998</v>
      </c>
      <c r="EA123" s="68">
        <f t="shared" si="378"/>
        <v>20.131999999999998</v>
      </c>
      <c r="EB123" s="68">
        <f t="shared" si="378"/>
        <v>12.484</v>
      </c>
      <c r="EC123" s="68">
        <f t="shared" si="378"/>
        <v>12.459999999999999</v>
      </c>
      <c r="ED123" s="68">
        <f t="shared" si="378"/>
        <v>5.1000000000000005</v>
      </c>
      <c r="EE123" s="68">
        <f t="shared" si="378"/>
        <v>14.78</v>
      </c>
      <c r="EF123" s="68">
        <f t="shared" si="378"/>
        <v>6.3000000000000007</v>
      </c>
      <c r="EG123" s="68">
        <f t="shared" si="378"/>
        <v>16.559999999999999</v>
      </c>
      <c r="EH123" s="68">
        <f t="shared" si="378"/>
        <v>7.64</v>
      </c>
      <c r="EI123" s="68">
        <f t="shared" si="378"/>
        <v>18.420000000000002</v>
      </c>
      <c r="EJ123" s="68">
        <f t="shared" si="378"/>
        <v>9</v>
      </c>
      <c r="EK123" s="68">
        <f t="shared" si="378"/>
        <v>20.079999999999998</v>
      </c>
      <c r="EL123" s="68">
        <f t="shared" si="378"/>
        <v>10.600000000000001</v>
      </c>
      <c r="EM123" s="68">
        <f t="shared" ref="EM123:FO123" si="379">(EM119-EM124)/5*1+EM124</f>
        <v>20.079999999999998</v>
      </c>
      <c r="EN123" s="68">
        <f t="shared" si="379"/>
        <v>20.939999999999998</v>
      </c>
      <c r="EO123" s="68">
        <f t="shared" si="379"/>
        <v>12.600000000000001</v>
      </c>
      <c r="EP123" s="68">
        <f t="shared" si="379"/>
        <v>7.5</v>
      </c>
      <c r="EQ123" s="68">
        <f t="shared" si="379"/>
        <v>4.5</v>
      </c>
      <c r="ER123" s="68">
        <f t="shared" si="379"/>
        <v>9.08</v>
      </c>
      <c r="ES123" s="68">
        <f t="shared" si="379"/>
        <v>5.5</v>
      </c>
      <c r="ET123" s="68">
        <f t="shared" si="379"/>
        <v>10.14</v>
      </c>
      <c r="EU123" s="68">
        <f t="shared" si="379"/>
        <v>6.4</v>
      </c>
      <c r="EV123" s="68">
        <f t="shared" si="379"/>
        <v>10.74</v>
      </c>
      <c r="EW123" s="68">
        <f t="shared" si="379"/>
        <v>6.96</v>
      </c>
      <c r="EX123" s="68">
        <f t="shared" si="379"/>
        <v>11.7</v>
      </c>
      <c r="EY123" s="68">
        <f t="shared" si="379"/>
        <v>8.0399999999999991</v>
      </c>
      <c r="EZ123" s="68">
        <f t="shared" si="379"/>
        <v>11.7</v>
      </c>
      <c r="FA123" s="68">
        <f t="shared" si="379"/>
        <v>11.56</v>
      </c>
      <c r="FB123" s="68">
        <f t="shared" si="379"/>
        <v>9.3000000000000007</v>
      </c>
      <c r="FC123" s="68">
        <f t="shared" si="379"/>
        <v>8.0500000000000007</v>
      </c>
      <c r="FD123" s="68">
        <f t="shared" si="379"/>
        <v>4.5500000000000007</v>
      </c>
      <c r="FE123" s="68">
        <f t="shared" si="379"/>
        <v>9.6999999999999993</v>
      </c>
      <c r="FF123" s="68">
        <f t="shared" si="379"/>
        <v>5.6</v>
      </c>
      <c r="FG123" s="68">
        <f t="shared" si="379"/>
        <v>10.81</v>
      </c>
      <c r="FH123" s="68">
        <f t="shared" si="379"/>
        <v>6.54</v>
      </c>
      <c r="FI123" s="68">
        <f t="shared" si="379"/>
        <v>11.41</v>
      </c>
      <c r="FJ123" s="68">
        <f t="shared" si="379"/>
        <v>7.3299999999999992</v>
      </c>
      <c r="FK123" s="68">
        <f t="shared" si="379"/>
        <v>12.41</v>
      </c>
      <c r="FL123" s="68">
        <f t="shared" si="379"/>
        <v>8.4700000000000006</v>
      </c>
      <c r="FM123" s="68">
        <f t="shared" si="379"/>
        <v>12.41</v>
      </c>
      <c r="FN123" s="68">
        <f t="shared" si="379"/>
        <v>12.55</v>
      </c>
      <c r="FO123" s="68">
        <f t="shared" si="379"/>
        <v>9.8000000000000007</v>
      </c>
    </row>
    <row r="124" spans="1:171" ht="9" customHeight="1" x14ac:dyDescent="0.15">
      <c r="A124" s="53" t="s">
        <v>152</v>
      </c>
      <c r="B124" s="54">
        <v>43</v>
      </c>
      <c r="C124" s="68">
        <v>8.4</v>
      </c>
      <c r="D124" s="68">
        <v>4.7</v>
      </c>
      <c r="E124" s="68">
        <v>10.1</v>
      </c>
      <c r="F124" s="68">
        <v>5.8</v>
      </c>
      <c r="G124" s="68">
        <v>11.2</v>
      </c>
      <c r="H124" s="68">
        <v>6.8</v>
      </c>
      <c r="I124" s="68">
        <v>11.7</v>
      </c>
      <c r="J124" s="68">
        <v>7.8</v>
      </c>
      <c r="K124" s="68">
        <v>12.5</v>
      </c>
      <c r="L124" s="68">
        <v>9</v>
      </c>
      <c r="M124" s="55">
        <f t="shared" si="340"/>
        <v>12.5</v>
      </c>
      <c r="N124" s="68">
        <v>12.6</v>
      </c>
      <c r="O124" s="68">
        <v>10.4</v>
      </c>
      <c r="P124" s="68">
        <f t="shared" ref="P124:AB124" si="380">(AP124-C124)/3*1+C124</f>
        <v>8.7666666666666675</v>
      </c>
      <c r="Q124" s="68">
        <f t="shared" si="380"/>
        <v>4.7666666666666666</v>
      </c>
      <c r="R124" s="68">
        <f t="shared" si="380"/>
        <v>10.466666666666667</v>
      </c>
      <c r="S124" s="68">
        <f t="shared" si="380"/>
        <v>5.833333333333333</v>
      </c>
      <c r="T124" s="68">
        <f t="shared" si="380"/>
        <v>11.666666666666666</v>
      </c>
      <c r="U124" s="68">
        <f t="shared" si="380"/>
        <v>6.8999999999999995</v>
      </c>
      <c r="V124" s="68">
        <f t="shared" si="380"/>
        <v>12.2</v>
      </c>
      <c r="W124" s="68">
        <f t="shared" si="380"/>
        <v>8</v>
      </c>
      <c r="X124" s="68">
        <f t="shared" si="380"/>
        <v>13.033333333333333</v>
      </c>
      <c r="Y124" s="68">
        <f t="shared" si="380"/>
        <v>9.2333333333333325</v>
      </c>
      <c r="Z124" s="68">
        <f t="shared" si="380"/>
        <v>13.033333333333333</v>
      </c>
      <c r="AA124" s="68">
        <f t="shared" si="380"/>
        <v>13.233333333333333</v>
      </c>
      <c r="AB124" s="68">
        <f t="shared" si="380"/>
        <v>10.666666666666666</v>
      </c>
      <c r="AC124" s="68">
        <f t="shared" ref="AC124:AO124" si="381">(AP124-C124)/3*2+C124</f>
        <v>9.1333333333333329</v>
      </c>
      <c r="AD124" s="68">
        <f t="shared" si="381"/>
        <v>4.8333333333333339</v>
      </c>
      <c r="AE124" s="68">
        <f t="shared" si="381"/>
        <v>10.833333333333332</v>
      </c>
      <c r="AF124" s="68">
        <f t="shared" si="381"/>
        <v>5.8666666666666671</v>
      </c>
      <c r="AG124" s="68">
        <f t="shared" si="381"/>
        <v>12.133333333333333</v>
      </c>
      <c r="AH124" s="68">
        <f t="shared" si="381"/>
        <v>7</v>
      </c>
      <c r="AI124" s="68">
        <f t="shared" si="381"/>
        <v>12.7</v>
      </c>
      <c r="AJ124" s="68">
        <f t="shared" si="381"/>
        <v>8.1999999999999993</v>
      </c>
      <c r="AK124" s="68">
        <f t="shared" si="381"/>
        <v>13.566666666666666</v>
      </c>
      <c r="AL124" s="68">
        <f t="shared" si="381"/>
        <v>9.4666666666666668</v>
      </c>
      <c r="AM124" s="68">
        <f t="shared" si="381"/>
        <v>13.566666666666666</v>
      </c>
      <c r="AN124" s="68">
        <f t="shared" si="381"/>
        <v>13.866666666666667</v>
      </c>
      <c r="AO124" s="68">
        <f t="shared" si="381"/>
        <v>10.933333333333334</v>
      </c>
      <c r="AP124" s="68">
        <v>9.5</v>
      </c>
      <c r="AQ124" s="68">
        <v>4.9000000000000004</v>
      </c>
      <c r="AR124" s="68">
        <v>11.2</v>
      </c>
      <c r="AS124" s="68">
        <v>5.9</v>
      </c>
      <c r="AT124" s="68">
        <v>12.6</v>
      </c>
      <c r="AU124" s="68">
        <v>7.1</v>
      </c>
      <c r="AV124" s="68">
        <v>13.2</v>
      </c>
      <c r="AW124" s="68">
        <v>8.4</v>
      </c>
      <c r="AX124" s="68">
        <v>14.1</v>
      </c>
      <c r="AY124" s="68">
        <v>9.6999999999999993</v>
      </c>
      <c r="AZ124" s="55">
        <f t="shared" si="343"/>
        <v>14.1</v>
      </c>
      <c r="BA124" s="68">
        <v>14.5</v>
      </c>
      <c r="BB124" s="68">
        <v>11.2</v>
      </c>
      <c r="BC124" s="68">
        <f t="shared" ref="BC124:BO124" si="382">(BP124-AP124)/2+AP124</f>
        <v>9.9</v>
      </c>
      <c r="BD124" s="68">
        <f t="shared" si="382"/>
        <v>4.95</v>
      </c>
      <c r="BE124" s="68">
        <f t="shared" si="382"/>
        <v>11.7</v>
      </c>
      <c r="BF124" s="68">
        <f t="shared" si="382"/>
        <v>5.95</v>
      </c>
      <c r="BG124" s="68">
        <f t="shared" si="382"/>
        <v>13.1</v>
      </c>
      <c r="BH124" s="68">
        <f t="shared" si="382"/>
        <v>7.25</v>
      </c>
      <c r="BI124" s="68">
        <f t="shared" si="382"/>
        <v>14.05</v>
      </c>
      <c r="BJ124" s="68">
        <f t="shared" si="382"/>
        <v>8.6000000000000014</v>
      </c>
      <c r="BK124" s="68">
        <f t="shared" si="382"/>
        <v>14.75</v>
      </c>
      <c r="BL124" s="68">
        <f t="shared" si="382"/>
        <v>10</v>
      </c>
      <c r="BM124" s="68">
        <f t="shared" si="382"/>
        <v>14.75</v>
      </c>
      <c r="BN124" s="68">
        <f t="shared" si="382"/>
        <v>15.3</v>
      </c>
      <c r="BO124" s="68">
        <f t="shared" si="382"/>
        <v>11.7</v>
      </c>
      <c r="BP124" s="68">
        <v>10.3</v>
      </c>
      <c r="BQ124" s="68">
        <v>5</v>
      </c>
      <c r="BR124" s="68">
        <v>12.2</v>
      </c>
      <c r="BS124" s="68">
        <v>6</v>
      </c>
      <c r="BT124" s="68">
        <v>13.6</v>
      </c>
      <c r="BU124" s="68">
        <v>7.4</v>
      </c>
      <c r="BV124" s="68">
        <v>14.9</v>
      </c>
      <c r="BW124" s="68">
        <v>8.8000000000000007</v>
      </c>
      <c r="BX124" s="68">
        <v>15.4</v>
      </c>
      <c r="BY124" s="68">
        <v>10.3</v>
      </c>
      <c r="BZ124" s="55">
        <f t="shared" si="345"/>
        <v>15.4</v>
      </c>
      <c r="CA124" s="68">
        <v>16.100000000000001</v>
      </c>
      <c r="CB124" s="68">
        <v>12.2</v>
      </c>
      <c r="CC124" s="68">
        <f t="shared" ref="CC124:CO124" si="383">(EC124-BP124)/5*1+BP124</f>
        <v>10.68</v>
      </c>
      <c r="CD124" s="68">
        <f t="shared" si="383"/>
        <v>5.04</v>
      </c>
      <c r="CE124" s="68">
        <f t="shared" si="383"/>
        <v>12.66</v>
      </c>
      <c r="CF124" s="68">
        <f t="shared" si="383"/>
        <v>6.08</v>
      </c>
      <c r="CG124" s="68">
        <f t="shared" si="383"/>
        <v>14.12</v>
      </c>
      <c r="CH124" s="68">
        <f t="shared" si="383"/>
        <v>7.48</v>
      </c>
      <c r="CI124" s="68">
        <f t="shared" si="383"/>
        <v>15.52</v>
      </c>
      <c r="CJ124" s="68">
        <f t="shared" si="383"/>
        <v>8.8800000000000008</v>
      </c>
      <c r="CK124" s="68">
        <f t="shared" si="383"/>
        <v>16.22</v>
      </c>
      <c r="CL124" s="68">
        <f t="shared" si="383"/>
        <v>10.4</v>
      </c>
      <c r="CM124" s="68">
        <f t="shared" si="383"/>
        <v>16.22</v>
      </c>
      <c r="CN124" s="68">
        <f t="shared" si="383"/>
        <v>16.920000000000002</v>
      </c>
      <c r="CO124" s="68">
        <f t="shared" si="383"/>
        <v>12.32</v>
      </c>
      <c r="CP124" s="68">
        <f t="shared" ref="CP124:DB124" si="384">(EC124-BP124)/5*2+BP124</f>
        <v>11.06</v>
      </c>
      <c r="CQ124" s="68">
        <f t="shared" si="384"/>
        <v>5.08</v>
      </c>
      <c r="CR124" s="68">
        <f t="shared" si="384"/>
        <v>13.12</v>
      </c>
      <c r="CS124" s="68">
        <f t="shared" si="384"/>
        <v>6.16</v>
      </c>
      <c r="CT124" s="68">
        <f t="shared" si="384"/>
        <v>14.639999999999999</v>
      </c>
      <c r="CU124" s="68">
        <f t="shared" si="384"/>
        <v>7.5600000000000005</v>
      </c>
      <c r="CV124" s="68">
        <f t="shared" si="384"/>
        <v>16.14</v>
      </c>
      <c r="CW124" s="68">
        <f t="shared" si="384"/>
        <v>8.9600000000000009</v>
      </c>
      <c r="CX124" s="68">
        <f t="shared" si="384"/>
        <v>17.04</v>
      </c>
      <c r="CY124" s="68">
        <f t="shared" si="384"/>
        <v>10.5</v>
      </c>
      <c r="CZ124" s="68">
        <f t="shared" si="384"/>
        <v>17.04</v>
      </c>
      <c r="DA124" s="68">
        <f t="shared" si="384"/>
        <v>17.740000000000002</v>
      </c>
      <c r="DB124" s="68">
        <f t="shared" si="384"/>
        <v>12.44</v>
      </c>
      <c r="DC124" s="68">
        <f t="shared" ref="DC124:DO124" si="385">(EC124-BP124)/5*3+BP124</f>
        <v>11.44</v>
      </c>
      <c r="DD124" s="68">
        <f t="shared" si="385"/>
        <v>5.12</v>
      </c>
      <c r="DE124" s="68">
        <f t="shared" si="385"/>
        <v>13.58</v>
      </c>
      <c r="DF124" s="68">
        <f t="shared" si="385"/>
        <v>6.24</v>
      </c>
      <c r="DG124" s="68">
        <f t="shared" si="385"/>
        <v>15.16</v>
      </c>
      <c r="DH124" s="68">
        <f t="shared" si="385"/>
        <v>7.64</v>
      </c>
      <c r="DI124" s="68">
        <f t="shared" si="385"/>
        <v>16.760000000000002</v>
      </c>
      <c r="DJ124" s="68">
        <f t="shared" si="385"/>
        <v>9.0399999999999991</v>
      </c>
      <c r="DK124" s="68">
        <f t="shared" si="385"/>
        <v>17.86</v>
      </c>
      <c r="DL124" s="68">
        <f t="shared" si="385"/>
        <v>10.600000000000001</v>
      </c>
      <c r="DM124" s="68">
        <f t="shared" si="385"/>
        <v>17.86</v>
      </c>
      <c r="DN124" s="68">
        <f t="shared" si="385"/>
        <v>18.560000000000002</v>
      </c>
      <c r="DO124" s="68">
        <f t="shared" si="385"/>
        <v>12.56</v>
      </c>
      <c r="DP124" s="68">
        <f t="shared" ref="DP124:EB124" si="386">(EC124-BP124)/5*4+BP124</f>
        <v>11.82</v>
      </c>
      <c r="DQ124" s="68">
        <f t="shared" si="386"/>
        <v>5.16</v>
      </c>
      <c r="DR124" s="68">
        <f t="shared" si="386"/>
        <v>14.04</v>
      </c>
      <c r="DS124" s="68">
        <f t="shared" si="386"/>
        <v>6.32</v>
      </c>
      <c r="DT124" s="68">
        <f t="shared" si="386"/>
        <v>15.68</v>
      </c>
      <c r="DU124" s="68">
        <f t="shared" si="386"/>
        <v>7.72</v>
      </c>
      <c r="DV124" s="68">
        <f t="shared" si="386"/>
        <v>17.38</v>
      </c>
      <c r="DW124" s="68">
        <f t="shared" si="386"/>
        <v>9.1199999999999992</v>
      </c>
      <c r="DX124" s="68">
        <f t="shared" si="386"/>
        <v>18.68</v>
      </c>
      <c r="DY124" s="68">
        <f t="shared" si="386"/>
        <v>10.700000000000001</v>
      </c>
      <c r="DZ124" s="68">
        <f t="shared" si="386"/>
        <v>18.68</v>
      </c>
      <c r="EA124" s="68">
        <f t="shared" si="386"/>
        <v>19.38</v>
      </c>
      <c r="EB124" s="68">
        <f t="shared" si="386"/>
        <v>12.68</v>
      </c>
      <c r="EC124" s="68">
        <v>12.2</v>
      </c>
      <c r="ED124" s="68">
        <v>5.2</v>
      </c>
      <c r="EE124" s="68">
        <v>14.5</v>
      </c>
      <c r="EF124" s="68">
        <v>6.4</v>
      </c>
      <c r="EG124" s="68">
        <v>16.2</v>
      </c>
      <c r="EH124" s="68">
        <v>7.8</v>
      </c>
      <c r="EI124" s="68">
        <v>18</v>
      </c>
      <c r="EJ124" s="68">
        <v>9.1999999999999993</v>
      </c>
      <c r="EK124" s="68">
        <v>19.5</v>
      </c>
      <c r="EL124" s="68">
        <v>10.8</v>
      </c>
      <c r="EM124" s="55">
        <f t="shared" si="350"/>
        <v>19.5</v>
      </c>
      <c r="EN124" s="68">
        <v>20.2</v>
      </c>
      <c r="EO124" s="69">
        <v>12.8</v>
      </c>
      <c r="EP124" s="48">
        <v>7.3</v>
      </c>
      <c r="EQ124" s="48">
        <v>4.5999999999999996</v>
      </c>
      <c r="ER124" s="48">
        <v>8.9</v>
      </c>
      <c r="ES124" s="48">
        <v>5.6</v>
      </c>
      <c r="ET124" s="48">
        <v>9.9</v>
      </c>
      <c r="EU124" s="48">
        <v>6.5</v>
      </c>
      <c r="EV124" s="48">
        <v>10.4</v>
      </c>
      <c r="EW124" s="48">
        <v>7.1</v>
      </c>
      <c r="EX124" s="48">
        <v>11.1</v>
      </c>
      <c r="EY124" s="48">
        <v>8.1</v>
      </c>
      <c r="EZ124" s="48">
        <f>EX124</f>
        <v>11.1</v>
      </c>
      <c r="FA124" s="48">
        <v>10.9</v>
      </c>
      <c r="FB124" s="48">
        <v>9.4</v>
      </c>
      <c r="FC124" s="48">
        <f>(EP124-C124)/2+C124</f>
        <v>7.85</v>
      </c>
      <c r="FD124" s="48">
        <f t="shared" ref="FD124:FL124" si="387">(EQ124-D124)/2+D124</f>
        <v>4.6500000000000004</v>
      </c>
      <c r="FE124" s="48">
        <f t="shared" si="387"/>
        <v>9.5</v>
      </c>
      <c r="FF124" s="48">
        <f t="shared" si="387"/>
        <v>5.6999999999999993</v>
      </c>
      <c r="FG124" s="48">
        <f t="shared" si="387"/>
        <v>10.55</v>
      </c>
      <c r="FH124" s="48">
        <f t="shared" si="387"/>
        <v>6.65</v>
      </c>
      <c r="FI124" s="48">
        <f t="shared" si="387"/>
        <v>11.05</v>
      </c>
      <c r="FJ124" s="48">
        <f t="shared" si="387"/>
        <v>7.4499999999999993</v>
      </c>
      <c r="FK124" s="48">
        <f t="shared" si="387"/>
        <v>11.8</v>
      </c>
      <c r="FL124" s="48">
        <f t="shared" si="387"/>
        <v>8.5500000000000007</v>
      </c>
      <c r="FM124" s="48">
        <f>FK124</f>
        <v>11.8</v>
      </c>
      <c r="FN124" s="48">
        <f t="shared" ref="FN124:FO124" si="388">(FA124-N124)/2+N124</f>
        <v>11.75</v>
      </c>
      <c r="FO124" s="48">
        <f t="shared" si="388"/>
        <v>9.9</v>
      </c>
    </row>
    <row r="125" spans="1:171" ht="9" customHeight="1" x14ac:dyDescent="0.15">
      <c r="A125" s="48"/>
      <c r="B125" s="48"/>
      <c r="BP125" s="71"/>
      <c r="BR125" s="71"/>
      <c r="BT125" s="71"/>
      <c r="BV125" s="71"/>
      <c r="BX125" s="71"/>
      <c r="CA125" s="71"/>
    </row>
    <row r="126" spans="1:171" ht="9" customHeight="1" x14ac:dyDescent="0.15">
      <c r="A126" s="48"/>
      <c r="B126" s="48"/>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s="72"/>
      <c r="CD126" s="72"/>
      <c r="CE126" s="72"/>
      <c r="CF126" s="72"/>
      <c r="CG126" s="72"/>
      <c r="CH126" s="72"/>
      <c r="CI126" s="72"/>
      <c r="CJ126" s="72"/>
      <c r="CK126" s="72"/>
      <c r="CL126" s="72"/>
      <c r="CM126" s="72"/>
      <c r="CN126" s="72"/>
      <c r="CO126" s="72"/>
      <c r="CP126" s="72"/>
      <c r="CQ126" s="72"/>
      <c r="CR126" s="72"/>
      <c r="CS126" s="72"/>
      <c r="CT126" s="72"/>
      <c r="CU126" s="72"/>
      <c r="CV126" s="72"/>
      <c r="CW126" s="72"/>
      <c r="CX126" s="72"/>
      <c r="CY126" s="72"/>
      <c r="CZ126" s="72"/>
      <c r="DA126" s="72"/>
      <c r="DB126" s="72"/>
      <c r="DC126" s="72"/>
      <c r="DD126" s="72"/>
      <c r="DE126" s="72"/>
      <c r="DF126" s="72"/>
      <c r="DG126" s="72"/>
      <c r="DH126" s="72"/>
      <c r="DI126" s="72"/>
      <c r="DJ126" s="72"/>
      <c r="DK126" s="72"/>
      <c r="DL126" s="72"/>
      <c r="DM126" s="72"/>
      <c r="DN126" s="72"/>
      <c r="DO126" s="72"/>
      <c r="DP126" s="72"/>
      <c r="DQ126" s="72"/>
      <c r="DR126" s="72"/>
      <c r="DS126" s="72"/>
      <c r="DT126" s="72"/>
      <c r="DU126" s="72"/>
      <c r="DV126" s="72"/>
      <c r="DW126" s="72"/>
      <c r="DX126" s="72"/>
      <c r="DY126" s="72"/>
      <c r="DZ126" s="72"/>
      <c r="EA126" s="72"/>
      <c r="EB126" s="72"/>
      <c r="EC126" s="72"/>
      <c r="ED126" s="72"/>
      <c r="EE126" s="72"/>
      <c r="EF126" s="72"/>
      <c r="EG126" s="72"/>
      <c r="EH126" s="72"/>
      <c r="EI126" s="72"/>
      <c r="EJ126" s="72"/>
      <c r="EK126" s="72"/>
      <c r="EL126" s="72"/>
      <c r="EM126" s="72"/>
      <c r="EN126" s="72"/>
      <c r="EO126" s="72"/>
    </row>
    <row r="127" spans="1:171" ht="9" customHeight="1" x14ac:dyDescent="0.15">
      <c r="A127" s="48"/>
      <c r="B127" s="48"/>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row>
    <row r="128" spans="1:171" ht="9" customHeight="1" x14ac:dyDescent="0.15">
      <c r="A128" s="48"/>
      <c r="B128" s="48"/>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2"/>
      <c r="CZ128" s="72"/>
      <c r="DA128" s="72"/>
      <c r="DB128" s="72"/>
      <c r="DC128" s="72"/>
      <c r="DD128" s="72"/>
      <c r="DE128" s="72"/>
      <c r="DF128" s="72"/>
      <c r="DG128" s="72"/>
      <c r="DH128" s="72"/>
      <c r="DI128" s="72"/>
      <c r="DJ128" s="72"/>
      <c r="DK128" s="72"/>
      <c r="DL128" s="72"/>
      <c r="DM128" s="72"/>
      <c r="DN128" s="72"/>
      <c r="DO128" s="72"/>
      <c r="DP128" s="72"/>
      <c r="DQ128" s="72"/>
      <c r="DR128" s="72"/>
      <c r="DS128" s="72"/>
      <c r="DT128" s="72"/>
      <c r="DU128" s="72"/>
      <c r="DV128" s="72"/>
      <c r="DW128" s="72"/>
      <c r="DX128" s="72"/>
      <c r="DY128" s="72"/>
      <c r="DZ128" s="72"/>
      <c r="EA128" s="72"/>
      <c r="EB128" s="72"/>
      <c r="EC128" s="72"/>
      <c r="ED128" s="72"/>
      <c r="EE128" s="72"/>
      <c r="EF128" s="72"/>
      <c r="EG128" s="72"/>
      <c r="EH128" s="72"/>
      <c r="EI128" s="72"/>
      <c r="EJ128" s="72"/>
      <c r="EK128" s="72"/>
      <c r="EL128" s="72"/>
      <c r="EM128" s="72"/>
      <c r="EN128" s="72"/>
      <c r="EO128" s="72"/>
    </row>
    <row r="129" spans="1:145" ht="9" customHeight="1" x14ac:dyDescent="0.15">
      <c r="A129" s="48"/>
      <c r="B129" s="48"/>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s="72"/>
      <c r="CD129" s="72"/>
      <c r="CE129" s="72"/>
      <c r="CF129" s="72"/>
      <c r="CG129" s="72"/>
      <c r="CH129" s="72"/>
      <c r="CI129" s="72"/>
      <c r="CJ129" s="72"/>
      <c r="CK129" s="72"/>
      <c r="CL129" s="72"/>
      <c r="CM129" s="72"/>
      <c r="CN129" s="72"/>
      <c r="CO129" s="72"/>
      <c r="CP129" s="72"/>
      <c r="CQ129" s="72"/>
      <c r="CR129" s="72"/>
      <c r="CS129" s="72"/>
      <c r="CT129" s="72"/>
      <c r="CU129" s="72"/>
      <c r="CV129" s="72"/>
      <c r="CW129" s="72"/>
      <c r="CX129" s="72"/>
      <c r="CY129" s="72"/>
      <c r="CZ129" s="72"/>
      <c r="DA129" s="72"/>
      <c r="DB129" s="72"/>
      <c r="DC129" s="72"/>
      <c r="DD129" s="72"/>
      <c r="DE129" s="72"/>
      <c r="DF129" s="72"/>
      <c r="DG129" s="72"/>
      <c r="DH129" s="72"/>
      <c r="DI129" s="72"/>
      <c r="DJ129" s="72"/>
      <c r="DK129" s="72"/>
      <c r="DL129" s="72"/>
      <c r="DM129" s="72"/>
      <c r="DN129" s="72"/>
      <c r="DO129" s="72"/>
      <c r="DP129" s="72"/>
      <c r="DQ129" s="72"/>
      <c r="DR129" s="72"/>
      <c r="DS129" s="72"/>
      <c r="DT129" s="72"/>
      <c r="DU129" s="72"/>
      <c r="DV129" s="72"/>
      <c r="DW129" s="72"/>
      <c r="DX129" s="72"/>
      <c r="DY129" s="72"/>
      <c r="DZ129" s="72"/>
      <c r="EA129" s="72"/>
      <c r="EB129" s="72"/>
      <c r="EC129" s="72"/>
      <c r="ED129" s="72"/>
      <c r="EE129" s="72"/>
      <c r="EF129" s="72"/>
      <c r="EG129" s="72"/>
      <c r="EH129" s="72"/>
      <c r="EI129" s="72"/>
      <c r="EJ129" s="72"/>
      <c r="EK129" s="72"/>
      <c r="EL129" s="72"/>
      <c r="EM129" s="72"/>
      <c r="EN129" s="72"/>
      <c r="EO129" s="72"/>
    </row>
    <row r="130" spans="1:145" ht="9" customHeight="1" x14ac:dyDescent="0.15">
      <c r="A130" s="48"/>
      <c r="B130" s="48"/>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72"/>
      <c r="EK130" s="72"/>
      <c r="EL130" s="72"/>
      <c r="EM130" s="72"/>
      <c r="EN130" s="72"/>
      <c r="EO130" s="72"/>
    </row>
    <row r="131" spans="1:145" s="73" customFormat="1" ht="9" customHeight="1" x14ac:dyDescent="0.15">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row>
    <row r="132" spans="1:145" s="73" customFormat="1" ht="9" customHeight="1" x14ac:dyDescent="0.15">
      <c r="C132" s="74"/>
      <c r="D132" s="75" t="s">
        <v>162</v>
      </c>
      <c r="E132" s="75" t="s">
        <v>163</v>
      </c>
      <c r="F132" s="75" t="s">
        <v>164</v>
      </c>
      <c r="G132" s="75" t="s">
        <v>165</v>
      </c>
      <c r="H132" s="75" t="s">
        <v>166</v>
      </c>
      <c r="I132" s="75" t="s">
        <v>167</v>
      </c>
      <c r="J132" s="75" t="s">
        <v>168</v>
      </c>
      <c r="K132" s="75" t="s">
        <v>169</v>
      </c>
      <c r="L132" s="75" t="s">
        <v>170</v>
      </c>
      <c r="M132" s="75" t="s">
        <v>171</v>
      </c>
      <c r="N132" s="75" t="s">
        <v>172</v>
      </c>
      <c r="O132" s="75" t="s">
        <v>173</v>
      </c>
      <c r="P132" s="75" t="s">
        <v>174</v>
      </c>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row>
    <row r="133" spans="1:145" s="73" customFormat="1" ht="9" customHeight="1" x14ac:dyDescent="0.15">
      <c r="C133" s="74">
        <v>-10</v>
      </c>
      <c r="D133" s="74">
        <v>2</v>
      </c>
      <c r="E133" s="74">
        <v>3</v>
      </c>
      <c r="F133" s="74">
        <v>4</v>
      </c>
      <c r="G133" s="74">
        <v>5</v>
      </c>
      <c r="H133" s="74">
        <v>6</v>
      </c>
      <c r="I133" s="74">
        <v>7</v>
      </c>
      <c r="J133" s="74">
        <v>8</v>
      </c>
      <c r="K133" s="74">
        <v>9</v>
      </c>
      <c r="L133" s="74">
        <v>12</v>
      </c>
      <c r="M133" s="74">
        <v>11</v>
      </c>
      <c r="N133" s="74">
        <v>12</v>
      </c>
      <c r="O133" s="74">
        <v>13</v>
      </c>
      <c r="P133" s="74">
        <v>14</v>
      </c>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row>
    <row r="134" spans="1:145" s="73" customFormat="1" ht="9" customHeight="1" x14ac:dyDescent="0.15">
      <c r="C134" s="74">
        <v>-9</v>
      </c>
      <c r="D134" s="74">
        <v>15</v>
      </c>
      <c r="E134" s="74">
        <v>16</v>
      </c>
      <c r="F134" s="74">
        <v>17</v>
      </c>
      <c r="G134" s="74">
        <v>18</v>
      </c>
      <c r="H134" s="74">
        <v>19</v>
      </c>
      <c r="I134" s="74">
        <v>20</v>
      </c>
      <c r="J134" s="74">
        <v>21</v>
      </c>
      <c r="K134" s="74">
        <v>22</v>
      </c>
      <c r="L134" s="74">
        <v>25</v>
      </c>
      <c r="M134" s="74">
        <v>24</v>
      </c>
      <c r="N134" s="74">
        <v>25</v>
      </c>
      <c r="O134" s="74">
        <v>26</v>
      </c>
      <c r="P134" s="74">
        <v>27</v>
      </c>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row>
    <row r="135" spans="1:145" s="73" customFormat="1" ht="9" customHeight="1" x14ac:dyDescent="0.15">
      <c r="C135" s="74">
        <v>-8</v>
      </c>
      <c r="D135" s="74">
        <v>28</v>
      </c>
      <c r="E135" s="74">
        <v>29</v>
      </c>
      <c r="F135" s="74">
        <v>30</v>
      </c>
      <c r="G135" s="74">
        <v>31</v>
      </c>
      <c r="H135" s="74">
        <v>32</v>
      </c>
      <c r="I135" s="74">
        <v>33</v>
      </c>
      <c r="J135" s="74">
        <v>34</v>
      </c>
      <c r="K135" s="74">
        <v>35</v>
      </c>
      <c r="L135" s="74">
        <v>38</v>
      </c>
      <c r="M135" s="74">
        <v>37</v>
      </c>
      <c r="N135" s="74">
        <v>38</v>
      </c>
      <c r="O135" s="74">
        <v>39</v>
      </c>
      <c r="P135" s="74">
        <v>40</v>
      </c>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row>
    <row r="136" spans="1:145" s="73" customFormat="1" ht="9" customHeight="1" x14ac:dyDescent="0.15">
      <c r="C136" s="74">
        <v>-7</v>
      </c>
      <c r="D136" s="74">
        <v>41</v>
      </c>
      <c r="E136" s="74">
        <v>42</v>
      </c>
      <c r="F136" s="74">
        <v>43</v>
      </c>
      <c r="G136" s="74">
        <v>44</v>
      </c>
      <c r="H136" s="74">
        <v>45</v>
      </c>
      <c r="I136" s="74">
        <v>46</v>
      </c>
      <c r="J136" s="74">
        <v>47</v>
      </c>
      <c r="K136" s="74">
        <v>48</v>
      </c>
      <c r="L136" s="74">
        <v>51</v>
      </c>
      <c r="M136" s="74">
        <v>50</v>
      </c>
      <c r="N136" s="74">
        <v>51</v>
      </c>
      <c r="O136" s="74">
        <v>52</v>
      </c>
      <c r="P136" s="74">
        <v>53</v>
      </c>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row>
    <row r="137" spans="1:145" s="73" customFormat="1" ht="9" customHeight="1" x14ac:dyDescent="0.15">
      <c r="C137" s="74">
        <v>-6</v>
      </c>
      <c r="D137" s="74">
        <v>54</v>
      </c>
      <c r="E137" s="74">
        <v>55</v>
      </c>
      <c r="F137" s="74">
        <v>56</v>
      </c>
      <c r="G137" s="74">
        <v>57</v>
      </c>
      <c r="H137" s="74">
        <v>58</v>
      </c>
      <c r="I137" s="74">
        <v>59</v>
      </c>
      <c r="J137" s="74">
        <v>60</v>
      </c>
      <c r="K137" s="74">
        <v>61</v>
      </c>
      <c r="L137" s="74">
        <v>64</v>
      </c>
      <c r="M137" s="74">
        <v>63</v>
      </c>
      <c r="N137" s="74">
        <v>64</v>
      </c>
      <c r="O137" s="74">
        <v>65</v>
      </c>
      <c r="P137" s="74">
        <v>66</v>
      </c>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row>
    <row r="138" spans="1:145" s="73" customFormat="1" ht="9" customHeight="1" x14ac:dyDescent="0.15">
      <c r="C138" s="74">
        <v>-5</v>
      </c>
      <c r="D138" s="74">
        <v>67</v>
      </c>
      <c r="E138" s="74">
        <v>68</v>
      </c>
      <c r="F138" s="74">
        <v>69</v>
      </c>
      <c r="G138" s="74">
        <v>70</v>
      </c>
      <c r="H138" s="74">
        <v>71</v>
      </c>
      <c r="I138" s="74">
        <v>72</v>
      </c>
      <c r="J138" s="74">
        <v>73</v>
      </c>
      <c r="K138" s="74">
        <v>74</v>
      </c>
      <c r="L138" s="74">
        <v>77</v>
      </c>
      <c r="M138" s="74">
        <v>76</v>
      </c>
      <c r="N138" s="74">
        <v>77</v>
      </c>
      <c r="O138" s="74">
        <v>78</v>
      </c>
      <c r="P138" s="74">
        <v>79</v>
      </c>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row>
    <row r="139" spans="1:145" s="73" customFormat="1" ht="9" customHeight="1" x14ac:dyDescent="0.15">
      <c r="C139" s="74">
        <v>-4</v>
      </c>
      <c r="D139" s="74">
        <v>80</v>
      </c>
      <c r="E139" s="74">
        <v>81</v>
      </c>
      <c r="F139" s="74">
        <v>82</v>
      </c>
      <c r="G139" s="74">
        <v>83</v>
      </c>
      <c r="H139" s="74">
        <v>84</v>
      </c>
      <c r="I139" s="74">
        <v>85</v>
      </c>
      <c r="J139" s="74">
        <v>86</v>
      </c>
      <c r="K139" s="74">
        <v>87</v>
      </c>
      <c r="L139" s="74">
        <v>90</v>
      </c>
      <c r="M139" s="74">
        <v>89</v>
      </c>
      <c r="N139" s="74">
        <v>90</v>
      </c>
      <c r="O139" s="74">
        <v>91</v>
      </c>
      <c r="P139" s="74">
        <v>92</v>
      </c>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row>
    <row r="140" spans="1:145" s="73" customFormat="1" ht="9" customHeight="1" x14ac:dyDescent="0.15">
      <c r="C140" s="74">
        <v>-3</v>
      </c>
      <c r="D140" s="74">
        <v>93</v>
      </c>
      <c r="E140" s="74">
        <v>94</v>
      </c>
      <c r="F140" s="74">
        <v>95</v>
      </c>
      <c r="G140" s="74">
        <v>96</v>
      </c>
      <c r="H140" s="74">
        <v>97</v>
      </c>
      <c r="I140" s="74">
        <v>98</v>
      </c>
      <c r="J140" s="74">
        <v>99</v>
      </c>
      <c r="K140" s="74">
        <v>100</v>
      </c>
      <c r="L140" s="74">
        <v>103</v>
      </c>
      <c r="M140" s="74">
        <v>102</v>
      </c>
      <c r="N140" s="74">
        <v>103</v>
      </c>
      <c r="O140" s="74">
        <v>104</v>
      </c>
      <c r="P140" s="74">
        <v>105</v>
      </c>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row>
    <row r="141" spans="1:145" s="73" customFormat="1" ht="9" customHeight="1" x14ac:dyDescent="0.15">
      <c r="C141" s="74">
        <v>-2</v>
      </c>
      <c r="D141" s="74">
        <v>106</v>
      </c>
      <c r="E141" s="74">
        <v>107</v>
      </c>
      <c r="F141" s="74">
        <v>108</v>
      </c>
      <c r="G141" s="74">
        <v>109</v>
      </c>
      <c r="H141" s="74">
        <v>110</v>
      </c>
      <c r="I141" s="74">
        <v>111</v>
      </c>
      <c r="J141" s="74">
        <v>112</v>
      </c>
      <c r="K141" s="74">
        <v>113</v>
      </c>
      <c r="L141" s="74">
        <v>116</v>
      </c>
      <c r="M141" s="74">
        <v>115</v>
      </c>
      <c r="N141" s="74">
        <v>116</v>
      </c>
      <c r="O141" s="74">
        <v>117</v>
      </c>
      <c r="P141" s="74">
        <v>118</v>
      </c>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row>
    <row r="142" spans="1:145" s="73" customFormat="1" ht="9" customHeight="1" x14ac:dyDescent="0.15">
      <c r="C142" s="74">
        <v>-1</v>
      </c>
      <c r="D142" s="74">
        <v>119</v>
      </c>
      <c r="E142" s="74">
        <v>120</v>
      </c>
      <c r="F142" s="74">
        <v>121</v>
      </c>
      <c r="G142" s="74">
        <v>122</v>
      </c>
      <c r="H142" s="74">
        <v>123</v>
      </c>
      <c r="I142" s="74">
        <v>124</v>
      </c>
      <c r="J142" s="74">
        <v>125</v>
      </c>
      <c r="K142" s="74">
        <v>126</v>
      </c>
      <c r="L142" s="74">
        <v>129</v>
      </c>
      <c r="M142" s="74">
        <v>128</v>
      </c>
      <c r="N142" s="74">
        <v>129</v>
      </c>
      <c r="O142" s="74">
        <v>130</v>
      </c>
      <c r="P142" s="74">
        <v>131</v>
      </c>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row>
    <row r="143" spans="1:145" s="73" customFormat="1" ht="9" customHeight="1" x14ac:dyDescent="0.15">
      <c r="C143" s="74">
        <v>0</v>
      </c>
      <c r="D143" s="74">
        <v>132</v>
      </c>
      <c r="E143" s="74">
        <v>133</v>
      </c>
      <c r="F143" s="74">
        <v>134</v>
      </c>
      <c r="G143" s="74">
        <v>135</v>
      </c>
      <c r="H143" s="74">
        <v>136</v>
      </c>
      <c r="I143" s="74">
        <v>137</v>
      </c>
      <c r="J143" s="74">
        <v>138</v>
      </c>
      <c r="K143" s="74">
        <v>139</v>
      </c>
      <c r="L143" s="74">
        <v>142</v>
      </c>
      <c r="M143" s="74">
        <v>141</v>
      </c>
      <c r="N143" s="74">
        <v>142</v>
      </c>
      <c r="O143" s="74">
        <v>143</v>
      </c>
      <c r="P143" s="74">
        <v>144</v>
      </c>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row>
    <row r="144" spans="1:145" s="73" customFormat="1" ht="9" customHeight="1" x14ac:dyDescent="0.15">
      <c r="C144" s="74">
        <v>-12</v>
      </c>
      <c r="D144" s="74">
        <v>145</v>
      </c>
      <c r="E144" s="74">
        <v>146</v>
      </c>
      <c r="F144" s="74">
        <v>147</v>
      </c>
      <c r="G144" s="74">
        <v>148</v>
      </c>
      <c r="H144" s="74">
        <v>149</v>
      </c>
      <c r="I144" s="74">
        <v>150</v>
      </c>
      <c r="J144" s="74">
        <v>151</v>
      </c>
      <c r="K144" s="74">
        <v>152</v>
      </c>
      <c r="L144" s="74">
        <v>153</v>
      </c>
      <c r="M144" s="74">
        <v>154</v>
      </c>
      <c r="N144" s="74">
        <v>155</v>
      </c>
      <c r="O144" s="74">
        <v>156</v>
      </c>
      <c r="P144" s="74">
        <v>157</v>
      </c>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row>
    <row r="145" spans="1:145" s="73" customFormat="1" ht="9" customHeight="1" x14ac:dyDescent="0.15">
      <c r="C145" s="74">
        <v>-11</v>
      </c>
      <c r="D145" s="74">
        <v>158</v>
      </c>
      <c r="E145" s="74">
        <v>159</v>
      </c>
      <c r="F145" s="74">
        <v>160</v>
      </c>
      <c r="G145" s="74">
        <v>161</v>
      </c>
      <c r="H145" s="74">
        <v>162</v>
      </c>
      <c r="I145" s="74">
        <v>163</v>
      </c>
      <c r="J145" s="74">
        <v>164</v>
      </c>
      <c r="K145" s="74">
        <v>165</v>
      </c>
      <c r="L145" s="74">
        <v>166</v>
      </c>
      <c r="M145" s="74">
        <v>167</v>
      </c>
      <c r="N145" s="74">
        <v>168</v>
      </c>
      <c r="O145" s="74">
        <v>169</v>
      </c>
      <c r="P145" s="74">
        <v>170</v>
      </c>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row>
    <row r="146" spans="1:145" s="73" customFormat="1" ht="9" customHeight="1" x14ac:dyDescent="0.15">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row>
    <row r="147" spans="1:145" s="73" customFormat="1" ht="9" customHeight="1" x14ac:dyDescent="0.15">
      <c r="C147" s="75">
        <v>50</v>
      </c>
      <c r="D147" s="74">
        <v>2</v>
      </c>
      <c r="E147" s="74">
        <v>3</v>
      </c>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row>
    <row r="148" spans="1:145" s="73" customFormat="1" ht="9" customHeight="1" x14ac:dyDescent="0.15">
      <c r="C148" s="75">
        <v>60</v>
      </c>
      <c r="D148" s="74">
        <v>4</v>
      </c>
      <c r="E148" s="74">
        <v>5</v>
      </c>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row>
    <row r="149" spans="1:145" s="73" customFormat="1" ht="9" customHeight="1" x14ac:dyDescent="0.15">
      <c r="C149" s="75">
        <v>70</v>
      </c>
      <c r="D149" s="74">
        <v>6</v>
      </c>
      <c r="E149" s="74">
        <v>7</v>
      </c>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row>
    <row r="150" spans="1:145" s="73" customFormat="1" ht="9" customHeight="1" x14ac:dyDescent="0.15">
      <c r="C150" s="75">
        <v>80</v>
      </c>
      <c r="D150" s="74">
        <v>8</v>
      </c>
      <c r="E150" s="74">
        <v>9</v>
      </c>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row>
    <row r="151" spans="1:145" s="73" customFormat="1" ht="9" customHeight="1" x14ac:dyDescent="0.15">
      <c r="C151" s="75">
        <v>90</v>
      </c>
      <c r="D151" s="74">
        <v>10</v>
      </c>
      <c r="E151" s="74">
        <v>11</v>
      </c>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row>
    <row r="152" spans="1:145" s="73" customFormat="1" ht="9" customHeight="1" x14ac:dyDescent="0.15">
      <c r="C152" s="75">
        <v>100</v>
      </c>
      <c r="D152" s="74">
        <v>13</v>
      </c>
      <c r="E152" s="74">
        <v>14</v>
      </c>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row>
    <row r="153" spans="1:145" s="73" customFormat="1" ht="9" customHeight="1" x14ac:dyDescent="0.15">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row>
    <row r="154" spans="1:145" s="73" customFormat="1" ht="9" customHeight="1" x14ac:dyDescent="0.15">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row>
    <row r="155" spans="1:145" s="73" customFormat="1" ht="9" customHeight="1" x14ac:dyDescent="0.15">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row>
    <row r="156" spans="1:145" s="73" customFormat="1" ht="9" customHeight="1" x14ac:dyDescent="0.15">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row>
    <row r="157" spans="1:145" s="73" customFormat="1" ht="9" customHeight="1" x14ac:dyDescent="0.15">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row>
    <row r="158" spans="1:145" ht="9" customHeight="1" x14ac:dyDescent="0.15">
      <c r="A158" s="48"/>
      <c r="B158" s="48"/>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72"/>
      <c r="EM158" s="72"/>
      <c r="EN158" s="72"/>
      <c r="EO158" s="72"/>
    </row>
    <row r="159" spans="1:145" ht="9" customHeight="1" x14ac:dyDescent="0.15">
      <c r="A159" s="48"/>
      <c r="B159" s="48"/>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row>
    <row r="160" spans="1:145" ht="9" customHeight="1" x14ac:dyDescent="0.15">
      <c r="A160" s="48"/>
      <c r="B160" s="48"/>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2"/>
      <c r="CZ160" s="72"/>
      <c r="DA160" s="72"/>
      <c r="DB160" s="72"/>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72"/>
      <c r="EO160" s="72"/>
    </row>
    <row r="161" spans="1:145" ht="9" customHeight="1" x14ac:dyDescent="0.15">
      <c r="A161" s="48"/>
      <c r="B161" s="48"/>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72"/>
      <c r="CE161" s="72"/>
      <c r="CF161" s="72"/>
      <c r="CG161" s="72"/>
      <c r="CH161" s="72"/>
      <c r="CI161" s="72"/>
      <c r="CJ161" s="72"/>
      <c r="CK161" s="72"/>
      <c r="CL161" s="72"/>
      <c r="CM161" s="72"/>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72"/>
    </row>
    <row r="162" spans="1:145" ht="9" customHeight="1" x14ac:dyDescent="0.15">
      <c r="A162" s="48"/>
      <c r="B162" s="48"/>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72"/>
      <c r="CE162" s="72"/>
      <c r="CF162" s="72"/>
      <c r="CG162" s="72"/>
      <c r="CH162" s="72"/>
      <c r="CI162" s="72"/>
      <c r="CJ162" s="72"/>
      <c r="CK162" s="72"/>
      <c r="CL162" s="72"/>
      <c r="CM162" s="72"/>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row>
    <row r="163" spans="1:145" ht="9" customHeight="1" x14ac:dyDescent="0.15">
      <c r="A163" s="48"/>
      <c r="B163" s="48"/>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row>
  </sheetData>
  <mergeCells count="16">
    <mergeCell ref="AC3:AO3"/>
    <mergeCell ref="A2:A4"/>
    <mergeCell ref="B2:B4"/>
    <mergeCell ref="C2:O2"/>
    <mergeCell ref="C3:O3"/>
    <mergeCell ref="P3:AB3"/>
    <mergeCell ref="DP3:EB3"/>
    <mergeCell ref="EC3:EO3"/>
    <mergeCell ref="EP3:FB3"/>
    <mergeCell ref="FC3:FO3"/>
    <mergeCell ref="AP3:BB3"/>
    <mergeCell ref="BC3:BO3"/>
    <mergeCell ref="BP3:CB3"/>
    <mergeCell ref="CC3:CO3"/>
    <mergeCell ref="CP3:DB3"/>
    <mergeCell ref="DC3:DO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16"/>
  <sheetViews>
    <sheetView topLeftCell="A13" workbookViewId="0">
      <selection activeCell="B32" sqref="A32:XFD32"/>
    </sheetView>
  </sheetViews>
  <sheetFormatPr defaultRowHeight="15" x14ac:dyDescent="0.25"/>
  <cols>
    <col min="1" max="1" width="16.28515625" style="79" customWidth="1"/>
    <col min="2" max="2" width="7.140625" style="79" bestFit="1" customWidth="1"/>
    <col min="3" max="3" width="7" style="79" bestFit="1" customWidth="1"/>
    <col min="4" max="4" width="7" style="79" customWidth="1"/>
    <col min="5" max="5" width="7" style="79" bestFit="1" customWidth="1"/>
    <col min="6" max="6" width="7" style="79" customWidth="1"/>
    <col min="7" max="7" width="7" style="79" bestFit="1" customWidth="1"/>
    <col min="8" max="8" width="7" style="79" customWidth="1"/>
    <col min="9" max="9" width="7" style="79" bestFit="1" customWidth="1"/>
    <col min="10" max="11" width="7" style="79" customWidth="1"/>
    <col min="12" max="12" width="7" style="79" bestFit="1" customWidth="1"/>
    <col min="13" max="35" width="7" style="79" customWidth="1"/>
    <col min="36" max="36" width="7" style="79" bestFit="1" customWidth="1"/>
    <col min="37" max="37" width="7" style="79" customWidth="1"/>
    <col min="38" max="38" width="7" style="79" bestFit="1" customWidth="1"/>
    <col min="39" max="39" width="7" style="79" customWidth="1"/>
    <col min="40" max="40" width="7" style="79" bestFit="1" customWidth="1"/>
    <col min="41" max="41" width="7" style="79" customWidth="1"/>
    <col min="42" max="42" width="7" style="79" bestFit="1" customWidth="1"/>
    <col min="43" max="44" width="7" style="79" customWidth="1"/>
    <col min="45" max="45" width="7" style="79" bestFit="1" customWidth="1"/>
    <col min="46" max="57" width="7" style="79" customWidth="1"/>
    <col min="58" max="58" width="7" style="79" bestFit="1" customWidth="1"/>
    <col min="59" max="59" width="7" style="79" customWidth="1"/>
    <col min="60" max="60" width="7" style="79" bestFit="1" customWidth="1"/>
    <col min="61" max="61" width="7" style="79" customWidth="1"/>
    <col min="62" max="62" width="7" style="79" bestFit="1" customWidth="1"/>
    <col min="63" max="63" width="7" style="79" customWidth="1"/>
    <col min="64" max="64" width="7" style="79" bestFit="1" customWidth="1"/>
    <col min="65" max="66" width="7" style="79" customWidth="1"/>
    <col min="67" max="67" width="7" style="79" bestFit="1" customWidth="1"/>
    <col min="68" max="112" width="7" style="79" customWidth="1"/>
    <col min="113" max="113" width="7" style="79" bestFit="1" customWidth="1"/>
    <col min="114" max="114" width="7" style="79" customWidth="1"/>
    <col min="115" max="115" width="7" style="79" bestFit="1" customWidth="1"/>
    <col min="116" max="116" width="7" style="79" customWidth="1"/>
    <col min="117" max="117" width="7" style="79" bestFit="1" customWidth="1"/>
    <col min="118" max="118" width="7" style="79" customWidth="1"/>
    <col min="119" max="119" width="7" style="79" bestFit="1" customWidth="1"/>
    <col min="120" max="121" width="7" style="79" customWidth="1"/>
    <col min="122" max="122" width="7" style="79" bestFit="1" customWidth="1"/>
    <col min="123" max="123" width="7" style="79" customWidth="1"/>
    <col min="124" max="16384" width="9.140625" style="79"/>
  </cols>
  <sheetData>
    <row r="1" spans="1:145" ht="24" customHeight="1" x14ac:dyDescent="0.25">
      <c r="A1" s="258" t="s">
        <v>196</v>
      </c>
      <c r="B1" s="259" t="s">
        <v>197</v>
      </c>
      <c r="C1" s="255" t="s">
        <v>198</v>
      </c>
      <c r="D1" s="255"/>
      <c r="E1" s="255"/>
      <c r="F1" s="255"/>
      <c r="G1" s="255"/>
      <c r="H1" s="255"/>
      <c r="I1" s="255"/>
      <c r="J1" s="255"/>
      <c r="K1" s="255"/>
      <c r="L1" s="255"/>
      <c r="M1" s="255"/>
      <c r="N1" s="255" t="s">
        <v>199</v>
      </c>
      <c r="O1" s="255"/>
      <c r="P1" s="255"/>
      <c r="Q1" s="255"/>
      <c r="R1" s="255"/>
      <c r="S1" s="255"/>
      <c r="T1" s="255"/>
      <c r="U1" s="255"/>
      <c r="V1" s="255"/>
      <c r="W1" s="255"/>
      <c r="X1" s="255"/>
      <c r="Y1" s="255" t="s">
        <v>200</v>
      </c>
      <c r="Z1" s="255"/>
      <c r="AA1" s="255"/>
      <c r="AB1" s="255"/>
      <c r="AC1" s="255"/>
      <c r="AD1" s="255"/>
      <c r="AE1" s="255"/>
      <c r="AF1" s="255"/>
      <c r="AG1" s="255"/>
      <c r="AH1" s="255"/>
      <c r="AI1" s="255"/>
      <c r="AJ1" s="255" t="s">
        <v>201</v>
      </c>
      <c r="AK1" s="255"/>
      <c r="AL1" s="255"/>
      <c r="AM1" s="255"/>
      <c r="AN1" s="255"/>
      <c r="AO1" s="255"/>
      <c r="AP1" s="255"/>
      <c r="AQ1" s="255"/>
      <c r="AR1" s="255"/>
      <c r="AS1" s="255"/>
      <c r="AT1" s="255"/>
      <c r="AU1" s="255" t="s">
        <v>202</v>
      </c>
      <c r="AV1" s="255"/>
      <c r="AW1" s="255"/>
      <c r="AX1" s="255"/>
      <c r="AY1" s="255"/>
      <c r="AZ1" s="255"/>
      <c r="BA1" s="255"/>
      <c r="BB1" s="255"/>
      <c r="BC1" s="255"/>
      <c r="BD1" s="255"/>
      <c r="BE1" s="255"/>
      <c r="BF1" s="255" t="s">
        <v>203</v>
      </c>
      <c r="BG1" s="255"/>
      <c r="BH1" s="255"/>
      <c r="BI1" s="255"/>
      <c r="BJ1" s="255"/>
      <c r="BK1" s="255"/>
      <c r="BL1" s="255"/>
      <c r="BM1" s="255"/>
      <c r="BN1" s="255"/>
      <c r="BO1" s="255"/>
      <c r="BP1" s="255"/>
      <c r="BQ1" s="255" t="s">
        <v>204</v>
      </c>
      <c r="BR1" s="255"/>
      <c r="BS1" s="255"/>
      <c r="BT1" s="255"/>
      <c r="BU1" s="255"/>
      <c r="BV1" s="255"/>
      <c r="BW1" s="255"/>
      <c r="BX1" s="255"/>
      <c r="BY1" s="255"/>
      <c r="BZ1" s="255"/>
      <c r="CA1" s="255"/>
      <c r="CB1" s="255" t="s">
        <v>205</v>
      </c>
      <c r="CC1" s="255"/>
      <c r="CD1" s="255"/>
      <c r="CE1" s="255"/>
      <c r="CF1" s="255"/>
      <c r="CG1" s="255"/>
      <c r="CH1" s="255"/>
      <c r="CI1" s="255"/>
      <c r="CJ1" s="255"/>
      <c r="CK1" s="255"/>
      <c r="CL1" s="255"/>
      <c r="CM1" s="255" t="s">
        <v>206</v>
      </c>
      <c r="CN1" s="255"/>
      <c r="CO1" s="255"/>
      <c r="CP1" s="255"/>
      <c r="CQ1" s="255"/>
      <c r="CR1" s="255"/>
      <c r="CS1" s="255"/>
      <c r="CT1" s="255"/>
      <c r="CU1" s="255"/>
      <c r="CV1" s="255"/>
      <c r="CW1" s="255"/>
      <c r="CX1" s="255" t="s">
        <v>207</v>
      </c>
      <c r="CY1" s="255"/>
      <c r="CZ1" s="255"/>
      <c r="DA1" s="255"/>
      <c r="DB1" s="255"/>
      <c r="DC1" s="255"/>
      <c r="DD1" s="255"/>
      <c r="DE1" s="255"/>
      <c r="DF1" s="255"/>
      <c r="DG1" s="255"/>
      <c r="DH1" s="255"/>
      <c r="DI1" s="255" t="s">
        <v>208</v>
      </c>
      <c r="DJ1" s="255"/>
      <c r="DK1" s="255"/>
      <c r="DL1" s="255"/>
      <c r="DM1" s="255"/>
      <c r="DN1" s="255"/>
      <c r="DO1" s="255"/>
      <c r="DP1" s="255"/>
      <c r="DQ1" s="255"/>
      <c r="DR1" s="255"/>
      <c r="DS1" s="255"/>
      <c r="DT1" s="255" t="s">
        <v>209</v>
      </c>
      <c r="DU1" s="255"/>
      <c r="DV1" s="255"/>
      <c r="DW1" s="255"/>
      <c r="DX1" s="255"/>
      <c r="DY1" s="255"/>
      <c r="DZ1" s="255"/>
      <c r="EA1" s="255"/>
      <c r="EB1" s="255"/>
      <c r="EC1" s="255"/>
      <c r="ED1" s="255"/>
      <c r="EE1" s="255" t="s">
        <v>210</v>
      </c>
      <c r="EF1" s="255"/>
      <c r="EG1" s="255"/>
      <c r="EH1" s="255"/>
      <c r="EI1" s="255"/>
      <c r="EJ1" s="255"/>
      <c r="EK1" s="255"/>
      <c r="EL1" s="255"/>
      <c r="EM1" s="255"/>
      <c r="EN1" s="255"/>
      <c r="EO1" s="255"/>
    </row>
    <row r="2" spans="1:145" x14ac:dyDescent="0.25">
      <c r="A2" s="258"/>
      <c r="B2" s="259"/>
      <c r="C2" s="79" t="s">
        <v>211</v>
      </c>
      <c r="D2" s="79" t="s">
        <v>212</v>
      </c>
      <c r="E2" s="79" t="s">
        <v>213</v>
      </c>
      <c r="F2" s="79" t="s">
        <v>212</v>
      </c>
      <c r="G2" s="79" t="s">
        <v>214</v>
      </c>
      <c r="H2" s="79" t="s">
        <v>212</v>
      </c>
      <c r="I2" s="79" t="s">
        <v>215</v>
      </c>
      <c r="J2" s="79" t="s">
        <v>212</v>
      </c>
      <c r="K2" s="80" t="s">
        <v>172</v>
      </c>
      <c r="L2" s="79" t="s">
        <v>216</v>
      </c>
      <c r="M2" s="79" t="s">
        <v>212</v>
      </c>
      <c r="N2" s="79" t="s">
        <v>211</v>
      </c>
      <c r="O2" s="79" t="s">
        <v>212</v>
      </c>
      <c r="P2" s="79" t="s">
        <v>213</v>
      </c>
      <c r="Q2" s="79" t="s">
        <v>212</v>
      </c>
      <c r="R2" s="79" t="s">
        <v>214</v>
      </c>
      <c r="S2" s="79" t="s">
        <v>212</v>
      </c>
      <c r="T2" s="79" t="s">
        <v>215</v>
      </c>
      <c r="U2" s="79" t="s">
        <v>212</v>
      </c>
      <c r="V2" s="80" t="s">
        <v>172</v>
      </c>
      <c r="W2" s="79" t="s">
        <v>216</v>
      </c>
      <c r="X2" s="79" t="s">
        <v>212</v>
      </c>
      <c r="Y2" s="79" t="s">
        <v>211</v>
      </c>
      <c r="Z2" s="79" t="s">
        <v>212</v>
      </c>
      <c r="AA2" s="79" t="s">
        <v>213</v>
      </c>
      <c r="AB2" s="79" t="s">
        <v>212</v>
      </c>
      <c r="AC2" s="79" t="s">
        <v>214</v>
      </c>
      <c r="AD2" s="79" t="s">
        <v>212</v>
      </c>
      <c r="AE2" s="79" t="s">
        <v>215</v>
      </c>
      <c r="AF2" s="79" t="s">
        <v>212</v>
      </c>
      <c r="AG2" s="80" t="s">
        <v>172</v>
      </c>
      <c r="AH2" s="79" t="s">
        <v>216</v>
      </c>
      <c r="AI2" s="79" t="s">
        <v>212</v>
      </c>
      <c r="AJ2" s="79" t="s">
        <v>211</v>
      </c>
      <c r="AK2" s="79" t="s">
        <v>212</v>
      </c>
      <c r="AL2" s="79" t="s">
        <v>213</v>
      </c>
      <c r="AM2" s="79" t="s">
        <v>212</v>
      </c>
      <c r="AN2" s="79" t="s">
        <v>214</v>
      </c>
      <c r="AO2" s="79" t="s">
        <v>212</v>
      </c>
      <c r="AP2" s="79" t="s">
        <v>215</v>
      </c>
      <c r="AQ2" s="79" t="s">
        <v>212</v>
      </c>
      <c r="AR2" s="80" t="s">
        <v>172</v>
      </c>
      <c r="AS2" s="79" t="s">
        <v>216</v>
      </c>
      <c r="AT2" s="79" t="s">
        <v>212</v>
      </c>
      <c r="AU2" s="79" t="s">
        <v>211</v>
      </c>
      <c r="AV2" s="79" t="s">
        <v>212</v>
      </c>
      <c r="AW2" s="79" t="s">
        <v>213</v>
      </c>
      <c r="AX2" s="79" t="s">
        <v>212</v>
      </c>
      <c r="AY2" s="79" t="s">
        <v>214</v>
      </c>
      <c r="AZ2" s="79" t="s">
        <v>212</v>
      </c>
      <c r="BA2" s="79" t="s">
        <v>215</v>
      </c>
      <c r="BB2" s="79" t="s">
        <v>212</v>
      </c>
      <c r="BC2" s="80" t="s">
        <v>172</v>
      </c>
      <c r="BD2" s="79" t="s">
        <v>216</v>
      </c>
      <c r="BE2" s="79" t="s">
        <v>212</v>
      </c>
      <c r="BF2" s="79" t="s">
        <v>211</v>
      </c>
      <c r="BG2" s="79" t="s">
        <v>212</v>
      </c>
      <c r="BH2" s="79" t="s">
        <v>213</v>
      </c>
      <c r="BI2" s="79" t="s">
        <v>212</v>
      </c>
      <c r="BJ2" s="79" t="s">
        <v>214</v>
      </c>
      <c r="BK2" s="79" t="s">
        <v>212</v>
      </c>
      <c r="BL2" s="79" t="s">
        <v>215</v>
      </c>
      <c r="BM2" s="79" t="s">
        <v>212</v>
      </c>
      <c r="BN2" s="80" t="s">
        <v>172</v>
      </c>
      <c r="BO2" s="79" t="s">
        <v>216</v>
      </c>
      <c r="BP2" s="79" t="s">
        <v>212</v>
      </c>
      <c r="BQ2" s="79" t="s">
        <v>211</v>
      </c>
      <c r="BR2" s="79" t="s">
        <v>212</v>
      </c>
      <c r="BS2" s="79" t="s">
        <v>213</v>
      </c>
      <c r="BT2" s="79" t="s">
        <v>212</v>
      </c>
      <c r="BU2" s="79" t="s">
        <v>214</v>
      </c>
      <c r="BV2" s="79" t="s">
        <v>212</v>
      </c>
      <c r="BW2" s="79" t="s">
        <v>215</v>
      </c>
      <c r="BX2" s="79" t="s">
        <v>212</v>
      </c>
      <c r="BY2" s="80" t="s">
        <v>172</v>
      </c>
      <c r="BZ2" s="79" t="s">
        <v>216</v>
      </c>
      <c r="CA2" s="79" t="s">
        <v>212</v>
      </c>
      <c r="CB2" s="79" t="s">
        <v>211</v>
      </c>
      <c r="CC2" s="79" t="s">
        <v>212</v>
      </c>
      <c r="CD2" s="79" t="s">
        <v>213</v>
      </c>
      <c r="CE2" s="79" t="s">
        <v>212</v>
      </c>
      <c r="CF2" s="79" t="s">
        <v>214</v>
      </c>
      <c r="CG2" s="79" t="s">
        <v>212</v>
      </c>
      <c r="CH2" s="79" t="s">
        <v>215</v>
      </c>
      <c r="CI2" s="79" t="s">
        <v>212</v>
      </c>
      <c r="CJ2" s="80" t="s">
        <v>172</v>
      </c>
      <c r="CK2" s="79" t="s">
        <v>216</v>
      </c>
      <c r="CL2" s="79" t="s">
        <v>212</v>
      </c>
      <c r="CM2" s="79" t="s">
        <v>211</v>
      </c>
      <c r="CN2" s="79" t="s">
        <v>212</v>
      </c>
      <c r="CO2" s="79" t="s">
        <v>213</v>
      </c>
      <c r="CP2" s="79" t="s">
        <v>212</v>
      </c>
      <c r="CQ2" s="79" t="s">
        <v>214</v>
      </c>
      <c r="CR2" s="79" t="s">
        <v>212</v>
      </c>
      <c r="CS2" s="79" t="s">
        <v>215</v>
      </c>
      <c r="CT2" s="79" t="s">
        <v>212</v>
      </c>
      <c r="CU2" s="80" t="s">
        <v>172</v>
      </c>
      <c r="CV2" s="79" t="s">
        <v>216</v>
      </c>
      <c r="CW2" s="79" t="s">
        <v>212</v>
      </c>
      <c r="CX2" s="79" t="s">
        <v>211</v>
      </c>
      <c r="CY2" s="79" t="s">
        <v>212</v>
      </c>
      <c r="CZ2" s="79" t="s">
        <v>213</v>
      </c>
      <c r="DA2" s="79" t="s">
        <v>212</v>
      </c>
      <c r="DB2" s="79" t="s">
        <v>214</v>
      </c>
      <c r="DC2" s="79" t="s">
        <v>212</v>
      </c>
      <c r="DD2" s="79" t="s">
        <v>215</v>
      </c>
      <c r="DE2" s="79" t="s">
        <v>212</v>
      </c>
      <c r="DF2" s="80" t="s">
        <v>172</v>
      </c>
      <c r="DG2" s="79" t="s">
        <v>216</v>
      </c>
      <c r="DH2" s="79" t="s">
        <v>212</v>
      </c>
      <c r="DI2" s="79" t="s">
        <v>211</v>
      </c>
      <c r="DJ2" s="79" t="s">
        <v>212</v>
      </c>
      <c r="DK2" s="79" t="s">
        <v>213</v>
      </c>
      <c r="DL2" s="79" t="s">
        <v>212</v>
      </c>
      <c r="DM2" s="79" t="s">
        <v>214</v>
      </c>
      <c r="DN2" s="79" t="s">
        <v>212</v>
      </c>
      <c r="DO2" s="79" t="s">
        <v>215</v>
      </c>
      <c r="DP2" s="79" t="s">
        <v>212</v>
      </c>
      <c r="DQ2" s="80" t="s">
        <v>172</v>
      </c>
      <c r="DR2" s="79" t="s">
        <v>216</v>
      </c>
      <c r="DS2" s="79" t="s">
        <v>212</v>
      </c>
      <c r="DT2" s="79" t="s">
        <v>211</v>
      </c>
      <c r="DU2" s="79" t="s">
        <v>212</v>
      </c>
      <c r="DV2" s="79" t="s">
        <v>213</v>
      </c>
      <c r="DW2" s="79" t="s">
        <v>212</v>
      </c>
      <c r="DX2" s="79" t="s">
        <v>214</v>
      </c>
      <c r="DY2" s="79" t="s">
        <v>212</v>
      </c>
      <c r="DZ2" s="79" t="s">
        <v>215</v>
      </c>
      <c r="EA2" s="79" t="s">
        <v>212</v>
      </c>
      <c r="EB2" s="80" t="s">
        <v>172</v>
      </c>
      <c r="EC2" s="79" t="s">
        <v>216</v>
      </c>
      <c r="ED2" s="79" t="s">
        <v>212</v>
      </c>
      <c r="EE2" s="79" t="s">
        <v>211</v>
      </c>
      <c r="EF2" s="79" t="s">
        <v>212</v>
      </c>
      <c r="EG2" s="79" t="s">
        <v>213</v>
      </c>
      <c r="EH2" s="79" t="s">
        <v>212</v>
      </c>
      <c r="EI2" s="79" t="s">
        <v>214</v>
      </c>
      <c r="EJ2" s="79" t="s">
        <v>212</v>
      </c>
      <c r="EK2" s="79" t="s">
        <v>215</v>
      </c>
      <c r="EL2" s="79" t="s">
        <v>212</v>
      </c>
      <c r="EM2" s="80" t="s">
        <v>172</v>
      </c>
      <c r="EN2" s="79" t="s">
        <v>216</v>
      </c>
      <c r="EO2" s="79" t="s">
        <v>212</v>
      </c>
    </row>
    <row r="3" spans="1:145" x14ac:dyDescent="0.25">
      <c r="B3" s="81">
        <v>1</v>
      </c>
      <c r="C3" s="81">
        <v>2</v>
      </c>
      <c r="D3" s="81">
        <v>3</v>
      </c>
      <c r="E3" s="81">
        <v>4</v>
      </c>
      <c r="F3" s="81">
        <v>5</v>
      </c>
      <c r="G3" s="81">
        <v>6</v>
      </c>
      <c r="H3" s="81">
        <v>7</v>
      </c>
      <c r="I3" s="81">
        <v>8</v>
      </c>
      <c r="J3" s="81">
        <v>9</v>
      </c>
      <c r="K3" s="81">
        <v>10</v>
      </c>
      <c r="L3" s="81">
        <v>11</v>
      </c>
      <c r="M3" s="81">
        <v>12</v>
      </c>
      <c r="N3" s="81">
        <v>13</v>
      </c>
      <c r="O3" s="81">
        <v>14</v>
      </c>
      <c r="P3" s="81">
        <v>15</v>
      </c>
      <c r="Q3" s="81">
        <v>16</v>
      </c>
      <c r="R3" s="81">
        <v>17</v>
      </c>
      <c r="S3" s="81">
        <v>18</v>
      </c>
      <c r="T3" s="81">
        <v>19</v>
      </c>
      <c r="U3" s="81">
        <v>20</v>
      </c>
      <c r="V3" s="81">
        <v>21</v>
      </c>
      <c r="W3" s="81">
        <v>22</v>
      </c>
      <c r="X3" s="81">
        <v>23</v>
      </c>
      <c r="Y3" s="81">
        <v>24</v>
      </c>
      <c r="Z3" s="81">
        <v>25</v>
      </c>
      <c r="AA3" s="81">
        <v>26</v>
      </c>
      <c r="AB3" s="81">
        <v>27</v>
      </c>
      <c r="AC3" s="81">
        <v>28</v>
      </c>
      <c r="AD3" s="81">
        <v>29</v>
      </c>
      <c r="AE3" s="81">
        <v>30</v>
      </c>
      <c r="AF3" s="81">
        <v>31</v>
      </c>
      <c r="AG3" s="81">
        <v>32</v>
      </c>
      <c r="AH3" s="81">
        <v>33</v>
      </c>
      <c r="AI3" s="81">
        <v>34</v>
      </c>
      <c r="AJ3" s="81">
        <v>35</v>
      </c>
      <c r="AK3" s="81">
        <v>36</v>
      </c>
      <c r="AL3" s="81">
        <v>37</v>
      </c>
      <c r="AM3" s="81">
        <v>38</v>
      </c>
      <c r="AN3" s="81">
        <v>39</v>
      </c>
      <c r="AO3" s="81">
        <v>40</v>
      </c>
      <c r="AP3" s="81">
        <v>41</v>
      </c>
      <c r="AQ3" s="81">
        <v>42</v>
      </c>
      <c r="AR3" s="81">
        <v>43</v>
      </c>
      <c r="AS3" s="81">
        <v>44</v>
      </c>
      <c r="AT3" s="81">
        <v>45</v>
      </c>
      <c r="AU3" s="81">
        <v>46</v>
      </c>
      <c r="AV3" s="81">
        <v>47</v>
      </c>
      <c r="AW3" s="81">
        <v>48</v>
      </c>
      <c r="AX3" s="81">
        <v>49</v>
      </c>
      <c r="AY3" s="81">
        <v>50</v>
      </c>
      <c r="AZ3" s="81">
        <v>51</v>
      </c>
      <c r="BA3" s="81">
        <v>52</v>
      </c>
      <c r="BB3" s="81">
        <v>53</v>
      </c>
      <c r="BC3" s="81">
        <v>54</v>
      </c>
      <c r="BD3" s="81">
        <v>55</v>
      </c>
      <c r="BE3" s="81">
        <v>56</v>
      </c>
      <c r="BF3" s="81">
        <v>57</v>
      </c>
      <c r="BG3" s="81">
        <v>58</v>
      </c>
      <c r="BH3" s="81">
        <v>59</v>
      </c>
      <c r="BI3" s="81">
        <v>60</v>
      </c>
      <c r="BJ3" s="81">
        <v>61</v>
      </c>
      <c r="BK3" s="81">
        <v>62</v>
      </c>
      <c r="BL3" s="81">
        <v>63</v>
      </c>
      <c r="BM3" s="81">
        <v>64</v>
      </c>
      <c r="BN3" s="81">
        <v>65</v>
      </c>
      <c r="BO3" s="81">
        <v>66</v>
      </c>
      <c r="BP3" s="81">
        <v>67</v>
      </c>
      <c r="BQ3" s="81">
        <v>68</v>
      </c>
      <c r="BR3" s="81">
        <v>69</v>
      </c>
      <c r="BS3" s="81">
        <v>70</v>
      </c>
      <c r="BT3" s="81">
        <v>71</v>
      </c>
      <c r="BU3" s="81">
        <v>72</v>
      </c>
      <c r="BV3" s="81">
        <v>73</v>
      </c>
      <c r="BW3" s="81">
        <v>74</v>
      </c>
      <c r="BX3" s="81">
        <v>75</v>
      </c>
      <c r="BY3" s="81">
        <v>76</v>
      </c>
      <c r="BZ3" s="81">
        <v>77</v>
      </c>
      <c r="CA3" s="81">
        <v>78</v>
      </c>
      <c r="CB3" s="81">
        <v>79</v>
      </c>
      <c r="CC3" s="81">
        <v>80</v>
      </c>
      <c r="CD3" s="81">
        <v>81</v>
      </c>
      <c r="CE3" s="81">
        <v>82</v>
      </c>
      <c r="CF3" s="81">
        <v>83</v>
      </c>
      <c r="CG3" s="81">
        <v>84</v>
      </c>
      <c r="CH3" s="81">
        <v>85</v>
      </c>
      <c r="CI3" s="81">
        <v>86</v>
      </c>
      <c r="CJ3" s="81">
        <v>87</v>
      </c>
      <c r="CK3" s="81">
        <v>88</v>
      </c>
      <c r="CL3" s="81">
        <v>89</v>
      </c>
      <c r="CM3" s="81">
        <v>90</v>
      </c>
      <c r="CN3" s="81">
        <v>91</v>
      </c>
      <c r="CO3" s="81">
        <v>92</v>
      </c>
      <c r="CP3" s="81">
        <v>93</v>
      </c>
      <c r="CQ3" s="81">
        <v>94</v>
      </c>
      <c r="CR3" s="81">
        <v>95</v>
      </c>
      <c r="CS3" s="81">
        <v>96</v>
      </c>
      <c r="CT3" s="81">
        <v>97</v>
      </c>
      <c r="CU3" s="81">
        <v>98</v>
      </c>
      <c r="CV3" s="81">
        <v>99</v>
      </c>
      <c r="CW3" s="81">
        <v>100</v>
      </c>
      <c r="CX3" s="81">
        <v>101</v>
      </c>
      <c r="CY3" s="81">
        <v>102</v>
      </c>
      <c r="CZ3" s="81">
        <v>103</v>
      </c>
      <c r="DA3" s="81">
        <v>104</v>
      </c>
      <c r="DB3" s="81">
        <v>105</v>
      </c>
      <c r="DC3" s="81">
        <v>106</v>
      </c>
      <c r="DD3" s="81">
        <v>107</v>
      </c>
      <c r="DE3" s="81">
        <v>108</v>
      </c>
      <c r="DF3" s="81">
        <v>109</v>
      </c>
      <c r="DG3" s="81">
        <v>110</v>
      </c>
      <c r="DH3" s="81">
        <v>111</v>
      </c>
      <c r="DI3" s="81">
        <v>112</v>
      </c>
      <c r="DJ3" s="81">
        <v>113</v>
      </c>
      <c r="DK3" s="81">
        <v>114</v>
      </c>
      <c r="DL3" s="81">
        <v>115</v>
      </c>
      <c r="DM3" s="81">
        <v>116</v>
      </c>
      <c r="DN3" s="81">
        <v>117</v>
      </c>
      <c r="DO3" s="81">
        <v>118</v>
      </c>
      <c r="DP3" s="81">
        <v>119</v>
      </c>
      <c r="DQ3" s="81">
        <v>120</v>
      </c>
      <c r="DR3" s="81">
        <v>121</v>
      </c>
      <c r="DS3" s="81">
        <v>122</v>
      </c>
      <c r="DT3" s="81">
        <v>123</v>
      </c>
      <c r="DU3" s="81">
        <v>124</v>
      </c>
      <c r="DV3" s="81">
        <v>125</v>
      </c>
      <c r="DW3" s="81">
        <v>126</v>
      </c>
      <c r="DX3" s="81">
        <v>127</v>
      </c>
      <c r="DY3" s="81">
        <v>128</v>
      </c>
      <c r="DZ3" s="81">
        <v>129</v>
      </c>
      <c r="EA3" s="81">
        <v>130</v>
      </c>
      <c r="EB3" s="81">
        <v>131</v>
      </c>
      <c r="EC3" s="81">
        <v>132</v>
      </c>
      <c r="ED3" s="81">
        <v>133</v>
      </c>
      <c r="EE3" s="81">
        <v>134</v>
      </c>
      <c r="EF3" s="81">
        <v>135</v>
      </c>
      <c r="EG3" s="81">
        <v>136</v>
      </c>
      <c r="EH3" s="81">
        <v>137</v>
      </c>
      <c r="EI3" s="81">
        <v>138</v>
      </c>
      <c r="EJ3" s="81">
        <v>139</v>
      </c>
      <c r="EK3" s="81">
        <v>140</v>
      </c>
      <c r="EL3" s="81">
        <v>141</v>
      </c>
      <c r="EM3" s="81">
        <v>142</v>
      </c>
      <c r="EN3" s="81">
        <v>143</v>
      </c>
      <c r="EO3" s="81">
        <v>144</v>
      </c>
    </row>
    <row r="4" spans="1:145" x14ac:dyDescent="0.25">
      <c r="A4" s="256" t="s">
        <v>122</v>
      </c>
      <c r="B4" s="79">
        <v>27</v>
      </c>
      <c r="C4" s="82">
        <v>29.879279490195255</v>
      </c>
      <c r="D4" s="82">
        <v>10.751115479999999</v>
      </c>
      <c r="E4" s="82">
        <v>32.563085725878125</v>
      </c>
      <c r="F4" s="82">
        <v>11.94660768</v>
      </c>
      <c r="G4" s="82">
        <v>35.17931021723048</v>
      </c>
      <c r="H4" s="82">
        <v>13.216364279999999</v>
      </c>
      <c r="I4" s="82">
        <v>37.665975008979245</v>
      </c>
      <c r="J4" s="82">
        <v>14.686368689999998</v>
      </c>
      <c r="K4" s="82">
        <f>IF(I4&gt;C21,I4,C21)</f>
        <v>37.665975008979245</v>
      </c>
      <c r="L4" s="82">
        <v>40.152639800728004</v>
      </c>
      <c r="M4" s="82">
        <v>16.1563731</v>
      </c>
      <c r="N4" s="82">
        <f t="shared" ref="N4:U4" si="0">(AJ4-C4)/3*1+C4</f>
        <v>31.010139859117544</v>
      </c>
      <c r="O4" s="82">
        <f t="shared" si="0"/>
        <v>10.82710664</v>
      </c>
      <c r="P4" s="82">
        <f t="shared" si="0"/>
        <v>33.786638030304786</v>
      </c>
      <c r="Q4" s="82">
        <f t="shared" si="0"/>
        <v>12.044785060000001</v>
      </c>
      <c r="R4" s="82">
        <f t="shared" si="0"/>
        <v>36.485171569399256</v>
      </c>
      <c r="S4" s="82">
        <f t="shared" si="0"/>
        <v>13.336401539999999</v>
      </c>
      <c r="T4" s="82">
        <f t="shared" si="0"/>
        <v>39.051263621225758</v>
      </c>
      <c r="U4" s="82">
        <f t="shared" si="0"/>
        <v>14.824429129999999</v>
      </c>
      <c r="V4" s="82">
        <f>IF(T4&gt;N21,T4,N21)</f>
        <v>39.051263621225758</v>
      </c>
      <c r="W4" s="82">
        <f>(AR4-K4)/3*1+K4</f>
        <v>39.051263621225758</v>
      </c>
      <c r="X4" s="82">
        <f>(AS4-L4)/3*1+L4</f>
        <v>41.617355673052252</v>
      </c>
      <c r="Y4" s="82">
        <f t="shared" ref="Y4:AF4" si="1">(AJ4-C4)/3*2+C4</f>
        <v>32.141000228039829</v>
      </c>
      <c r="Z4" s="82">
        <f t="shared" si="1"/>
        <v>10.903097799999999</v>
      </c>
      <c r="AA4" s="82">
        <f t="shared" si="1"/>
        <v>35.010190334731455</v>
      </c>
      <c r="AB4" s="82">
        <f t="shared" si="1"/>
        <v>12.14296244</v>
      </c>
      <c r="AC4" s="82">
        <f t="shared" si="1"/>
        <v>37.791032921568032</v>
      </c>
      <c r="AD4" s="82">
        <f t="shared" si="1"/>
        <v>13.456438799999999</v>
      </c>
      <c r="AE4" s="82">
        <f t="shared" si="1"/>
        <v>40.43655223347227</v>
      </c>
      <c r="AF4" s="82">
        <f t="shared" si="1"/>
        <v>14.962489569999999</v>
      </c>
      <c r="AG4" s="82">
        <f>IF(AE4&gt;Y21,AE4,Y21)</f>
        <v>40.43655223347227</v>
      </c>
      <c r="AH4" s="82">
        <f>(AS4-L4)/3*2+L4</f>
        <v>43.0820715453765</v>
      </c>
      <c r="AI4" s="82">
        <f>(AT4-M4)/3*2+M4</f>
        <v>16.468540339999997</v>
      </c>
      <c r="AJ4" s="82">
        <v>33.271860596962121</v>
      </c>
      <c r="AK4" s="82">
        <v>10.97908896</v>
      </c>
      <c r="AL4" s="82">
        <v>36.233742639158116</v>
      </c>
      <c r="AM4" s="82">
        <v>12.241139820000001</v>
      </c>
      <c r="AN4" s="82">
        <v>39.096894273736808</v>
      </c>
      <c r="AO4" s="82">
        <v>13.576476059999999</v>
      </c>
      <c r="AP4" s="82">
        <v>41.821840845718782</v>
      </c>
      <c r="AQ4" s="82">
        <v>15.100550009999999</v>
      </c>
      <c r="AR4" s="82">
        <f>IF(AP4&gt;AJ21,AP4,AJ21)</f>
        <v>41.821840845718782</v>
      </c>
      <c r="AS4" s="82">
        <v>44.546787417700749</v>
      </c>
      <c r="AT4" s="82">
        <v>16.624623959999997</v>
      </c>
      <c r="AU4" s="82">
        <f>(BF4-AJ4)/2+AJ4</f>
        <v>34.474255810493204</v>
      </c>
      <c r="AV4" s="82">
        <f t="shared" ref="AV4:BE4" si="2">(BG4-AK4)/2+AK4</f>
        <v>11.062172869999999</v>
      </c>
      <c r="AW4" s="82">
        <f t="shared" si="2"/>
        <v>37.528328393363566</v>
      </c>
      <c r="AX4" s="82">
        <f t="shared" si="2"/>
        <v>12.348852109999999</v>
      </c>
      <c r="AY4" s="82">
        <f t="shared" si="2"/>
        <v>40.479974253328535</v>
      </c>
      <c r="AZ4" s="82">
        <f t="shared" si="2"/>
        <v>13.708032729999999</v>
      </c>
      <c r="BA4" s="82">
        <f t="shared" si="2"/>
        <v>43.287929441095102</v>
      </c>
      <c r="BB4" s="82">
        <f t="shared" si="2"/>
        <v>15.25107654</v>
      </c>
      <c r="BC4" s="82">
        <f>IF(BA4&gt;AU21,BA4,AU21)</f>
        <v>43.287929441095102</v>
      </c>
      <c r="BD4" s="82">
        <f t="shared" si="2"/>
        <v>46.095884628861654</v>
      </c>
      <c r="BE4" s="82">
        <f t="shared" si="2"/>
        <v>16.79412035</v>
      </c>
      <c r="BF4" s="82">
        <v>35.676651024024288</v>
      </c>
      <c r="BG4" s="82">
        <v>11.145256779999999</v>
      </c>
      <c r="BH4" s="82">
        <v>38.822914147569016</v>
      </c>
      <c r="BI4" s="82">
        <v>12.4565644</v>
      </c>
      <c r="BJ4" s="82">
        <v>41.86305423292027</v>
      </c>
      <c r="BK4" s="82">
        <v>13.839589399999999</v>
      </c>
      <c r="BL4" s="82">
        <v>44.754018036471415</v>
      </c>
      <c r="BM4" s="82">
        <v>15.40160307</v>
      </c>
      <c r="BN4" s="82">
        <f>IF(BL4&gt;BF21,BL4,BF21)</f>
        <v>44.754018036471415</v>
      </c>
      <c r="BO4" s="82">
        <v>47.64498184002256</v>
      </c>
      <c r="BP4" s="82">
        <v>16.963616739999999</v>
      </c>
      <c r="BQ4" s="82">
        <f>(DI4-BF4)/5*1+BF4</f>
        <v>36.979487907840557</v>
      </c>
      <c r="BR4" s="82">
        <f t="shared" ref="BR4:CA4" si="3">(DJ4-BG4)/5*1+BG4</f>
        <v>11.238809539999998</v>
      </c>
      <c r="BS4" s="82">
        <f t="shared" si="3"/>
        <v>40.223200935168215</v>
      </c>
      <c r="BT4" s="82">
        <f t="shared" si="3"/>
        <v>12.576453288</v>
      </c>
      <c r="BU4" s="82">
        <f t="shared" si="3"/>
        <v>43.356590195551959</v>
      </c>
      <c r="BV4" s="82">
        <f t="shared" si="3"/>
        <v>13.985148016</v>
      </c>
      <c r="BW4" s="82">
        <f t="shared" si="3"/>
        <v>46.337129800453226</v>
      </c>
      <c r="BX4" s="82">
        <f t="shared" si="3"/>
        <v>15.568577136</v>
      </c>
      <c r="BY4" s="82">
        <f>IF(BW4&gt;BQ21,BW4,BQ21)</f>
        <v>46.337129800453226</v>
      </c>
      <c r="BZ4" s="82">
        <f t="shared" si="3"/>
        <v>49.317669405354486</v>
      </c>
      <c r="CA4" s="82">
        <f t="shared" si="3"/>
        <v>17.152006256</v>
      </c>
      <c r="CB4" s="82">
        <f>(DI4-BF4)/5*2+BF4</f>
        <v>38.282324791656833</v>
      </c>
      <c r="CC4" s="82">
        <f t="shared" ref="CC4:CL4" si="4">(DJ4-BG4)/5*2+BG4</f>
        <v>11.3323623</v>
      </c>
      <c r="CD4" s="82">
        <f t="shared" si="4"/>
        <v>41.623487722767408</v>
      </c>
      <c r="CE4" s="82">
        <f t="shared" si="4"/>
        <v>12.696342176</v>
      </c>
      <c r="CF4" s="82">
        <f t="shared" si="4"/>
        <v>44.850126158183656</v>
      </c>
      <c r="CG4" s="82">
        <f t="shared" si="4"/>
        <v>14.130706631999999</v>
      </c>
      <c r="CH4" s="82">
        <f t="shared" si="4"/>
        <v>47.920241564435038</v>
      </c>
      <c r="CI4" s="82">
        <f t="shared" si="4"/>
        <v>15.735551202</v>
      </c>
      <c r="CJ4" s="82">
        <f>IF(CH4&gt;CB21,CH4,CB21)</f>
        <v>47.920241564435038</v>
      </c>
      <c r="CK4" s="82">
        <f t="shared" si="4"/>
        <v>50.99035697068642</v>
      </c>
      <c r="CL4" s="82">
        <f t="shared" si="4"/>
        <v>17.340395772000001</v>
      </c>
      <c r="CM4" s="82">
        <f>(DI4-BF4)/5*3+BF4</f>
        <v>39.585161675473103</v>
      </c>
      <c r="CN4" s="82">
        <f t="shared" ref="CN4:CW4" si="5">(DJ4-BG4)/5*3+BG4</f>
        <v>11.425915059999999</v>
      </c>
      <c r="CO4" s="82">
        <f t="shared" si="5"/>
        <v>43.023774510366607</v>
      </c>
      <c r="CP4" s="82">
        <f t="shared" si="5"/>
        <v>12.816231064</v>
      </c>
      <c r="CQ4" s="82">
        <f t="shared" si="5"/>
        <v>46.343662120815345</v>
      </c>
      <c r="CR4" s="82">
        <f t="shared" si="5"/>
        <v>14.276265248</v>
      </c>
      <c r="CS4" s="82">
        <f t="shared" si="5"/>
        <v>49.50335332841685</v>
      </c>
      <c r="CT4" s="82">
        <f t="shared" si="5"/>
        <v>15.902525268000002</v>
      </c>
      <c r="CU4" s="82">
        <f>IF(CS4&gt;CM21,CS4,CM21)</f>
        <v>49.50335332841685</v>
      </c>
      <c r="CV4" s="82">
        <f t="shared" si="5"/>
        <v>52.663044536018347</v>
      </c>
      <c r="CW4" s="82">
        <f t="shared" si="5"/>
        <v>17.528785287999998</v>
      </c>
      <c r="CX4" s="82">
        <f>(DI4-BF4)/5*4+BF4</f>
        <v>40.887998559289379</v>
      </c>
      <c r="CY4" s="82">
        <f t="shared" ref="CY4:DH4" si="6">(DJ4-BG4)/5*4+BG4</f>
        <v>11.519467820000001</v>
      </c>
      <c r="CZ4" s="82">
        <f t="shared" si="6"/>
        <v>44.4240612979658</v>
      </c>
      <c r="DA4" s="82">
        <f t="shared" si="6"/>
        <v>12.936119952</v>
      </c>
      <c r="DB4" s="82">
        <f t="shared" si="6"/>
        <v>47.837198083447042</v>
      </c>
      <c r="DC4" s="82">
        <f t="shared" si="6"/>
        <v>14.421823863999998</v>
      </c>
      <c r="DD4" s="82">
        <f t="shared" si="6"/>
        <v>51.086465092398662</v>
      </c>
      <c r="DE4" s="82">
        <f t="shared" si="6"/>
        <v>16.069499334</v>
      </c>
      <c r="DF4" s="82">
        <f>IF(DD4&gt;CX21,DD4,CX21)</f>
        <v>51.086465092398662</v>
      </c>
      <c r="DG4" s="82">
        <f t="shared" si="6"/>
        <v>54.335732101350281</v>
      </c>
      <c r="DH4" s="82">
        <f t="shared" si="6"/>
        <v>17.717174803999999</v>
      </c>
      <c r="DI4" s="82">
        <v>42.190835443105648</v>
      </c>
      <c r="DJ4" s="82">
        <v>11.613020580000001</v>
      </c>
      <c r="DK4" s="82">
        <v>45.824348085564999</v>
      </c>
      <c r="DL4" s="82">
        <v>13.056008840000001</v>
      </c>
      <c r="DM4" s="82">
        <v>49.330734046078732</v>
      </c>
      <c r="DN4" s="82">
        <v>14.567382479999999</v>
      </c>
      <c r="DO4" s="82">
        <v>52.669576856380473</v>
      </c>
      <c r="DP4" s="82">
        <v>16.236473400000001</v>
      </c>
      <c r="DQ4" s="82">
        <f>IF(DO4&gt;DI21,DO4,DI21)</f>
        <v>52.669576856380473</v>
      </c>
      <c r="DR4" s="82">
        <v>56.008419666682208</v>
      </c>
      <c r="DS4" s="82">
        <v>17.90556432</v>
      </c>
      <c r="DT4" s="79">
        <v>26.8</v>
      </c>
      <c r="DU4" s="79">
        <v>10.5</v>
      </c>
      <c r="DV4" s="79">
        <v>29.3</v>
      </c>
      <c r="DW4" s="79">
        <v>11.7</v>
      </c>
      <c r="DX4" s="83">
        <v>31.7</v>
      </c>
      <c r="DY4" s="83">
        <v>12.9</v>
      </c>
      <c r="DZ4" s="83">
        <v>33.9</v>
      </c>
      <c r="EA4" s="83">
        <v>14.3</v>
      </c>
      <c r="EB4" s="84">
        <f>IF(DZ4&gt;DT21,DZ4,DT21)</f>
        <v>33.9</v>
      </c>
      <c r="EC4" s="83">
        <v>36.200000000000003</v>
      </c>
      <c r="ED4" s="83">
        <v>15.7</v>
      </c>
      <c r="EE4" s="84">
        <f>(DT4-C4)/2+C4</f>
        <v>28.339639745097628</v>
      </c>
      <c r="EF4" s="84">
        <f t="shared" ref="EF4:EO4" si="7">(DU4-D4)/2+D4</f>
        <v>10.62555774</v>
      </c>
      <c r="EG4" s="84">
        <f t="shared" si="7"/>
        <v>30.931542862939061</v>
      </c>
      <c r="EH4" s="84">
        <f t="shared" si="7"/>
        <v>11.823303839999999</v>
      </c>
      <c r="EI4" s="84">
        <f t="shared" si="7"/>
        <v>33.439655108615241</v>
      </c>
      <c r="EJ4" s="84">
        <f t="shared" si="7"/>
        <v>13.05818214</v>
      </c>
      <c r="EK4" s="84">
        <f t="shared" si="7"/>
        <v>35.782987504489626</v>
      </c>
      <c r="EL4" s="84">
        <f t="shared" si="7"/>
        <v>14.493184345</v>
      </c>
      <c r="EM4" s="84">
        <f>IF(EK4&gt;EE21,EK4,EE21)</f>
        <v>35.782987504489626</v>
      </c>
      <c r="EN4" s="84">
        <f t="shared" si="7"/>
        <v>38.176319900364007</v>
      </c>
      <c r="EO4" s="84">
        <f t="shared" si="7"/>
        <v>15.928186549999999</v>
      </c>
    </row>
    <row r="5" spans="1:145" x14ac:dyDescent="0.25">
      <c r="A5" s="256"/>
      <c r="B5" s="79">
        <v>28</v>
      </c>
      <c r="C5" s="82">
        <f>(C4-C9)/5*4+C9</f>
        <v>29.545735409028673</v>
      </c>
      <c r="D5" s="82">
        <f t="shared" ref="D5:BO5" si="8">(D4-D9)/5*4+D9</f>
        <v>10.970100987999999</v>
      </c>
      <c r="E5" s="82">
        <f t="shared" si="8"/>
        <v>32.204549482061772</v>
      </c>
      <c r="F5" s="82">
        <f t="shared" si="8"/>
        <v>12.178715192</v>
      </c>
      <c r="G5" s="82">
        <f t="shared" si="8"/>
        <v>34.790868986647283</v>
      </c>
      <c r="H5" s="82">
        <f t="shared" si="8"/>
        <v>13.463975</v>
      </c>
      <c r="I5" s="82">
        <f t="shared" si="8"/>
        <v>37.251219325510647</v>
      </c>
      <c r="J5" s="82">
        <f t="shared" si="8"/>
        <v>14.955411421999999</v>
      </c>
      <c r="K5" s="82">
        <f t="shared" ref="K5:K68" si="9">IF(I5&gt;C22,I5,C22)</f>
        <v>37.251219325510647</v>
      </c>
      <c r="L5" s="82">
        <f t="shared" si="8"/>
        <v>39.711569664374004</v>
      </c>
      <c r="M5" s="82">
        <f t="shared" si="8"/>
        <v>16.446847844000001</v>
      </c>
      <c r="N5" s="82">
        <f t="shared" si="8"/>
        <v>30.66596284681069</v>
      </c>
      <c r="O5" s="82">
        <f t="shared" si="8"/>
        <v>11.046225493333333</v>
      </c>
      <c r="P5" s="82">
        <f t="shared" si="8"/>
        <v>33.415526164201651</v>
      </c>
      <c r="Q5" s="82">
        <f t="shared" si="8"/>
        <v>12.277274968</v>
      </c>
      <c r="R5" s="82">
        <f t="shared" si="8"/>
        <v>36.083800932820203</v>
      </c>
      <c r="S5" s="82">
        <f t="shared" si="8"/>
        <v>13.584328015999999</v>
      </c>
      <c r="T5" s="82">
        <f t="shared" si="8"/>
        <v>38.622962975099831</v>
      </c>
      <c r="U5" s="82">
        <f t="shared" si="8"/>
        <v>15.093697065999999</v>
      </c>
      <c r="V5" s="82">
        <f t="shared" ref="V5:V68" si="10">IF(T5&gt;N22,T5,N22)</f>
        <v>38.622962975099831</v>
      </c>
      <c r="W5" s="82">
        <f t="shared" si="8"/>
        <v>38.622962975099831</v>
      </c>
      <c r="X5" s="82">
        <f t="shared" si="8"/>
        <v>41.162125017379459</v>
      </c>
      <c r="Y5" s="82">
        <f t="shared" si="8"/>
        <v>31.786190284592706</v>
      </c>
      <c r="Z5" s="82">
        <f t="shared" si="8"/>
        <v>11.122349998666666</v>
      </c>
      <c r="AA5" s="82">
        <f t="shared" si="8"/>
        <v>34.626502846341545</v>
      </c>
      <c r="AB5" s="82">
        <f t="shared" si="8"/>
        <v>12.375834744</v>
      </c>
      <c r="AC5" s="82">
        <f t="shared" si="8"/>
        <v>37.376732878993124</v>
      </c>
      <c r="AD5" s="82">
        <f t="shared" si="8"/>
        <v>13.704681032</v>
      </c>
      <c r="AE5" s="82">
        <f t="shared" si="8"/>
        <v>39.994706624689023</v>
      </c>
      <c r="AF5" s="82">
        <f t="shared" si="8"/>
        <v>15.231982709999999</v>
      </c>
      <c r="AG5" s="82">
        <f t="shared" ref="AG5:AG68" si="11">IF(AE5&gt;Y22,AE5,Y22)</f>
        <v>39.994706624689023</v>
      </c>
      <c r="AH5" s="82">
        <f t="shared" si="8"/>
        <v>42.612680370384922</v>
      </c>
      <c r="AI5" s="82">
        <f t="shared" si="8"/>
        <v>16.759284387999998</v>
      </c>
      <c r="AJ5" s="82">
        <f t="shared" si="8"/>
        <v>32.906417722374727</v>
      </c>
      <c r="AK5" s="82">
        <f t="shared" si="8"/>
        <v>11.198474504</v>
      </c>
      <c r="AL5" s="82">
        <f t="shared" si="8"/>
        <v>35.837479528481424</v>
      </c>
      <c r="AM5" s="82">
        <f t="shared" si="8"/>
        <v>12.474394520000001</v>
      </c>
      <c r="AN5" s="82">
        <f t="shared" si="8"/>
        <v>38.669664825166045</v>
      </c>
      <c r="AO5" s="82">
        <f t="shared" si="8"/>
        <v>13.825034047999999</v>
      </c>
      <c r="AP5" s="82">
        <f t="shared" si="8"/>
        <v>41.366450274278215</v>
      </c>
      <c r="AQ5" s="82">
        <f t="shared" si="8"/>
        <v>15.370268354</v>
      </c>
      <c r="AR5" s="82">
        <f t="shared" ref="AR5:AR68" si="12">IF(AP5&gt;AJ22,AP5,AJ22)</f>
        <v>41.366450274278215</v>
      </c>
      <c r="AS5" s="82">
        <f t="shared" si="8"/>
        <v>44.063235723390378</v>
      </c>
      <c r="AT5" s="82">
        <f t="shared" si="8"/>
        <v>16.915502659999998</v>
      </c>
      <c r="AU5" s="82">
        <f t="shared" si="8"/>
        <v>34.097657580130296</v>
      </c>
      <c r="AV5" s="82">
        <f t="shared" si="8"/>
        <v>11.281628386</v>
      </c>
      <c r="AW5" s="82">
        <f t="shared" si="8"/>
        <v>37.120714923262838</v>
      </c>
      <c r="AX5" s="82">
        <f t="shared" si="8"/>
        <v>12.581744307999999</v>
      </c>
      <c r="AY5" s="82">
        <f t="shared" si="8"/>
        <v>40.041337393182701</v>
      </c>
      <c r="AZ5" s="82">
        <f t="shared" si="8"/>
        <v>13.9560183</v>
      </c>
      <c r="BA5" s="82">
        <f t="shared" si="8"/>
        <v>42.819737151806237</v>
      </c>
      <c r="BB5" s="82">
        <f t="shared" si="8"/>
        <v>15.520328698</v>
      </c>
      <c r="BC5" s="82">
        <f t="shared" ref="BC5:BC68" si="13">IF(BA5&gt;AU22,BA5,AU22)</f>
        <v>42.819737151806237</v>
      </c>
      <c r="BD5" s="82">
        <f t="shared" si="8"/>
        <v>45.598136910429758</v>
      </c>
      <c r="BE5" s="82">
        <f t="shared" si="8"/>
        <v>17.084639096</v>
      </c>
      <c r="BF5" s="82">
        <f t="shared" si="8"/>
        <v>35.288897437885865</v>
      </c>
      <c r="BG5" s="82">
        <f t="shared" si="8"/>
        <v>11.364782267999999</v>
      </c>
      <c r="BH5" s="82">
        <f t="shared" si="8"/>
        <v>38.403950318044259</v>
      </c>
      <c r="BI5" s="82">
        <f t="shared" si="8"/>
        <v>12.689094096</v>
      </c>
      <c r="BJ5" s="82">
        <f t="shared" si="8"/>
        <v>41.413009961199364</v>
      </c>
      <c r="BK5" s="82">
        <f t="shared" si="8"/>
        <v>14.087002552</v>
      </c>
      <c r="BL5" s="82">
        <f t="shared" si="8"/>
        <v>44.273024029334252</v>
      </c>
      <c r="BM5" s="82">
        <f t="shared" si="8"/>
        <v>15.670389042</v>
      </c>
      <c r="BN5" s="82">
        <f t="shared" ref="BN5:BN68" si="14">IF(BL5&gt;BF22,BL5,BF22)</f>
        <v>44.273024029334252</v>
      </c>
      <c r="BO5" s="82">
        <f t="shared" si="8"/>
        <v>47.133038097469139</v>
      </c>
      <c r="BP5" s="82">
        <f t="shared" ref="BP5:EA5" si="15">(BP4-BP9)/5*4+BP9</f>
        <v>17.253775531999999</v>
      </c>
      <c r="BQ5" s="82">
        <f t="shared" si="15"/>
        <v>36.580083970597151</v>
      </c>
      <c r="BR5" s="82">
        <f t="shared" si="15"/>
        <v>11.458178619999998</v>
      </c>
      <c r="BS5" s="82">
        <f t="shared" si="15"/>
        <v>39.791441847668345</v>
      </c>
      <c r="BT5" s="82">
        <f t="shared" si="15"/>
        <v>12.808875576</v>
      </c>
      <c r="BU5" s="82">
        <f t="shared" si="15"/>
        <v>42.892050089146515</v>
      </c>
      <c r="BV5" s="82">
        <f t="shared" si="15"/>
        <v>14.232602132</v>
      </c>
      <c r="BW5" s="82">
        <f t="shared" si="15"/>
        <v>45.840567559309967</v>
      </c>
      <c r="BX5" s="82">
        <f t="shared" si="15"/>
        <v>15.837382551199999</v>
      </c>
      <c r="BY5" s="82">
        <f t="shared" ref="BY5:BY68" si="16">IF(BW5&gt;BQ22,BW5,BQ22)</f>
        <v>45.840567559309967</v>
      </c>
      <c r="BZ5" s="82">
        <f t="shared" si="15"/>
        <v>48.789085029473419</v>
      </c>
      <c r="CA5" s="82">
        <f t="shared" si="15"/>
        <v>17.442162970400002</v>
      </c>
      <c r="CB5" s="82">
        <f t="shared" si="15"/>
        <v>37.871270503308438</v>
      </c>
      <c r="CC5" s="82">
        <f t="shared" si="15"/>
        <v>11.551574971999999</v>
      </c>
      <c r="CD5" s="82">
        <f t="shared" si="15"/>
        <v>41.178933377292431</v>
      </c>
      <c r="CE5" s="82">
        <f t="shared" si="15"/>
        <v>12.928657056</v>
      </c>
      <c r="CF5" s="82">
        <f t="shared" si="15"/>
        <v>44.371090217093673</v>
      </c>
      <c r="CG5" s="82">
        <f t="shared" si="15"/>
        <v>14.378201711999999</v>
      </c>
      <c r="CH5" s="82">
        <f t="shared" si="15"/>
        <v>47.408111089285683</v>
      </c>
      <c r="CI5" s="82">
        <f t="shared" si="15"/>
        <v>16.004376060399998</v>
      </c>
      <c r="CJ5" s="82">
        <f t="shared" ref="CJ5:CJ68" si="17">IF(CH5&gt;CB22,CH5,CB22)</f>
        <v>47.408111089285683</v>
      </c>
      <c r="CK5" s="82">
        <f t="shared" si="15"/>
        <v>50.445131961477699</v>
      </c>
      <c r="CL5" s="82">
        <f t="shared" si="15"/>
        <v>17.630550408800001</v>
      </c>
      <c r="CM5" s="82">
        <f t="shared" si="15"/>
        <v>39.162457036019717</v>
      </c>
      <c r="CN5" s="82">
        <f t="shared" si="15"/>
        <v>11.644971324</v>
      </c>
      <c r="CO5" s="82">
        <f t="shared" si="15"/>
        <v>42.566424906916517</v>
      </c>
      <c r="CP5" s="82">
        <f t="shared" si="15"/>
        <v>13.048438536000001</v>
      </c>
      <c r="CQ5" s="82">
        <f t="shared" si="15"/>
        <v>45.850130345040824</v>
      </c>
      <c r="CR5" s="82">
        <f t="shared" si="15"/>
        <v>14.523801292</v>
      </c>
      <c r="CS5" s="82">
        <f t="shared" si="15"/>
        <v>48.975654619261405</v>
      </c>
      <c r="CT5" s="82">
        <f t="shared" si="15"/>
        <v>16.171369569599999</v>
      </c>
      <c r="CU5" s="82">
        <f t="shared" ref="CU5:CU68" si="18">IF(CS5&gt;CM22,CS5,CM22)</f>
        <v>48.975654619261405</v>
      </c>
      <c r="CV5" s="82">
        <f t="shared" si="15"/>
        <v>52.101178893481979</v>
      </c>
      <c r="CW5" s="82">
        <f t="shared" si="15"/>
        <v>17.818937847199997</v>
      </c>
      <c r="CX5" s="82">
        <f t="shared" si="15"/>
        <v>40.453643568731003</v>
      </c>
      <c r="CY5" s="82">
        <f t="shared" si="15"/>
        <v>11.738367676000001</v>
      </c>
      <c r="CZ5" s="82">
        <f t="shared" si="15"/>
        <v>43.953916436540595</v>
      </c>
      <c r="DA5" s="82">
        <f t="shared" si="15"/>
        <v>13.168220015999999</v>
      </c>
      <c r="DB5" s="82">
        <f t="shared" si="15"/>
        <v>47.329170472987975</v>
      </c>
      <c r="DC5" s="82">
        <f t="shared" si="15"/>
        <v>14.669400871999999</v>
      </c>
      <c r="DD5" s="82">
        <f t="shared" si="15"/>
        <v>50.543198149237121</v>
      </c>
      <c r="DE5" s="82">
        <f t="shared" si="15"/>
        <v>16.3383630788</v>
      </c>
      <c r="DF5" s="82">
        <f t="shared" ref="DF5:DF68" si="19">IF(DD5&gt;CX22,DD5,CX22)</f>
        <v>50.543198149237121</v>
      </c>
      <c r="DG5" s="82">
        <f t="shared" si="15"/>
        <v>53.757225825486259</v>
      </c>
      <c r="DH5" s="82">
        <f t="shared" si="15"/>
        <v>18.0073252856</v>
      </c>
      <c r="DI5" s="82">
        <f t="shared" si="15"/>
        <v>41.744830101442282</v>
      </c>
      <c r="DJ5" s="82">
        <f t="shared" si="15"/>
        <v>11.831764028</v>
      </c>
      <c r="DK5" s="82">
        <f t="shared" si="15"/>
        <v>45.341407966164688</v>
      </c>
      <c r="DL5" s="82">
        <f t="shared" si="15"/>
        <v>13.288001496</v>
      </c>
      <c r="DM5" s="82">
        <f t="shared" si="15"/>
        <v>48.808210600935126</v>
      </c>
      <c r="DN5" s="82">
        <f t="shared" si="15"/>
        <v>14.815000452</v>
      </c>
      <c r="DO5" s="82">
        <f t="shared" si="15"/>
        <v>52.110741679212836</v>
      </c>
      <c r="DP5" s="82">
        <f t="shared" si="15"/>
        <v>16.505356588000001</v>
      </c>
      <c r="DQ5" s="82">
        <f t="shared" ref="DQ5:DQ68" si="20">IF(DO5&gt;DI22,DO5,DI22)</f>
        <v>52.110741679212836</v>
      </c>
      <c r="DR5" s="82">
        <f t="shared" si="15"/>
        <v>55.413272757490532</v>
      </c>
      <c r="DS5" s="82">
        <f t="shared" si="15"/>
        <v>18.195712724</v>
      </c>
      <c r="DT5" s="82">
        <f t="shared" si="15"/>
        <v>26.5</v>
      </c>
      <c r="DU5" s="82">
        <f t="shared" si="15"/>
        <v>10.72</v>
      </c>
      <c r="DV5" s="82">
        <f t="shared" si="15"/>
        <v>28.96</v>
      </c>
      <c r="DW5" s="82">
        <f t="shared" si="15"/>
        <v>11.92</v>
      </c>
      <c r="DX5" s="84">
        <f t="shared" si="15"/>
        <v>31.34</v>
      </c>
      <c r="DY5" s="84">
        <f t="shared" si="15"/>
        <v>13.14</v>
      </c>
      <c r="DZ5" s="84">
        <f t="shared" si="15"/>
        <v>33.519999999999996</v>
      </c>
      <c r="EA5" s="84">
        <f t="shared" si="15"/>
        <v>14.56</v>
      </c>
      <c r="EB5" s="84">
        <f t="shared" ref="EB5:EO5" si="21">(EB4-EB9)/5*4+EB9</f>
        <v>33.519999999999996</v>
      </c>
      <c r="EC5" s="84">
        <f t="shared" si="21"/>
        <v>35.800000000000004</v>
      </c>
      <c r="ED5" s="84">
        <f t="shared" si="21"/>
        <v>16</v>
      </c>
      <c r="EE5" s="84">
        <f t="shared" si="21"/>
        <v>28.022867704514336</v>
      </c>
      <c r="EF5" s="84">
        <f t="shared" si="21"/>
        <v>10.845050493999999</v>
      </c>
      <c r="EG5" s="84">
        <f t="shared" si="21"/>
        <v>30.582274741030886</v>
      </c>
      <c r="EH5" s="84">
        <f t="shared" si="21"/>
        <v>12.049357596</v>
      </c>
      <c r="EI5" s="84">
        <f t="shared" si="21"/>
        <v>33.065434493323643</v>
      </c>
      <c r="EJ5" s="84">
        <f t="shared" si="21"/>
        <v>13.301987499999999</v>
      </c>
      <c r="EK5" s="84">
        <f t="shared" si="21"/>
        <v>35.385609662755328</v>
      </c>
      <c r="EL5" s="84">
        <f t="shared" si="21"/>
        <v>14.757705711</v>
      </c>
      <c r="EM5" s="84">
        <f t="shared" si="21"/>
        <v>35.385609662755328</v>
      </c>
      <c r="EN5" s="84">
        <f t="shared" si="21"/>
        <v>37.755784832187004</v>
      </c>
      <c r="EO5" s="84">
        <f t="shared" si="21"/>
        <v>16.223423921999998</v>
      </c>
    </row>
    <row r="6" spans="1:145" x14ac:dyDescent="0.25">
      <c r="A6" s="256"/>
      <c r="B6" s="79">
        <v>29</v>
      </c>
      <c r="C6" s="82">
        <f>(C4-C9)/5*3+C9</f>
        <v>29.21219132786209</v>
      </c>
      <c r="D6" s="82">
        <f t="shared" ref="D6:BO6" si="22">(D4-D9)/5*3+D9</f>
        <v>11.189086496</v>
      </c>
      <c r="E6" s="82">
        <f t="shared" si="22"/>
        <v>31.846013238245419</v>
      </c>
      <c r="F6" s="82">
        <f t="shared" si="22"/>
        <v>12.410822704000001</v>
      </c>
      <c r="G6" s="82">
        <f t="shared" si="22"/>
        <v>34.402427756064085</v>
      </c>
      <c r="H6" s="82">
        <f t="shared" si="22"/>
        <v>13.71158572</v>
      </c>
      <c r="I6" s="82">
        <f t="shared" si="22"/>
        <v>36.836463642042048</v>
      </c>
      <c r="J6" s="82">
        <f t="shared" si="22"/>
        <v>15.224454154</v>
      </c>
      <c r="K6" s="82">
        <f t="shared" si="9"/>
        <v>36.836463642042048</v>
      </c>
      <c r="L6" s="82">
        <f t="shared" si="22"/>
        <v>39.270499528019997</v>
      </c>
      <c r="M6" s="82">
        <f t="shared" si="22"/>
        <v>16.737322588000001</v>
      </c>
      <c r="N6" s="82">
        <f t="shared" si="22"/>
        <v>30.321785834503839</v>
      </c>
      <c r="O6" s="82">
        <f t="shared" si="22"/>
        <v>11.265344346666666</v>
      </c>
      <c r="P6" s="82">
        <f t="shared" si="22"/>
        <v>33.044414298098523</v>
      </c>
      <c r="Q6" s="82">
        <f t="shared" si="22"/>
        <v>12.509764876</v>
      </c>
      <c r="R6" s="82">
        <f t="shared" si="22"/>
        <v>35.682430296241151</v>
      </c>
      <c r="S6" s="82">
        <f t="shared" si="22"/>
        <v>13.832254491999999</v>
      </c>
      <c r="T6" s="82">
        <f t="shared" si="22"/>
        <v>38.194662328973912</v>
      </c>
      <c r="U6" s="82">
        <f t="shared" si="22"/>
        <v>15.362965001999999</v>
      </c>
      <c r="V6" s="82">
        <f t="shared" si="10"/>
        <v>38.194662328973912</v>
      </c>
      <c r="W6" s="82">
        <f t="shared" si="22"/>
        <v>38.194662328973912</v>
      </c>
      <c r="X6" s="82">
        <f t="shared" si="22"/>
        <v>40.706894361706667</v>
      </c>
      <c r="Y6" s="82">
        <f t="shared" si="22"/>
        <v>31.431380341145587</v>
      </c>
      <c r="Z6" s="82">
        <f t="shared" si="22"/>
        <v>11.341602197333334</v>
      </c>
      <c r="AA6" s="82">
        <f t="shared" si="22"/>
        <v>34.242815357951635</v>
      </c>
      <c r="AB6" s="82">
        <f t="shared" si="22"/>
        <v>12.608707047999999</v>
      </c>
      <c r="AC6" s="82">
        <f t="shared" si="22"/>
        <v>36.962432836418216</v>
      </c>
      <c r="AD6" s="82">
        <f t="shared" si="22"/>
        <v>13.952923264000001</v>
      </c>
      <c r="AE6" s="82">
        <f t="shared" si="22"/>
        <v>39.552861015905776</v>
      </c>
      <c r="AF6" s="82">
        <f t="shared" si="22"/>
        <v>15.501475849999999</v>
      </c>
      <c r="AG6" s="82">
        <f t="shared" si="11"/>
        <v>39.552861015905776</v>
      </c>
      <c r="AH6" s="82">
        <f t="shared" si="22"/>
        <v>42.143289195393336</v>
      </c>
      <c r="AI6" s="82">
        <f t="shared" si="22"/>
        <v>17.050028435999998</v>
      </c>
      <c r="AJ6" s="82">
        <f t="shared" si="22"/>
        <v>32.540974847787339</v>
      </c>
      <c r="AK6" s="82">
        <f t="shared" si="22"/>
        <v>11.417860048</v>
      </c>
      <c r="AL6" s="82">
        <f t="shared" si="22"/>
        <v>35.441216417804732</v>
      </c>
      <c r="AM6" s="82">
        <f t="shared" si="22"/>
        <v>12.70764922</v>
      </c>
      <c r="AN6" s="82">
        <f t="shared" si="22"/>
        <v>38.242435376595282</v>
      </c>
      <c r="AO6" s="82">
        <f t="shared" si="22"/>
        <v>14.073592035999999</v>
      </c>
      <c r="AP6" s="82">
        <f t="shared" si="22"/>
        <v>40.911059702837647</v>
      </c>
      <c r="AQ6" s="82">
        <f t="shared" si="22"/>
        <v>15.639986698</v>
      </c>
      <c r="AR6" s="82">
        <f t="shared" si="12"/>
        <v>40.911059702837647</v>
      </c>
      <c r="AS6" s="82">
        <f t="shared" si="22"/>
        <v>43.579684029080006</v>
      </c>
      <c r="AT6" s="82">
        <f t="shared" si="22"/>
        <v>17.206381359999998</v>
      </c>
      <c r="AU6" s="82">
        <f t="shared" si="22"/>
        <v>33.721059349767394</v>
      </c>
      <c r="AV6" s="82">
        <f t="shared" si="22"/>
        <v>11.501083902</v>
      </c>
      <c r="AW6" s="82">
        <f t="shared" si="22"/>
        <v>36.713101453162118</v>
      </c>
      <c r="AX6" s="82">
        <f t="shared" si="22"/>
        <v>12.814636505999999</v>
      </c>
      <c r="AY6" s="82">
        <f t="shared" si="22"/>
        <v>39.602700533036867</v>
      </c>
      <c r="AZ6" s="82">
        <f t="shared" si="22"/>
        <v>14.204003869999999</v>
      </c>
      <c r="BA6" s="82">
        <f t="shared" si="22"/>
        <v>42.351544862517372</v>
      </c>
      <c r="BB6" s="82">
        <f t="shared" si="22"/>
        <v>15.789580856000001</v>
      </c>
      <c r="BC6" s="82">
        <f t="shared" si="13"/>
        <v>42.351544862517372</v>
      </c>
      <c r="BD6" s="82">
        <f t="shared" si="22"/>
        <v>45.100389191997863</v>
      </c>
      <c r="BE6" s="82">
        <f t="shared" si="22"/>
        <v>17.375157842</v>
      </c>
      <c r="BF6" s="82">
        <f t="shared" si="22"/>
        <v>34.901143851747449</v>
      </c>
      <c r="BG6" s="82">
        <f t="shared" si="22"/>
        <v>11.584307755999999</v>
      </c>
      <c r="BH6" s="82">
        <f t="shared" si="22"/>
        <v>37.984986488519503</v>
      </c>
      <c r="BI6" s="82">
        <f t="shared" si="22"/>
        <v>12.921623792</v>
      </c>
      <c r="BJ6" s="82">
        <f t="shared" si="22"/>
        <v>40.962965689478459</v>
      </c>
      <c r="BK6" s="82">
        <f t="shared" si="22"/>
        <v>14.334415704</v>
      </c>
      <c r="BL6" s="82">
        <f t="shared" si="22"/>
        <v>43.792030022197096</v>
      </c>
      <c r="BM6" s="82">
        <f t="shared" si="22"/>
        <v>15.939175014</v>
      </c>
      <c r="BN6" s="82">
        <f t="shared" si="14"/>
        <v>43.792030022197096</v>
      </c>
      <c r="BO6" s="82">
        <f t="shared" si="22"/>
        <v>46.621094354915726</v>
      </c>
      <c r="BP6" s="82">
        <f t="shared" ref="BP6:EA6" si="23">(BP4-BP9)/5*3+BP9</f>
        <v>17.543934323999999</v>
      </c>
      <c r="BQ6" s="82">
        <f t="shared" si="23"/>
        <v>36.180680033353738</v>
      </c>
      <c r="BR6" s="82">
        <f t="shared" si="23"/>
        <v>11.677547699999998</v>
      </c>
      <c r="BS6" s="82">
        <f t="shared" si="23"/>
        <v>39.359682760168475</v>
      </c>
      <c r="BT6" s="82">
        <f t="shared" si="23"/>
        <v>13.041297864000001</v>
      </c>
      <c r="BU6" s="82">
        <f t="shared" si="23"/>
        <v>42.427509982741071</v>
      </c>
      <c r="BV6" s="82">
        <f t="shared" si="23"/>
        <v>14.480056248</v>
      </c>
      <c r="BW6" s="82">
        <f t="shared" si="23"/>
        <v>45.344005318166715</v>
      </c>
      <c r="BX6" s="82">
        <f t="shared" si="23"/>
        <v>16.1061879664</v>
      </c>
      <c r="BY6" s="82">
        <f t="shared" si="16"/>
        <v>45.344005318166715</v>
      </c>
      <c r="BZ6" s="82">
        <f t="shared" si="23"/>
        <v>48.260500653592352</v>
      </c>
      <c r="CA6" s="82">
        <f t="shared" si="23"/>
        <v>17.7323196848</v>
      </c>
      <c r="CB6" s="82">
        <f t="shared" si="23"/>
        <v>37.460216214960042</v>
      </c>
      <c r="CC6" s="82">
        <f t="shared" si="23"/>
        <v>11.770787643999999</v>
      </c>
      <c r="CD6" s="82">
        <f t="shared" si="23"/>
        <v>40.734379031817447</v>
      </c>
      <c r="CE6" s="82">
        <f t="shared" si="23"/>
        <v>13.160971935999999</v>
      </c>
      <c r="CF6" s="82">
        <f t="shared" si="23"/>
        <v>43.892054276003691</v>
      </c>
      <c r="CG6" s="82">
        <f t="shared" si="23"/>
        <v>14.625696791999999</v>
      </c>
      <c r="CH6" s="82">
        <f t="shared" si="23"/>
        <v>46.895980614136334</v>
      </c>
      <c r="CI6" s="82">
        <f t="shared" si="23"/>
        <v>16.273200918800001</v>
      </c>
      <c r="CJ6" s="82">
        <f t="shared" si="17"/>
        <v>46.895980614136334</v>
      </c>
      <c r="CK6" s="82">
        <f t="shared" si="23"/>
        <v>49.899906952268978</v>
      </c>
      <c r="CL6" s="82">
        <f t="shared" si="23"/>
        <v>17.920705045600002</v>
      </c>
      <c r="CM6" s="82">
        <f t="shared" si="23"/>
        <v>38.739752396566331</v>
      </c>
      <c r="CN6" s="82">
        <f t="shared" si="23"/>
        <v>11.864027587999999</v>
      </c>
      <c r="CO6" s="82">
        <f t="shared" si="23"/>
        <v>42.109075303466426</v>
      </c>
      <c r="CP6" s="82">
        <f t="shared" si="23"/>
        <v>13.280646008</v>
      </c>
      <c r="CQ6" s="82">
        <f t="shared" si="23"/>
        <v>45.356598569266296</v>
      </c>
      <c r="CR6" s="82">
        <f t="shared" si="23"/>
        <v>14.771337336</v>
      </c>
      <c r="CS6" s="82">
        <f t="shared" si="23"/>
        <v>48.447955910105954</v>
      </c>
      <c r="CT6" s="82">
        <f t="shared" si="23"/>
        <v>16.440213871200001</v>
      </c>
      <c r="CU6" s="82">
        <f t="shared" si="18"/>
        <v>48.447955910105954</v>
      </c>
      <c r="CV6" s="82">
        <f t="shared" si="23"/>
        <v>51.539313250945604</v>
      </c>
      <c r="CW6" s="82">
        <f t="shared" si="23"/>
        <v>18.1090904064</v>
      </c>
      <c r="CX6" s="82">
        <f t="shared" si="23"/>
        <v>40.019288578172628</v>
      </c>
      <c r="CY6" s="82">
        <f t="shared" si="23"/>
        <v>11.957267531999999</v>
      </c>
      <c r="CZ6" s="82">
        <f t="shared" si="23"/>
        <v>43.483771575115398</v>
      </c>
      <c r="DA6" s="82">
        <f t="shared" si="23"/>
        <v>13.40032008</v>
      </c>
      <c r="DB6" s="82">
        <f t="shared" si="23"/>
        <v>46.821142862528916</v>
      </c>
      <c r="DC6" s="82">
        <f t="shared" si="23"/>
        <v>14.916977879999999</v>
      </c>
      <c r="DD6" s="82">
        <f t="shared" si="23"/>
        <v>49.999931206075573</v>
      </c>
      <c r="DE6" s="82">
        <f t="shared" si="23"/>
        <v>16.607226823600001</v>
      </c>
      <c r="DF6" s="82">
        <f t="shared" si="19"/>
        <v>49.999931206075573</v>
      </c>
      <c r="DG6" s="82">
        <f t="shared" si="23"/>
        <v>53.178719549622237</v>
      </c>
      <c r="DH6" s="82">
        <f t="shared" si="23"/>
        <v>18.297475767199998</v>
      </c>
      <c r="DI6" s="82">
        <f t="shared" si="23"/>
        <v>41.298824759778924</v>
      </c>
      <c r="DJ6" s="82">
        <f t="shared" si="23"/>
        <v>12.050507476</v>
      </c>
      <c r="DK6" s="82">
        <f t="shared" si="23"/>
        <v>44.858467846764377</v>
      </c>
      <c r="DL6" s="82">
        <f t="shared" si="23"/>
        <v>13.519994151999999</v>
      </c>
      <c r="DM6" s="82">
        <f t="shared" si="23"/>
        <v>48.285687155791521</v>
      </c>
      <c r="DN6" s="82">
        <f t="shared" si="23"/>
        <v>15.062618424</v>
      </c>
      <c r="DO6" s="82">
        <f t="shared" si="23"/>
        <v>51.551906502045192</v>
      </c>
      <c r="DP6" s="82">
        <f t="shared" si="23"/>
        <v>16.774239776000002</v>
      </c>
      <c r="DQ6" s="82">
        <f t="shared" si="20"/>
        <v>51.551906502045192</v>
      </c>
      <c r="DR6" s="82">
        <f t="shared" si="23"/>
        <v>54.818125848298862</v>
      </c>
      <c r="DS6" s="82">
        <f t="shared" si="23"/>
        <v>18.485861128</v>
      </c>
      <c r="DT6" s="82">
        <f t="shared" si="23"/>
        <v>26.2</v>
      </c>
      <c r="DU6" s="82">
        <f t="shared" si="23"/>
        <v>10.94</v>
      </c>
      <c r="DV6" s="82">
        <f t="shared" si="23"/>
        <v>28.62</v>
      </c>
      <c r="DW6" s="82">
        <f t="shared" si="23"/>
        <v>12.14</v>
      </c>
      <c r="DX6" s="84">
        <f t="shared" si="23"/>
        <v>30.98</v>
      </c>
      <c r="DY6" s="84">
        <f t="shared" si="23"/>
        <v>13.38</v>
      </c>
      <c r="DZ6" s="84">
        <f t="shared" si="23"/>
        <v>33.14</v>
      </c>
      <c r="EA6" s="84">
        <f t="shared" si="23"/>
        <v>14.82</v>
      </c>
      <c r="EB6" s="84">
        <f t="shared" ref="EB6:EO6" si="24">(EB4-EB9)/5*3+EB9</f>
        <v>33.14</v>
      </c>
      <c r="EC6" s="84">
        <f t="shared" si="24"/>
        <v>35.400000000000006</v>
      </c>
      <c r="ED6" s="84">
        <f t="shared" si="24"/>
        <v>16.3</v>
      </c>
      <c r="EE6" s="84">
        <f t="shared" si="24"/>
        <v>27.706095663931045</v>
      </c>
      <c r="EF6" s="84">
        <f t="shared" si="24"/>
        <v>11.064543248</v>
      </c>
      <c r="EG6" s="84">
        <f t="shared" si="24"/>
        <v>30.233006619122708</v>
      </c>
      <c r="EH6" s="84">
        <f t="shared" si="24"/>
        <v>12.275411352000001</v>
      </c>
      <c r="EI6" s="84">
        <f t="shared" si="24"/>
        <v>32.691213878032045</v>
      </c>
      <c r="EJ6" s="84">
        <f t="shared" si="24"/>
        <v>13.545792860000001</v>
      </c>
      <c r="EK6" s="84">
        <f t="shared" si="24"/>
        <v>34.988231821021024</v>
      </c>
      <c r="EL6" s="84">
        <f t="shared" si="24"/>
        <v>15.022227077</v>
      </c>
      <c r="EM6" s="84">
        <f t="shared" si="24"/>
        <v>34.988231821021024</v>
      </c>
      <c r="EN6" s="84">
        <f t="shared" si="24"/>
        <v>37.335249764010001</v>
      </c>
      <c r="EO6" s="84">
        <f t="shared" si="24"/>
        <v>16.518661293999997</v>
      </c>
    </row>
    <row r="7" spans="1:145" x14ac:dyDescent="0.25">
      <c r="A7" s="256"/>
      <c r="B7" s="79">
        <v>30</v>
      </c>
      <c r="C7" s="82">
        <f>(C4-C9)/5*2+C9</f>
        <v>28.878647246695504</v>
      </c>
      <c r="D7" s="82">
        <f t="shared" ref="D7:BO7" si="25">(D4-D9)/5*2+D9</f>
        <v>11.408072003999999</v>
      </c>
      <c r="E7" s="82">
        <f t="shared" si="25"/>
        <v>31.487476994429066</v>
      </c>
      <c r="F7" s="82">
        <f t="shared" si="25"/>
        <v>12.642930216</v>
      </c>
      <c r="G7" s="82">
        <f t="shared" si="25"/>
        <v>34.013986525480895</v>
      </c>
      <c r="H7" s="82">
        <f t="shared" si="25"/>
        <v>13.959196439999999</v>
      </c>
      <c r="I7" s="82">
        <f t="shared" si="25"/>
        <v>36.421707958573442</v>
      </c>
      <c r="J7" s="82">
        <f t="shared" si="25"/>
        <v>15.493496885999999</v>
      </c>
      <c r="K7" s="82">
        <f t="shared" si="9"/>
        <v>36.421707958573442</v>
      </c>
      <c r="L7" s="82">
        <f t="shared" si="25"/>
        <v>38.829429391665997</v>
      </c>
      <c r="M7" s="82">
        <f t="shared" si="25"/>
        <v>17.027797331999999</v>
      </c>
      <c r="N7" s="82">
        <f t="shared" si="25"/>
        <v>29.977608822196984</v>
      </c>
      <c r="O7" s="82">
        <f t="shared" si="25"/>
        <v>11.4844632</v>
      </c>
      <c r="P7" s="82">
        <f t="shared" si="25"/>
        <v>32.673302431995396</v>
      </c>
      <c r="Q7" s="82">
        <f t="shared" si="25"/>
        <v>12.742254784000002</v>
      </c>
      <c r="R7" s="82">
        <f t="shared" si="25"/>
        <v>35.281059659662105</v>
      </c>
      <c r="S7" s="82">
        <f t="shared" si="25"/>
        <v>14.080180968000001</v>
      </c>
      <c r="T7" s="82">
        <f t="shared" si="25"/>
        <v>37.766361682847986</v>
      </c>
      <c r="U7" s="82">
        <f t="shared" si="25"/>
        <v>15.632232938000001</v>
      </c>
      <c r="V7" s="82">
        <f t="shared" si="10"/>
        <v>37.766361682847986</v>
      </c>
      <c r="W7" s="82">
        <f t="shared" si="25"/>
        <v>37.766361682847986</v>
      </c>
      <c r="X7" s="82">
        <f t="shared" si="25"/>
        <v>40.251663706033874</v>
      </c>
      <c r="Y7" s="82">
        <f t="shared" si="25"/>
        <v>31.076570397698465</v>
      </c>
      <c r="Z7" s="82">
        <f t="shared" si="25"/>
        <v>11.560854396</v>
      </c>
      <c r="AA7" s="82">
        <f t="shared" si="25"/>
        <v>33.859127869561718</v>
      </c>
      <c r="AB7" s="82">
        <f t="shared" si="25"/>
        <v>12.841579352</v>
      </c>
      <c r="AC7" s="82">
        <f t="shared" si="25"/>
        <v>36.548132793843308</v>
      </c>
      <c r="AD7" s="82">
        <f t="shared" si="25"/>
        <v>14.201165496</v>
      </c>
      <c r="AE7" s="82">
        <f t="shared" si="25"/>
        <v>39.111015407122537</v>
      </c>
      <c r="AF7" s="82">
        <f t="shared" si="25"/>
        <v>15.77096899</v>
      </c>
      <c r="AG7" s="82">
        <f t="shared" si="11"/>
        <v>39.111015407122537</v>
      </c>
      <c r="AH7" s="82">
        <f t="shared" si="25"/>
        <v>41.673898020401758</v>
      </c>
      <c r="AI7" s="82">
        <f t="shared" si="25"/>
        <v>17.340772483999999</v>
      </c>
      <c r="AJ7" s="82">
        <f t="shared" si="25"/>
        <v>32.175531973199945</v>
      </c>
      <c r="AK7" s="82">
        <f t="shared" si="25"/>
        <v>11.637245592000001</v>
      </c>
      <c r="AL7" s="82">
        <f t="shared" si="25"/>
        <v>35.044953307128047</v>
      </c>
      <c r="AM7" s="82">
        <f t="shared" si="25"/>
        <v>12.94090392</v>
      </c>
      <c r="AN7" s="82">
        <f t="shared" si="25"/>
        <v>37.815205928024518</v>
      </c>
      <c r="AO7" s="82">
        <f t="shared" si="25"/>
        <v>14.322150024000001</v>
      </c>
      <c r="AP7" s="82">
        <f t="shared" si="25"/>
        <v>40.455669131397073</v>
      </c>
      <c r="AQ7" s="82">
        <f t="shared" si="25"/>
        <v>15.909705042000001</v>
      </c>
      <c r="AR7" s="82">
        <f t="shared" si="12"/>
        <v>40.455669131397073</v>
      </c>
      <c r="AS7" s="82">
        <f t="shared" si="25"/>
        <v>43.096132334769635</v>
      </c>
      <c r="AT7" s="82">
        <f t="shared" si="25"/>
        <v>17.497260059999999</v>
      </c>
      <c r="AU7" s="82">
        <f t="shared" si="25"/>
        <v>33.344461119404485</v>
      </c>
      <c r="AV7" s="82">
        <f t="shared" si="25"/>
        <v>11.720539418</v>
      </c>
      <c r="AW7" s="82">
        <f t="shared" si="25"/>
        <v>36.30548798306139</v>
      </c>
      <c r="AX7" s="82">
        <f t="shared" si="25"/>
        <v>13.047528704000001</v>
      </c>
      <c r="AY7" s="82">
        <f t="shared" si="25"/>
        <v>39.164063672891039</v>
      </c>
      <c r="AZ7" s="82">
        <f t="shared" si="25"/>
        <v>14.45198944</v>
      </c>
      <c r="BA7" s="82">
        <f t="shared" si="25"/>
        <v>41.883352573228507</v>
      </c>
      <c r="BB7" s="82">
        <f t="shared" si="25"/>
        <v>16.058833014000001</v>
      </c>
      <c r="BC7" s="82">
        <f t="shared" si="13"/>
        <v>41.883352573228507</v>
      </c>
      <c r="BD7" s="82">
        <f t="shared" si="25"/>
        <v>44.602641473565974</v>
      </c>
      <c r="BE7" s="82">
        <f t="shared" si="25"/>
        <v>17.665676588</v>
      </c>
      <c r="BF7" s="82">
        <f t="shared" si="25"/>
        <v>34.513390265609026</v>
      </c>
      <c r="BG7" s="82">
        <f t="shared" si="25"/>
        <v>11.803833243999998</v>
      </c>
      <c r="BH7" s="82">
        <f t="shared" si="25"/>
        <v>37.56602265899474</v>
      </c>
      <c r="BI7" s="82">
        <f t="shared" si="25"/>
        <v>13.154153488</v>
      </c>
      <c r="BJ7" s="82">
        <f t="shared" si="25"/>
        <v>40.512921417757561</v>
      </c>
      <c r="BK7" s="82">
        <f t="shared" si="25"/>
        <v>14.581828856</v>
      </c>
      <c r="BL7" s="82">
        <f t="shared" si="25"/>
        <v>43.311036015059933</v>
      </c>
      <c r="BM7" s="82">
        <f t="shared" si="25"/>
        <v>16.207960986</v>
      </c>
      <c r="BN7" s="82">
        <f t="shared" si="14"/>
        <v>43.311036015059933</v>
      </c>
      <c r="BO7" s="82">
        <f t="shared" si="25"/>
        <v>46.109150612362306</v>
      </c>
      <c r="BP7" s="82">
        <f t="shared" ref="BP7:EA7" si="26">(BP4-BP9)/5*2+BP9</f>
        <v>17.834093116000002</v>
      </c>
      <c r="BQ7" s="82">
        <f t="shared" si="26"/>
        <v>35.781276096110332</v>
      </c>
      <c r="BR7" s="82">
        <f t="shared" si="26"/>
        <v>11.89691678</v>
      </c>
      <c r="BS7" s="82">
        <f t="shared" si="26"/>
        <v>38.927923672668612</v>
      </c>
      <c r="BT7" s="82">
        <f t="shared" si="26"/>
        <v>13.273720151999999</v>
      </c>
      <c r="BU7" s="82">
        <f t="shared" si="26"/>
        <v>41.962969876335627</v>
      </c>
      <c r="BV7" s="82">
        <f t="shared" si="26"/>
        <v>14.727510363999999</v>
      </c>
      <c r="BW7" s="82">
        <f t="shared" si="26"/>
        <v>44.847443077023456</v>
      </c>
      <c r="BX7" s="82">
        <f t="shared" si="26"/>
        <v>16.3749933816</v>
      </c>
      <c r="BY7" s="82">
        <f t="shared" si="16"/>
        <v>44.847443077023456</v>
      </c>
      <c r="BZ7" s="82">
        <f t="shared" si="26"/>
        <v>47.731916277711278</v>
      </c>
      <c r="CA7" s="82">
        <f t="shared" si="26"/>
        <v>18.022476399200002</v>
      </c>
      <c r="CB7" s="82">
        <f t="shared" si="26"/>
        <v>37.049161926611639</v>
      </c>
      <c r="CC7" s="82">
        <f t="shared" si="26"/>
        <v>11.990000316</v>
      </c>
      <c r="CD7" s="82">
        <f t="shared" si="26"/>
        <v>40.28982468634247</v>
      </c>
      <c r="CE7" s="82">
        <f t="shared" si="26"/>
        <v>13.393286816</v>
      </c>
      <c r="CF7" s="82">
        <f t="shared" si="26"/>
        <v>43.413018334913701</v>
      </c>
      <c r="CG7" s="82">
        <f t="shared" si="26"/>
        <v>14.873191872</v>
      </c>
      <c r="CH7" s="82">
        <f t="shared" si="26"/>
        <v>46.383850138986979</v>
      </c>
      <c r="CI7" s="82">
        <f t="shared" si="26"/>
        <v>16.542025777199999</v>
      </c>
      <c r="CJ7" s="82">
        <f t="shared" si="17"/>
        <v>46.383850138986979</v>
      </c>
      <c r="CK7" s="82">
        <f t="shared" si="26"/>
        <v>49.354681943060264</v>
      </c>
      <c r="CL7" s="82">
        <f t="shared" si="26"/>
        <v>18.210859682399999</v>
      </c>
      <c r="CM7" s="82">
        <f t="shared" si="26"/>
        <v>38.317047757112945</v>
      </c>
      <c r="CN7" s="82">
        <f t="shared" si="26"/>
        <v>12.083083852</v>
      </c>
      <c r="CO7" s="82">
        <f t="shared" si="26"/>
        <v>41.651725700016335</v>
      </c>
      <c r="CP7" s="82">
        <f t="shared" si="26"/>
        <v>13.51285348</v>
      </c>
      <c r="CQ7" s="82">
        <f t="shared" si="26"/>
        <v>44.863066793491775</v>
      </c>
      <c r="CR7" s="82">
        <f t="shared" si="26"/>
        <v>15.018873379999999</v>
      </c>
      <c r="CS7" s="82">
        <f t="shared" si="26"/>
        <v>47.920257200950509</v>
      </c>
      <c r="CT7" s="82">
        <f t="shared" si="26"/>
        <v>16.709058172799999</v>
      </c>
      <c r="CU7" s="82">
        <f t="shared" si="18"/>
        <v>47.920257200950509</v>
      </c>
      <c r="CV7" s="82">
        <f t="shared" si="26"/>
        <v>50.977447608409236</v>
      </c>
      <c r="CW7" s="82">
        <f t="shared" si="26"/>
        <v>18.399242965599999</v>
      </c>
      <c r="CX7" s="82">
        <f t="shared" si="26"/>
        <v>39.584933587614259</v>
      </c>
      <c r="CY7" s="82">
        <f t="shared" si="26"/>
        <v>12.176167388</v>
      </c>
      <c r="CZ7" s="82">
        <f t="shared" si="26"/>
        <v>43.013626713690194</v>
      </c>
      <c r="DA7" s="82">
        <f t="shared" si="26"/>
        <v>13.632420143999999</v>
      </c>
      <c r="DB7" s="82">
        <f t="shared" si="26"/>
        <v>46.313115252069849</v>
      </c>
      <c r="DC7" s="82">
        <f t="shared" si="26"/>
        <v>15.164554888</v>
      </c>
      <c r="DD7" s="82">
        <f t="shared" si="26"/>
        <v>49.456664262914032</v>
      </c>
      <c r="DE7" s="82">
        <f t="shared" si="26"/>
        <v>16.876090568399999</v>
      </c>
      <c r="DF7" s="82">
        <f t="shared" si="19"/>
        <v>49.456664262914032</v>
      </c>
      <c r="DG7" s="82">
        <f t="shared" si="26"/>
        <v>52.600213273758214</v>
      </c>
      <c r="DH7" s="82">
        <f t="shared" si="26"/>
        <v>18.587626248799999</v>
      </c>
      <c r="DI7" s="82">
        <f t="shared" si="26"/>
        <v>40.852819418115558</v>
      </c>
      <c r="DJ7" s="82">
        <f t="shared" si="26"/>
        <v>12.269250924</v>
      </c>
      <c r="DK7" s="82">
        <f t="shared" si="26"/>
        <v>44.375527727364059</v>
      </c>
      <c r="DL7" s="82">
        <f t="shared" si="26"/>
        <v>13.751986808</v>
      </c>
      <c r="DM7" s="82">
        <f t="shared" si="26"/>
        <v>47.763163710647923</v>
      </c>
      <c r="DN7" s="82">
        <f t="shared" si="26"/>
        <v>15.310236395999999</v>
      </c>
      <c r="DO7" s="82">
        <f t="shared" si="26"/>
        <v>50.993071324877555</v>
      </c>
      <c r="DP7" s="82">
        <f t="shared" si="26"/>
        <v>17.043122963999998</v>
      </c>
      <c r="DQ7" s="82">
        <f t="shared" si="20"/>
        <v>50.993071324877555</v>
      </c>
      <c r="DR7" s="82">
        <f t="shared" si="26"/>
        <v>54.222978939107186</v>
      </c>
      <c r="DS7" s="82">
        <f t="shared" si="26"/>
        <v>18.776009532</v>
      </c>
      <c r="DT7" s="82">
        <f t="shared" si="26"/>
        <v>25.900000000000002</v>
      </c>
      <c r="DU7" s="82">
        <f t="shared" si="26"/>
        <v>11.16</v>
      </c>
      <c r="DV7" s="82">
        <f t="shared" si="26"/>
        <v>28.28</v>
      </c>
      <c r="DW7" s="82">
        <f t="shared" si="26"/>
        <v>12.36</v>
      </c>
      <c r="DX7" s="84">
        <f t="shared" si="26"/>
        <v>30.619999999999997</v>
      </c>
      <c r="DY7" s="84">
        <f t="shared" si="26"/>
        <v>13.62</v>
      </c>
      <c r="DZ7" s="84">
        <f t="shared" si="26"/>
        <v>32.76</v>
      </c>
      <c r="EA7" s="84">
        <f t="shared" si="26"/>
        <v>15.08</v>
      </c>
      <c r="EB7" s="84">
        <f t="shared" ref="EB7:EO7" si="27">(EB4-EB9)/5*2+EB9</f>
        <v>32.76</v>
      </c>
      <c r="EC7" s="84">
        <f t="shared" si="27"/>
        <v>35</v>
      </c>
      <c r="ED7" s="84">
        <f t="shared" si="27"/>
        <v>16.599999999999998</v>
      </c>
      <c r="EE7" s="84">
        <f t="shared" si="27"/>
        <v>27.389323623347753</v>
      </c>
      <c r="EF7" s="84">
        <f t="shared" si="27"/>
        <v>11.284036001999999</v>
      </c>
      <c r="EG7" s="84">
        <f t="shared" si="27"/>
        <v>29.883738497214534</v>
      </c>
      <c r="EH7" s="84">
        <f t="shared" si="27"/>
        <v>12.501465108</v>
      </c>
      <c r="EI7" s="84">
        <f t="shared" si="27"/>
        <v>32.316993262740446</v>
      </c>
      <c r="EJ7" s="84">
        <f t="shared" si="27"/>
        <v>13.78959822</v>
      </c>
      <c r="EK7" s="84">
        <f t="shared" si="27"/>
        <v>34.590853979286727</v>
      </c>
      <c r="EL7" s="84">
        <f t="shared" si="27"/>
        <v>15.286748443</v>
      </c>
      <c r="EM7" s="84">
        <f t="shared" si="27"/>
        <v>34.590853979286727</v>
      </c>
      <c r="EN7" s="84">
        <f t="shared" si="27"/>
        <v>36.914714695832998</v>
      </c>
      <c r="EO7" s="84">
        <f t="shared" si="27"/>
        <v>16.813898666</v>
      </c>
    </row>
    <row r="8" spans="1:145" x14ac:dyDescent="0.25">
      <c r="A8" s="256"/>
      <c r="B8" s="79">
        <v>31</v>
      </c>
      <c r="C8" s="82">
        <f>(C4-C9)/5*1+C9</f>
        <v>28.545103165528921</v>
      </c>
      <c r="D8" s="82">
        <f t="shared" ref="D8:BO8" si="28">(D4-D9)/5*1+D9</f>
        <v>11.627057512</v>
      </c>
      <c r="E8" s="82">
        <f t="shared" si="28"/>
        <v>31.128940750612713</v>
      </c>
      <c r="F8" s="82">
        <f t="shared" si="28"/>
        <v>12.875037728000001</v>
      </c>
      <c r="G8" s="82">
        <f t="shared" si="28"/>
        <v>33.625545294897698</v>
      </c>
      <c r="H8" s="82">
        <f t="shared" si="28"/>
        <v>14.20680716</v>
      </c>
      <c r="I8" s="82">
        <f t="shared" si="28"/>
        <v>36.006952275104844</v>
      </c>
      <c r="J8" s="82">
        <f t="shared" si="28"/>
        <v>15.762539618</v>
      </c>
      <c r="K8" s="82">
        <f t="shared" si="9"/>
        <v>36.006952275104844</v>
      </c>
      <c r="L8" s="82">
        <f t="shared" si="28"/>
        <v>38.38835925531199</v>
      </c>
      <c r="M8" s="82">
        <f t="shared" si="28"/>
        <v>17.318272076</v>
      </c>
      <c r="N8" s="82">
        <f t="shared" si="28"/>
        <v>29.633431809890133</v>
      </c>
      <c r="O8" s="82">
        <f t="shared" si="28"/>
        <v>11.703582053333333</v>
      </c>
      <c r="P8" s="82">
        <f t="shared" si="28"/>
        <v>32.302190565892261</v>
      </c>
      <c r="Q8" s="82">
        <f t="shared" si="28"/>
        <v>12.974744692000002</v>
      </c>
      <c r="R8" s="82">
        <f t="shared" si="28"/>
        <v>34.879689023083053</v>
      </c>
      <c r="S8" s="82">
        <f t="shared" si="28"/>
        <v>14.328107444</v>
      </c>
      <c r="T8" s="82">
        <f t="shared" si="28"/>
        <v>37.338061036722067</v>
      </c>
      <c r="U8" s="82">
        <f t="shared" si="28"/>
        <v>15.901500874000002</v>
      </c>
      <c r="V8" s="82">
        <f t="shared" si="10"/>
        <v>37.338061036722067</v>
      </c>
      <c r="W8" s="82">
        <f t="shared" si="28"/>
        <v>37.338061036722067</v>
      </c>
      <c r="X8" s="82">
        <f t="shared" si="28"/>
        <v>39.796433050361081</v>
      </c>
      <c r="Y8" s="82">
        <f t="shared" si="28"/>
        <v>30.721760454251346</v>
      </c>
      <c r="Z8" s="82">
        <f t="shared" si="28"/>
        <v>11.780106594666668</v>
      </c>
      <c r="AA8" s="82">
        <f t="shared" si="28"/>
        <v>33.475440381171808</v>
      </c>
      <c r="AB8" s="82">
        <f t="shared" si="28"/>
        <v>13.074451655999999</v>
      </c>
      <c r="AC8" s="82">
        <f t="shared" si="28"/>
        <v>36.1338327512684</v>
      </c>
      <c r="AD8" s="82">
        <f t="shared" si="28"/>
        <v>14.449407728000001</v>
      </c>
      <c r="AE8" s="82">
        <f t="shared" si="28"/>
        <v>38.66916979833929</v>
      </c>
      <c r="AF8" s="82">
        <f t="shared" si="28"/>
        <v>16.040462129999998</v>
      </c>
      <c r="AG8" s="82">
        <f t="shared" si="11"/>
        <v>38.66916979833929</v>
      </c>
      <c r="AH8" s="82">
        <f t="shared" si="28"/>
        <v>41.204506845410172</v>
      </c>
      <c r="AI8" s="82">
        <f t="shared" si="28"/>
        <v>17.631516531999999</v>
      </c>
      <c r="AJ8" s="82">
        <f t="shared" si="28"/>
        <v>31.810089098612554</v>
      </c>
      <c r="AK8" s="82">
        <f t="shared" si="28"/>
        <v>11.856631136000001</v>
      </c>
      <c r="AL8" s="82">
        <f t="shared" si="28"/>
        <v>34.648690196451355</v>
      </c>
      <c r="AM8" s="82">
        <f t="shared" si="28"/>
        <v>13.17415862</v>
      </c>
      <c r="AN8" s="82">
        <f t="shared" si="28"/>
        <v>37.387976479453755</v>
      </c>
      <c r="AO8" s="82">
        <f t="shared" si="28"/>
        <v>14.570708012000001</v>
      </c>
      <c r="AP8" s="82">
        <f t="shared" si="28"/>
        <v>40.000278559956506</v>
      </c>
      <c r="AQ8" s="82">
        <f t="shared" si="28"/>
        <v>16.179423386</v>
      </c>
      <c r="AR8" s="82">
        <f t="shared" si="12"/>
        <v>40.000278559956506</v>
      </c>
      <c r="AS8" s="82">
        <f t="shared" si="28"/>
        <v>42.612580640459264</v>
      </c>
      <c r="AT8" s="82">
        <f t="shared" si="28"/>
        <v>17.788138759999999</v>
      </c>
      <c r="AU8" s="82">
        <f t="shared" si="28"/>
        <v>32.967862889041584</v>
      </c>
      <c r="AV8" s="82">
        <f t="shared" si="28"/>
        <v>11.939994934</v>
      </c>
      <c r="AW8" s="82">
        <f t="shared" si="28"/>
        <v>35.897874512960669</v>
      </c>
      <c r="AX8" s="82">
        <f t="shared" si="28"/>
        <v>13.280420902000001</v>
      </c>
      <c r="AY8" s="82">
        <f t="shared" si="28"/>
        <v>38.725426812745205</v>
      </c>
      <c r="AZ8" s="82">
        <f t="shared" si="28"/>
        <v>14.699975009999999</v>
      </c>
      <c r="BA8" s="82">
        <f t="shared" si="28"/>
        <v>41.415160283939642</v>
      </c>
      <c r="BB8" s="82">
        <f t="shared" si="28"/>
        <v>16.328085172000002</v>
      </c>
      <c r="BC8" s="82">
        <f t="shared" si="13"/>
        <v>41.415160283939642</v>
      </c>
      <c r="BD8" s="82">
        <f t="shared" si="28"/>
        <v>44.104893755134079</v>
      </c>
      <c r="BE8" s="82">
        <f t="shared" si="28"/>
        <v>17.956195334</v>
      </c>
      <c r="BF8" s="82">
        <f t="shared" si="28"/>
        <v>34.12563667947061</v>
      </c>
      <c r="BG8" s="82">
        <f t="shared" si="28"/>
        <v>12.023358731999998</v>
      </c>
      <c r="BH8" s="82">
        <f t="shared" si="28"/>
        <v>37.147058829469984</v>
      </c>
      <c r="BI8" s="82">
        <f t="shared" si="28"/>
        <v>13.386683184000001</v>
      </c>
      <c r="BJ8" s="82">
        <f t="shared" si="28"/>
        <v>40.062877146036655</v>
      </c>
      <c r="BK8" s="82">
        <f t="shared" si="28"/>
        <v>14.829242008</v>
      </c>
      <c r="BL8" s="82">
        <f t="shared" si="28"/>
        <v>42.830042007922778</v>
      </c>
      <c r="BM8" s="82">
        <f t="shared" si="28"/>
        <v>16.476746958</v>
      </c>
      <c r="BN8" s="82">
        <f t="shared" si="14"/>
        <v>42.830042007922778</v>
      </c>
      <c r="BO8" s="82">
        <f t="shared" si="28"/>
        <v>45.597206869808893</v>
      </c>
      <c r="BP8" s="82">
        <f t="shared" ref="BP8:EA8" si="29">(BP4-BP9)/5*1+BP9</f>
        <v>18.124251908000002</v>
      </c>
      <c r="BQ8" s="82">
        <f t="shared" si="29"/>
        <v>35.381872158866919</v>
      </c>
      <c r="BR8" s="82">
        <f t="shared" si="29"/>
        <v>12.11628586</v>
      </c>
      <c r="BS8" s="82">
        <f t="shared" si="29"/>
        <v>38.496164585168742</v>
      </c>
      <c r="BT8" s="82">
        <f t="shared" si="29"/>
        <v>13.50614244</v>
      </c>
      <c r="BU8" s="82">
        <f t="shared" si="29"/>
        <v>41.498429769930183</v>
      </c>
      <c r="BV8" s="82">
        <f t="shared" si="29"/>
        <v>14.974964479999999</v>
      </c>
      <c r="BW8" s="82">
        <f t="shared" si="29"/>
        <v>44.350880835880204</v>
      </c>
      <c r="BX8" s="82">
        <f t="shared" si="29"/>
        <v>16.643798796799999</v>
      </c>
      <c r="BY8" s="82">
        <f t="shared" si="16"/>
        <v>44.350880835880204</v>
      </c>
      <c r="BZ8" s="82">
        <f t="shared" si="29"/>
        <v>47.203331901830211</v>
      </c>
      <c r="CA8" s="82">
        <f t="shared" si="29"/>
        <v>18.3126331136</v>
      </c>
      <c r="CB8" s="82">
        <f t="shared" si="29"/>
        <v>36.638107638263243</v>
      </c>
      <c r="CC8" s="82">
        <f t="shared" si="29"/>
        <v>12.209212987999999</v>
      </c>
      <c r="CD8" s="82">
        <f t="shared" si="29"/>
        <v>39.845270340867486</v>
      </c>
      <c r="CE8" s="82">
        <f t="shared" si="29"/>
        <v>13.625601695999999</v>
      </c>
      <c r="CF8" s="82">
        <f t="shared" si="29"/>
        <v>42.933982393823719</v>
      </c>
      <c r="CG8" s="82">
        <f t="shared" si="29"/>
        <v>15.120686952</v>
      </c>
      <c r="CH8" s="82">
        <f t="shared" si="29"/>
        <v>45.871719663837631</v>
      </c>
      <c r="CI8" s="82">
        <f t="shared" si="29"/>
        <v>16.810850635600001</v>
      </c>
      <c r="CJ8" s="82">
        <f t="shared" si="17"/>
        <v>45.871719663837631</v>
      </c>
      <c r="CK8" s="82">
        <f t="shared" si="29"/>
        <v>48.809456933851543</v>
      </c>
      <c r="CL8" s="82">
        <f t="shared" si="29"/>
        <v>18.501014319199999</v>
      </c>
      <c r="CM8" s="82">
        <f t="shared" si="29"/>
        <v>37.89434311765956</v>
      </c>
      <c r="CN8" s="82">
        <f t="shared" si="29"/>
        <v>12.302140115999999</v>
      </c>
      <c r="CO8" s="82">
        <f t="shared" si="29"/>
        <v>41.194376096566245</v>
      </c>
      <c r="CP8" s="82">
        <f t="shared" si="29"/>
        <v>13.745060951999999</v>
      </c>
      <c r="CQ8" s="82">
        <f t="shared" si="29"/>
        <v>44.369535017717247</v>
      </c>
      <c r="CR8" s="82">
        <f t="shared" si="29"/>
        <v>15.266409423999999</v>
      </c>
      <c r="CS8" s="82">
        <f t="shared" si="29"/>
        <v>47.392558491795057</v>
      </c>
      <c r="CT8" s="82">
        <f t="shared" si="29"/>
        <v>16.9779024744</v>
      </c>
      <c r="CU8" s="82">
        <f t="shared" si="18"/>
        <v>47.392558491795057</v>
      </c>
      <c r="CV8" s="82">
        <f t="shared" si="29"/>
        <v>50.41558196587286</v>
      </c>
      <c r="CW8" s="82">
        <f t="shared" si="29"/>
        <v>18.689395524800002</v>
      </c>
      <c r="CX8" s="82">
        <f t="shared" si="29"/>
        <v>39.150578597055883</v>
      </c>
      <c r="CY8" s="82">
        <f t="shared" si="29"/>
        <v>12.395067243999998</v>
      </c>
      <c r="CZ8" s="82">
        <f t="shared" si="29"/>
        <v>42.543481852264996</v>
      </c>
      <c r="DA8" s="82">
        <f t="shared" si="29"/>
        <v>13.864520208</v>
      </c>
      <c r="DB8" s="82">
        <f t="shared" si="29"/>
        <v>45.80508764161079</v>
      </c>
      <c r="DC8" s="82">
        <f t="shared" si="29"/>
        <v>15.412131896</v>
      </c>
      <c r="DD8" s="82">
        <f t="shared" si="29"/>
        <v>48.913397319752484</v>
      </c>
      <c r="DE8" s="82">
        <f t="shared" si="29"/>
        <v>17.1449543132</v>
      </c>
      <c r="DF8" s="82">
        <f t="shared" si="19"/>
        <v>48.913397319752484</v>
      </c>
      <c r="DG8" s="82">
        <f t="shared" si="29"/>
        <v>52.021706997894192</v>
      </c>
      <c r="DH8" s="82">
        <f t="shared" si="29"/>
        <v>18.877776730399997</v>
      </c>
      <c r="DI8" s="82">
        <f t="shared" si="29"/>
        <v>40.4068140764522</v>
      </c>
      <c r="DJ8" s="82">
        <f t="shared" si="29"/>
        <v>12.487994371999999</v>
      </c>
      <c r="DK8" s="82">
        <f t="shared" si="29"/>
        <v>43.892587607963748</v>
      </c>
      <c r="DL8" s="82">
        <f t="shared" si="29"/>
        <v>13.983979463999999</v>
      </c>
      <c r="DM8" s="82">
        <f t="shared" si="29"/>
        <v>47.240640265504318</v>
      </c>
      <c r="DN8" s="82">
        <f t="shared" si="29"/>
        <v>15.557854367999999</v>
      </c>
      <c r="DO8" s="82">
        <f t="shared" si="29"/>
        <v>50.43423614770991</v>
      </c>
      <c r="DP8" s="82">
        <f t="shared" si="29"/>
        <v>17.312006151999999</v>
      </c>
      <c r="DQ8" s="82">
        <f t="shared" si="20"/>
        <v>50.43423614770991</v>
      </c>
      <c r="DR8" s="82">
        <f t="shared" si="29"/>
        <v>53.627832029915517</v>
      </c>
      <c r="DS8" s="82">
        <f t="shared" si="29"/>
        <v>19.066157936</v>
      </c>
      <c r="DT8" s="82">
        <f t="shared" si="29"/>
        <v>25.6</v>
      </c>
      <c r="DU8" s="82">
        <f t="shared" si="29"/>
        <v>11.379999999999999</v>
      </c>
      <c r="DV8" s="82">
        <f t="shared" si="29"/>
        <v>27.94</v>
      </c>
      <c r="DW8" s="82">
        <f t="shared" si="29"/>
        <v>12.58</v>
      </c>
      <c r="DX8" s="84">
        <f t="shared" si="29"/>
        <v>30.259999999999998</v>
      </c>
      <c r="DY8" s="84">
        <f t="shared" si="29"/>
        <v>13.86</v>
      </c>
      <c r="DZ8" s="84">
        <f t="shared" si="29"/>
        <v>32.380000000000003</v>
      </c>
      <c r="EA8" s="84">
        <f t="shared" si="29"/>
        <v>15.34</v>
      </c>
      <c r="EB8" s="84">
        <f t="shared" ref="EB8:EO8" si="30">(EB4-EB9)/5*1+EB9</f>
        <v>32.380000000000003</v>
      </c>
      <c r="EC8" s="84">
        <f t="shared" si="30"/>
        <v>34.6</v>
      </c>
      <c r="ED8" s="84">
        <f t="shared" si="30"/>
        <v>16.899999999999999</v>
      </c>
      <c r="EE8" s="84">
        <f t="shared" si="30"/>
        <v>27.072551582764461</v>
      </c>
      <c r="EF8" s="84">
        <f t="shared" si="30"/>
        <v>11.503528756</v>
      </c>
      <c r="EG8" s="84">
        <f t="shared" si="30"/>
        <v>29.534470375306356</v>
      </c>
      <c r="EH8" s="84">
        <f t="shared" si="30"/>
        <v>12.727518864</v>
      </c>
      <c r="EI8" s="84">
        <f t="shared" si="30"/>
        <v>31.942772647448848</v>
      </c>
      <c r="EJ8" s="84">
        <f t="shared" si="30"/>
        <v>14.033403580000002</v>
      </c>
      <c r="EK8" s="84">
        <f t="shared" si="30"/>
        <v>34.193476137552423</v>
      </c>
      <c r="EL8" s="84">
        <f t="shared" si="30"/>
        <v>15.551269809000001</v>
      </c>
      <c r="EM8" s="84">
        <f t="shared" si="30"/>
        <v>34.193476137552423</v>
      </c>
      <c r="EN8" s="84">
        <f t="shared" si="30"/>
        <v>36.494179627655996</v>
      </c>
      <c r="EO8" s="84">
        <f t="shared" si="30"/>
        <v>17.109136037999999</v>
      </c>
    </row>
    <row r="9" spans="1:145" x14ac:dyDescent="0.25">
      <c r="A9" s="256"/>
      <c r="B9" s="79">
        <v>32</v>
      </c>
      <c r="C9" s="82">
        <v>28.211559084362339</v>
      </c>
      <c r="D9" s="82">
        <v>11.84604302</v>
      </c>
      <c r="E9" s="82">
        <v>30.770404506796361</v>
      </c>
      <c r="F9" s="82">
        <v>13.107145240000001</v>
      </c>
      <c r="G9" s="82">
        <v>33.237104064314501</v>
      </c>
      <c r="H9" s="82">
        <v>14.454417880000001</v>
      </c>
      <c r="I9" s="82">
        <v>35.592196591636245</v>
      </c>
      <c r="J9" s="82">
        <v>16.031582350000001</v>
      </c>
      <c r="K9" s="82">
        <f t="shared" si="9"/>
        <v>35.592196591636245</v>
      </c>
      <c r="L9" s="82">
        <v>37.94728911895799</v>
      </c>
      <c r="M9" s="82">
        <v>17.60874682</v>
      </c>
      <c r="N9" s="82">
        <f t="shared" ref="N9:U9" si="31">(AJ9-C9)/3*1+C9</f>
        <v>29.289254797583279</v>
      </c>
      <c r="O9" s="82">
        <f t="shared" si="31"/>
        <v>11.922700906666666</v>
      </c>
      <c r="P9" s="82">
        <f t="shared" si="31"/>
        <v>31.931078699789129</v>
      </c>
      <c r="Q9" s="82">
        <f t="shared" si="31"/>
        <v>13.207234600000001</v>
      </c>
      <c r="R9" s="82">
        <f t="shared" si="31"/>
        <v>34.478318386504</v>
      </c>
      <c r="S9" s="82">
        <f t="shared" si="31"/>
        <v>14.57603392</v>
      </c>
      <c r="T9" s="82">
        <f t="shared" si="31"/>
        <v>36.909760390596141</v>
      </c>
      <c r="U9" s="82">
        <f t="shared" si="31"/>
        <v>16.170768810000002</v>
      </c>
      <c r="V9" s="82">
        <f t="shared" si="10"/>
        <v>36.909760390596141</v>
      </c>
      <c r="W9" s="82">
        <f>(AR9-K9)/3*1+K9</f>
        <v>36.909760390596141</v>
      </c>
      <c r="X9" s="82">
        <f>(AS9-L9)/3*1+L9</f>
        <v>39.341202394688288</v>
      </c>
      <c r="Y9" s="82">
        <f t="shared" ref="Y9:AF9" si="32">(AJ9-C9)/3*2+C9</f>
        <v>30.366950510804223</v>
      </c>
      <c r="Z9" s="82">
        <f t="shared" si="32"/>
        <v>11.999358793333334</v>
      </c>
      <c r="AA9" s="82">
        <f t="shared" si="32"/>
        <v>33.091752892781898</v>
      </c>
      <c r="AB9" s="82">
        <f t="shared" si="32"/>
        <v>13.30732396</v>
      </c>
      <c r="AC9" s="82">
        <f t="shared" si="32"/>
        <v>35.719532708693492</v>
      </c>
      <c r="AD9" s="82">
        <f t="shared" si="32"/>
        <v>14.697649960000001</v>
      </c>
      <c r="AE9" s="82">
        <f t="shared" si="32"/>
        <v>38.227324189556043</v>
      </c>
      <c r="AF9" s="82">
        <f t="shared" si="32"/>
        <v>16.30995527</v>
      </c>
      <c r="AG9" s="82">
        <f t="shared" si="11"/>
        <v>38.227324189556043</v>
      </c>
      <c r="AH9" s="82">
        <f>(AS9-L9)/3*2+L9</f>
        <v>40.735115670418594</v>
      </c>
      <c r="AI9" s="82">
        <f>(AT9-M9)/3*2+M9</f>
        <v>17.92226058</v>
      </c>
      <c r="AJ9" s="82">
        <v>31.444646224025163</v>
      </c>
      <c r="AK9" s="82">
        <v>12.07601668</v>
      </c>
      <c r="AL9" s="85">
        <v>34.252427085774663</v>
      </c>
      <c r="AM9" s="85">
        <v>13.40741332</v>
      </c>
      <c r="AN9" s="82">
        <v>36.960747030882992</v>
      </c>
      <c r="AO9" s="82">
        <v>14.819266000000001</v>
      </c>
      <c r="AP9" s="82">
        <v>39.544887988515939</v>
      </c>
      <c r="AQ9" s="82">
        <v>16.449141730000001</v>
      </c>
      <c r="AR9" s="82">
        <f t="shared" si="12"/>
        <v>39.544887988515939</v>
      </c>
      <c r="AS9" s="82">
        <v>42.129028946148892</v>
      </c>
      <c r="AT9" s="82">
        <v>18.079017459999999</v>
      </c>
      <c r="AU9" s="82">
        <f>(BF9-AJ9)/2+AJ9</f>
        <v>32.591264658678675</v>
      </c>
      <c r="AV9" s="82">
        <f t="shared" ref="AV9:BB9" si="33">(BG9-AK9)/2+AK9</f>
        <v>12.15945045</v>
      </c>
      <c r="AW9" s="82">
        <f t="shared" si="33"/>
        <v>35.490261042859942</v>
      </c>
      <c r="AX9" s="82">
        <f t="shared" si="33"/>
        <v>13.513313100000001</v>
      </c>
      <c r="AY9" s="82">
        <f t="shared" si="33"/>
        <v>38.286789952599371</v>
      </c>
      <c r="AZ9" s="82">
        <f t="shared" si="33"/>
        <v>14.94796058</v>
      </c>
      <c r="BA9" s="82">
        <f t="shared" si="33"/>
        <v>40.946967994650777</v>
      </c>
      <c r="BB9" s="82">
        <f t="shared" si="33"/>
        <v>16.597337330000002</v>
      </c>
      <c r="BC9" s="82">
        <f t="shared" si="13"/>
        <v>40.946967994650777</v>
      </c>
      <c r="BD9" s="82">
        <f t="shared" ref="BD9:BE9" si="34">(BO9-AS9)/2+AS9</f>
        <v>43.607146036702183</v>
      </c>
      <c r="BE9" s="82">
        <f t="shared" si="34"/>
        <v>18.24671408</v>
      </c>
      <c r="BF9" s="82">
        <v>33.737883093332186</v>
      </c>
      <c r="BG9" s="82">
        <v>12.242884219999999</v>
      </c>
      <c r="BH9" s="82">
        <v>36.728094999945228</v>
      </c>
      <c r="BI9" s="82">
        <v>13.619212880000001</v>
      </c>
      <c r="BJ9" s="82">
        <v>39.61283287431575</v>
      </c>
      <c r="BK9" s="82">
        <v>15.07665516</v>
      </c>
      <c r="BL9" s="82">
        <v>42.349048000785615</v>
      </c>
      <c r="BM9" s="82">
        <v>16.74553293</v>
      </c>
      <c r="BN9" s="82">
        <f t="shared" si="14"/>
        <v>42.349048000785615</v>
      </c>
      <c r="BO9" s="82">
        <v>45.085263127255473</v>
      </c>
      <c r="BP9" s="82">
        <v>18.414410700000001</v>
      </c>
      <c r="BQ9" s="82">
        <f>(DI9-BF9)/5*1+BF9</f>
        <v>34.982468221623513</v>
      </c>
      <c r="BR9" s="82">
        <f t="shared" ref="BR9:BX9" si="35">(DJ9-BG9)/5*1+BG9</f>
        <v>12.33565494</v>
      </c>
      <c r="BS9" s="82">
        <f t="shared" si="35"/>
        <v>38.064405497668872</v>
      </c>
      <c r="BT9" s="82">
        <f t="shared" si="35"/>
        <v>13.738564728</v>
      </c>
      <c r="BU9" s="82">
        <f t="shared" si="35"/>
        <v>41.033889663524739</v>
      </c>
      <c r="BV9" s="82">
        <f t="shared" si="35"/>
        <v>15.222418595999999</v>
      </c>
      <c r="BW9" s="82">
        <f t="shared" si="35"/>
        <v>43.854318594736945</v>
      </c>
      <c r="BX9" s="82">
        <f t="shared" si="35"/>
        <v>16.912604211999998</v>
      </c>
      <c r="BY9" s="82">
        <f t="shared" si="16"/>
        <v>43.854318594736945</v>
      </c>
      <c r="BZ9" s="82">
        <f t="shared" ref="BZ9:CA9" si="36">(DR9-BO9)/5*1+BO9</f>
        <v>46.674747525949144</v>
      </c>
      <c r="CA9" s="82">
        <f t="shared" si="36"/>
        <v>18.602789828000002</v>
      </c>
      <c r="CB9" s="82">
        <f>(DI9-BF9)/5*2+BF9</f>
        <v>36.227053349914847</v>
      </c>
      <c r="CC9" s="82">
        <f t="shared" ref="CC9:CI9" si="37">(DJ9-BG9)/5*2+BG9</f>
        <v>12.428425659999998</v>
      </c>
      <c r="CD9" s="82">
        <f t="shared" si="37"/>
        <v>39.40071599539251</v>
      </c>
      <c r="CE9" s="82">
        <f t="shared" si="37"/>
        <v>13.857916575999999</v>
      </c>
      <c r="CF9" s="82">
        <f t="shared" si="37"/>
        <v>42.454946452733736</v>
      </c>
      <c r="CG9" s="82">
        <f t="shared" si="37"/>
        <v>15.368182032</v>
      </c>
      <c r="CH9" s="82">
        <f t="shared" si="37"/>
        <v>45.359589188688275</v>
      </c>
      <c r="CI9" s="82">
        <f t="shared" si="37"/>
        <v>17.079675494</v>
      </c>
      <c r="CJ9" s="82">
        <f t="shared" si="17"/>
        <v>45.359589188688275</v>
      </c>
      <c r="CK9" s="82">
        <f t="shared" ref="CK9:CL9" si="38">(DR9-BO9)/5*2+BO9</f>
        <v>48.264231924642822</v>
      </c>
      <c r="CL9" s="82">
        <f t="shared" si="38"/>
        <v>18.791168956</v>
      </c>
      <c r="CM9" s="82">
        <f>(DI9-BF9)/5*3+BF9</f>
        <v>37.471638478206174</v>
      </c>
      <c r="CN9" s="82">
        <f t="shared" ref="CN9:CT9" si="39">(DJ9-BG9)/5*3+BG9</f>
        <v>12.521196379999999</v>
      </c>
      <c r="CO9" s="82">
        <f t="shared" si="39"/>
        <v>40.737026493116154</v>
      </c>
      <c r="CP9" s="82">
        <f t="shared" si="39"/>
        <v>13.977268424</v>
      </c>
      <c r="CQ9" s="82">
        <f t="shared" si="39"/>
        <v>43.876003241942726</v>
      </c>
      <c r="CR9" s="82">
        <f t="shared" si="39"/>
        <v>15.513945467999999</v>
      </c>
      <c r="CS9" s="82">
        <f t="shared" si="39"/>
        <v>46.864859782639613</v>
      </c>
      <c r="CT9" s="82">
        <f t="shared" si="39"/>
        <v>17.246746775999998</v>
      </c>
      <c r="CU9" s="82">
        <f t="shared" si="18"/>
        <v>46.864859782639613</v>
      </c>
      <c r="CV9" s="82">
        <f t="shared" ref="CV9:CW9" si="40">(DR9-BO9)/5*3+BO9</f>
        <v>49.853716323336492</v>
      </c>
      <c r="CW9" s="82">
        <f t="shared" si="40"/>
        <v>18.979548084000001</v>
      </c>
      <c r="CX9" s="82">
        <f>(DI9-BF9)/5*4+BF9</f>
        <v>38.716223606497508</v>
      </c>
      <c r="CY9" s="82">
        <f t="shared" ref="CY9:DE9" si="41">(DJ9-BG9)/5*4+BG9</f>
        <v>12.613967099999998</v>
      </c>
      <c r="CZ9" s="82">
        <f t="shared" si="41"/>
        <v>42.073336990839792</v>
      </c>
      <c r="DA9" s="82">
        <f t="shared" si="41"/>
        <v>14.096620271999999</v>
      </c>
      <c r="DB9" s="82">
        <f t="shared" si="41"/>
        <v>45.297060031151723</v>
      </c>
      <c r="DC9" s="82">
        <f t="shared" si="41"/>
        <v>15.659708904</v>
      </c>
      <c r="DD9" s="82">
        <f t="shared" si="41"/>
        <v>48.370130376590943</v>
      </c>
      <c r="DE9" s="82">
        <f t="shared" si="41"/>
        <v>17.413818058</v>
      </c>
      <c r="DF9" s="82">
        <f t="shared" si="19"/>
        <v>48.370130376590943</v>
      </c>
      <c r="DG9" s="82">
        <f t="shared" ref="DG9:DH9" si="42">(DR9-BO9)/5*4+BO9</f>
        <v>51.44320072203017</v>
      </c>
      <c r="DH9" s="82">
        <f t="shared" si="42"/>
        <v>19.167927211999999</v>
      </c>
      <c r="DI9" s="82">
        <v>39.960808734788834</v>
      </c>
      <c r="DJ9" s="82">
        <v>12.706737819999999</v>
      </c>
      <c r="DK9" s="82">
        <v>43.409647488563436</v>
      </c>
      <c r="DL9" s="82">
        <v>14.215972119999998</v>
      </c>
      <c r="DM9" s="82">
        <v>46.718116820360713</v>
      </c>
      <c r="DN9" s="82">
        <v>15.80547234</v>
      </c>
      <c r="DO9" s="82">
        <v>49.875400970542273</v>
      </c>
      <c r="DP9" s="82">
        <v>17.580889339999999</v>
      </c>
      <c r="DQ9" s="82">
        <f t="shared" si="20"/>
        <v>49.875400970542273</v>
      </c>
      <c r="DR9" s="82">
        <v>53.032685120723841</v>
      </c>
      <c r="DS9" s="82">
        <v>19.35630634</v>
      </c>
      <c r="DT9" s="79">
        <v>25.3</v>
      </c>
      <c r="DU9" s="79">
        <v>11.6</v>
      </c>
      <c r="DV9" s="79">
        <v>27.6</v>
      </c>
      <c r="DW9" s="79">
        <v>12.8</v>
      </c>
      <c r="DX9" s="83">
        <v>29.9</v>
      </c>
      <c r="DY9" s="83">
        <v>14.1</v>
      </c>
      <c r="DZ9" s="83">
        <v>32</v>
      </c>
      <c r="EA9" s="83">
        <v>15.6</v>
      </c>
      <c r="EB9" s="84">
        <f>IF(DZ9&gt;DT26,DZ9,DT26)</f>
        <v>32</v>
      </c>
      <c r="EC9" s="83">
        <v>34.200000000000003</v>
      </c>
      <c r="ED9" s="83">
        <v>17.2</v>
      </c>
      <c r="EE9" s="84">
        <f>(DT9-C9)/2+C9</f>
        <v>26.75577954218117</v>
      </c>
      <c r="EF9" s="84">
        <f t="shared" ref="EF9:EL9" si="43">(DU9-D9)/2+D9</f>
        <v>11.723021509999999</v>
      </c>
      <c r="EG9" s="84">
        <f t="shared" si="43"/>
        <v>29.185202253398181</v>
      </c>
      <c r="EH9" s="84">
        <f t="shared" si="43"/>
        <v>12.953572620000001</v>
      </c>
      <c r="EI9" s="84">
        <f t="shared" si="43"/>
        <v>31.56855203215725</v>
      </c>
      <c r="EJ9" s="84">
        <f t="shared" si="43"/>
        <v>14.277208940000001</v>
      </c>
      <c r="EK9" s="84">
        <f t="shared" si="43"/>
        <v>33.796098295818126</v>
      </c>
      <c r="EL9" s="84">
        <f t="shared" si="43"/>
        <v>15.815791175000001</v>
      </c>
      <c r="EM9" s="84">
        <f>IF(EK9&gt;EE26,EK9,EE26)</f>
        <v>33.796098295818126</v>
      </c>
      <c r="EN9" s="84">
        <f t="shared" ref="EN9:EO9" si="44">(EC9-L9)/2+L9</f>
        <v>36.073644559478993</v>
      </c>
      <c r="EO9" s="84">
        <f t="shared" si="44"/>
        <v>17.404373409999998</v>
      </c>
    </row>
    <row r="10" spans="1:145" x14ac:dyDescent="0.25">
      <c r="A10" s="256"/>
      <c r="B10" s="79">
        <v>33</v>
      </c>
      <c r="C10" s="82">
        <f>(C9-C15)/6*5+C15</f>
        <v>27.8732810188279</v>
      </c>
      <c r="D10" s="82">
        <f t="shared" ref="D10:BO10" si="45">(D9-D15)/6*5+D15</f>
        <v>12.085438073333332</v>
      </c>
      <c r="E10" s="82">
        <f t="shared" si="45"/>
        <v>30.402697895297827</v>
      </c>
      <c r="F10" s="82">
        <f t="shared" si="45"/>
        <v>13.361374226666667</v>
      </c>
      <c r="G10" s="82">
        <f t="shared" si="45"/>
        <v>32.842804344293647</v>
      </c>
      <c r="H10" s="82">
        <f t="shared" si="45"/>
        <v>14.724673786666667</v>
      </c>
      <c r="I10" s="82">
        <f t="shared" si="45"/>
        <v>35.172342747355025</v>
      </c>
      <c r="J10" s="82">
        <f t="shared" si="45"/>
        <v>16.324627993333333</v>
      </c>
      <c r="K10" s="82">
        <f t="shared" si="9"/>
        <v>35.172342747355025</v>
      </c>
      <c r="L10" s="82">
        <f t="shared" si="45"/>
        <v>37.501881150416395</v>
      </c>
      <c r="M10" s="82">
        <f t="shared" si="45"/>
        <v>17.9245822</v>
      </c>
      <c r="N10" s="82">
        <f t="shared" si="45"/>
        <v>28.940275495967015</v>
      </c>
      <c r="O10" s="82">
        <f t="shared" si="45"/>
        <v>12.162250037777778</v>
      </c>
      <c r="P10" s="82">
        <f t="shared" si="45"/>
        <v>31.552267965413794</v>
      </c>
      <c r="Q10" s="82">
        <f t="shared" si="45"/>
        <v>13.46151775888889</v>
      </c>
      <c r="R10" s="82">
        <f t="shared" si="45"/>
        <v>34.072242215074333</v>
      </c>
      <c r="S10" s="82">
        <f t="shared" si="45"/>
        <v>14.846112882222222</v>
      </c>
      <c r="T10" s="82">
        <f t="shared" si="45"/>
        <v>36.476811300012891</v>
      </c>
      <c r="U10" s="82">
        <f t="shared" si="45"/>
        <v>16.463726280555555</v>
      </c>
      <c r="V10" s="82">
        <f t="shared" si="10"/>
        <v>36.476811300012891</v>
      </c>
      <c r="W10" s="82">
        <f t="shared" si="45"/>
        <v>36.476811300012891</v>
      </c>
      <c r="X10" s="82">
        <f t="shared" si="45"/>
        <v>38.881380384951449</v>
      </c>
      <c r="Y10" s="82">
        <f t="shared" si="45"/>
        <v>30.00726997310613</v>
      </c>
      <c r="Z10" s="82">
        <f t="shared" si="45"/>
        <v>12.239062002222223</v>
      </c>
      <c r="AA10" s="82">
        <f t="shared" si="45"/>
        <v>32.701838035529761</v>
      </c>
      <c r="AB10" s="82">
        <f t="shared" si="45"/>
        <v>13.561661291111111</v>
      </c>
      <c r="AC10" s="82">
        <f t="shared" si="45"/>
        <v>35.301680085855011</v>
      </c>
      <c r="AD10" s="82">
        <f t="shared" si="45"/>
        <v>14.967551977777779</v>
      </c>
      <c r="AE10" s="82">
        <f t="shared" si="45"/>
        <v>37.781279852670764</v>
      </c>
      <c r="AF10" s="82">
        <f t="shared" si="45"/>
        <v>16.602824567777777</v>
      </c>
      <c r="AG10" s="82">
        <f t="shared" si="11"/>
        <v>37.781279852670764</v>
      </c>
      <c r="AH10" s="82">
        <f t="shared" si="45"/>
        <v>40.260879619486509</v>
      </c>
      <c r="AI10" s="82">
        <f t="shared" si="45"/>
        <v>18.238097157777776</v>
      </c>
      <c r="AJ10" s="82">
        <f t="shared" si="45"/>
        <v>31.074264450245245</v>
      </c>
      <c r="AK10" s="82">
        <f t="shared" si="45"/>
        <v>12.315873966666667</v>
      </c>
      <c r="AL10" s="82">
        <f t="shared" si="45"/>
        <v>33.851408105645717</v>
      </c>
      <c r="AM10" s="82">
        <f t="shared" si="45"/>
        <v>13.661804823333334</v>
      </c>
      <c r="AN10" s="82">
        <f t="shared" si="45"/>
        <v>36.531117956635697</v>
      </c>
      <c r="AO10" s="82">
        <f t="shared" si="45"/>
        <v>15.088991073333334</v>
      </c>
      <c r="AP10" s="82">
        <f t="shared" si="45"/>
        <v>39.08574840532863</v>
      </c>
      <c r="AQ10" s="82">
        <f t="shared" si="45"/>
        <v>16.741922855000002</v>
      </c>
      <c r="AR10" s="82">
        <f t="shared" si="12"/>
        <v>39.08574840532863</v>
      </c>
      <c r="AS10" s="82">
        <f t="shared" si="45"/>
        <v>41.640378854021563</v>
      </c>
      <c r="AT10" s="82">
        <f t="shared" si="45"/>
        <v>18.394854636666665</v>
      </c>
      <c r="AU10" s="82">
        <f t="shared" si="45"/>
        <v>32.208992298016895</v>
      </c>
      <c r="AV10" s="82">
        <f t="shared" si="45"/>
        <v>12.399612271666665</v>
      </c>
      <c r="AW10" s="82">
        <f t="shared" si="45"/>
        <v>35.076328605175952</v>
      </c>
      <c r="AX10" s="82">
        <f t="shared" si="45"/>
        <v>13.768006525000001</v>
      </c>
      <c r="AY10" s="82">
        <f t="shared" si="45"/>
        <v>37.842650061189076</v>
      </c>
      <c r="AZ10" s="82">
        <f t="shared" si="45"/>
        <v>15.218078633333333</v>
      </c>
      <c r="BA10" s="82">
        <f t="shared" si="45"/>
        <v>40.472448282054039</v>
      </c>
      <c r="BB10" s="82">
        <f t="shared" si="45"/>
        <v>16.890470683333334</v>
      </c>
      <c r="BC10" s="82">
        <f t="shared" si="13"/>
        <v>40.472448282054039</v>
      </c>
      <c r="BD10" s="82">
        <f t="shared" si="45"/>
        <v>43.102246502919016</v>
      </c>
      <c r="BE10" s="82">
        <f t="shared" si="45"/>
        <v>18.562862733333333</v>
      </c>
      <c r="BF10" s="82">
        <f t="shared" si="45"/>
        <v>33.343720145788552</v>
      </c>
      <c r="BG10" s="82">
        <f t="shared" si="45"/>
        <v>12.483350576666666</v>
      </c>
      <c r="BH10" s="82">
        <f t="shared" si="45"/>
        <v>36.301249104706194</v>
      </c>
      <c r="BI10" s="82">
        <f t="shared" si="45"/>
        <v>13.874208226666667</v>
      </c>
      <c r="BJ10" s="82">
        <f t="shared" si="45"/>
        <v>39.154182165742448</v>
      </c>
      <c r="BK10" s="82">
        <f t="shared" si="45"/>
        <v>15.347166193333333</v>
      </c>
      <c r="BL10" s="82">
        <f t="shared" si="45"/>
        <v>41.859148158779455</v>
      </c>
      <c r="BM10" s="82">
        <f t="shared" si="45"/>
        <v>17.039018511666665</v>
      </c>
      <c r="BN10" s="82">
        <f t="shared" si="14"/>
        <v>41.859148158779455</v>
      </c>
      <c r="BO10" s="82">
        <f t="shared" si="45"/>
        <v>44.564114151816462</v>
      </c>
      <c r="BP10" s="82">
        <f t="shared" ref="BP10:EA10" si="46">(BP9-BP15)/6*5+BP15</f>
        <v>18.730870830000001</v>
      </c>
      <c r="BQ10" s="82">
        <f t="shared" si="46"/>
        <v>34.575665556166626</v>
      </c>
      <c r="BR10" s="82">
        <f t="shared" si="46"/>
        <v>12.576176209333333</v>
      </c>
      <c r="BS10" s="82">
        <f t="shared" si="46"/>
        <v>37.623714788961067</v>
      </c>
      <c r="BT10" s="82">
        <f t="shared" si="46"/>
        <v>13.993664314</v>
      </c>
      <c r="BU10" s="82">
        <f t="shared" si="46"/>
        <v>40.5614962718765</v>
      </c>
      <c r="BV10" s="82">
        <f t="shared" si="46"/>
        <v>15.492577776666666</v>
      </c>
      <c r="BW10" s="82">
        <f t="shared" si="46"/>
        <v>43.349486354798209</v>
      </c>
      <c r="BX10" s="82">
        <f t="shared" si="46"/>
        <v>17.205679353333331</v>
      </c>
      <c r="BY10" s="82">
        <f t="shared" si="16"/>
        <v>43.349486354798209</v>
      </c>
      <c r="BZ10" s="82">
        <f t="shared" si="46"/>
        <v>46.137476437719911</v>
      </c>
      <c r="CA10" s="82">
        <f t="shared" si="46"/>
        <v>18.91878093</v>
      </c>
      <c r="CB10" s="82">
        <f t="shared" si="46"/>
        <v>35.807610966544708</v>
      </c>
      <c r="CC10" s="82">
        <f t="shared" si="46"/>
        <v>12.669001841999998</v>
      </c>
      <c r="CD10" s="82">
        <f t="shared" si="46"/>
        <v>38.946180473215939</v>
      </c>
      <c r="CE10" s="82">
        <f t="shared" si="46"/>
        <v>14.113120401333333</v>
      </c>
      <c r="CF10" s="82">
        <f t="shared" si="46"/>
        <v>41.968810378010559</v>
      </c>
      <c r="CG10" s="82">
        <f t="shared" si="46"/>
        <v>15.637989360000001</v>
      </c>
      <c r="CH10" s="82">
        <f t="shared" si="46"/>
        <v>44.839824550816964</v>
      </c>
      <c r="CI10" s="82">
        <f t="shared" si="46"/>
        <v>17.372340195</v>
      </c>
      <c r="CJ10" s="82">
        <f t="shared" si="17"/>
        <v>44.839824550816964</v>
      </c>
      <c r="CK10" s="82">
        <f t="shared" si="46"/>
        <v>47.710838723623368</v>
      </c>
      <c r="CL10" s="82">
        <f t="shared" si="46"/>
        <v>19.10669103</v>
      </c>
      <c r="CM10" s="82">
        <f t="shared" si="46"/>
        <v>37.039556376922782</v>
      </c>
      <c r="CN10" s="82">
        <f t="shared" si="46"/>
        <v>12.761827474666665</v>
      </c>
      <c r="CO10" s="82">
        <f t="shared" si="46"/>
        <v>40.268646157470812</v>
      </c>
      <c r="CP10" s="82">
        <f t="shared" si="46"/>
        <v>14.232576488666666</v>
      </c>
      <c r="CQ10" s="82">
        <f t="shared" si="46"/>
        <v>43.376124484144611</v>
      </c>
      <c r="CR10" s="82">
        <f t="shared" si="46"/>
        <v>15.783400943333332</v>
      </c>
      <c r="CS10" s="82">
        <f t="shared" si="46"/>
        <v>46.330162746835718</v>
      </c>
      <c r="CT10" s="82">
        <f t="shared" si="46"/>
        <v>17.539001036666665</v>
      </c>
      <c r="CU10" s="82">
        <f t="shared" si="18"/>
        <v>46.330162746835718</v>
      </c>
      <c r="CV10" s="82">
        <f t="shared" si="46"/>
        <v>49.284201009526825</v>
      </c>
      <c r="CW10" s="82">
        <f t="shared" si="46"/>
        <v>19.29460113</v>
      </c>
      <c r="CX10" s="82">
        <f t="shared" si="46"/>
        <v>38.271501787300856</v>
      </c>
      <c r="CY10" s="82">
        <f t="shared" si="46"/>
        <v>12.854653107333332</v>
      </c>
      <c r="CZ10" s="82">
        <f t="shared" si="46"/>
        <v>41.591111841725677</v>
      </c>
      <c r="DA10" s="82">
        <f t="shared" si="46"/>
        <v>14.352032575999999</v>
      </c>
      <c r="DB10" s="82">
        <f t="shared" si="46"/>
        <v>44.783438590278671</v>
      </c>
      <c r="DC10" s="82">
        <f t="shared" si="46"/>
        <v>15.928812526666666</v>
      </c>
      <c r="DD10" s="82">
        <f t="shared" si="46"/>
        <v>47.820500942854473</v>
      </c>
      <c r="DE10" s="82">
        <f t="shared" si="46"/>
        <v>17.705661878333334</v>
      </c>
      <c r="DF10" s="82">
        <f t="shared" si="19"/>
        <v>47.820500942854473</v>
      </c>
      <c r="DG10" s="82">
        <f t="shared" si="46"/>
        <v>50.857563295430282</v>
      </c>
      <c r="DH10" s="82">
        <f t="shared" si="46"/>
        <v>19.48251123</v>
      </c>
      <c r="DI10" s="82">
        <f t="shared" si="46"/>
        <v>39.503447197678931</v>
      </c>
      <c r="DJ10" s="82">
        <f t="shared" si="46"/>
        <v>12.947478739999999</v>
      </c>
      <c r="DK10" s="82">
        <f t="shared" si="46"/>
        <v>42.913577525980557</v>
      </c>
      <c r="DL10" s="82">
        <f t="shared" si="46"/>
        <v>14.471488663333332</v>
      </c>
      <c r="DM10" s="82">
        <f t="shared" si="46"/>
        <v>46.190752696412723</v>
      </c>
      <c r="DN10" s="82">
        <f t="shared" si="46"/>
        <v>16.074224109999999</v>
      </c>
      <c r="DO10" s="82">
        <f t="shared" si="46"/>
        <v>49.310839138873227</v>
      </c>
      <c r="DP10" s="82">
        <f t="shared" si="46"/>
        <v>17.87232272</v>
      </c>
      <c r="DQ10" s="82">
        <f t="shared" si="20"/>
        <v>49.310839138873227</v>
      </c>
      <c r="DR10" s="82">
        <f t="shared" si="46"/>
        <v>52.430925581333732</v>
      </c>
      <c r="DS10" s="82">
        <f t="shared" si="46"/>
        <v>19.67042133</v>
      </c>
      <c r="DT10" s="82">
        <f t="shared" si="46"/>
        <v>25</v>
      </c>
      <c r="DU10" s="82">
        <f t="shared" si="46"/>
        <v>11.85</v>
      </c>
      <c r="DV10" s="82">
        <f t="shared" si="46"/>
        <v>27.266666666666669</v>
      </c>
      <c r="DW10" s="82">
        <f t="shared" si="46"/>
        <v>13.05</v>
      </c>
      <c r="DX10" s="84">
        <f t="shared" si="46"/>
        <v>29.533333333333331</v>
      </c>
      <c r="DY10" s="84">
        <f t="shared" si="46"/>
        <v>14.366666666666667</v>
      </c>
      <c r="DZ10" s="84">
        <f t="shared" si="46"/>
        <v>31.616666666666667</v>
      </c>
      <c r="EA10" s="84">
        <f t="shared" si="46"/>
        <v>15.899999999999999</v>
      </c>
      <c r="EB10" s="84">
        <f t="shared" ref="EB10:EO10" si="47">(EB9-EB15)/6*5+EB15</f>
        <v>31.616666666666667</v>
      </c>
      <c r="EC10" s="84">
        <f t="shared" si="47"/>
        <v>33.783333333333339</v>
      </c>
      <c r="ED10" s="84">
        <f t="shared" si="47"/>
        <v>17.5</v>
      </c>
      <c r="EE10" s="84">
        <f t="shared" si="47"/>
        <v>26.436640509413948</v>
      </c>
      <c r="EF10" s="84">
        <f t="shared" si="47"/>
        <v>11.967719036666665</v>
      </c>
      <c r="EG10" s="84">
        <f t="shared" si="47"/>
        <v>28.83468228098225</v>
      </c>
      <c r="EH10" s="84">
        <f t="shared" si="47"/>
        <v>13.205687113333333</v>
      </c>
      <c r="EI10" s="84">
        <f t="shared" si="47"/>
        <v>31.188068838813489</v>
      </c>
      <c r="EJ10" s="84">
        <f t="shared" si="47"/>
        <v>14.545670226666667</v>
      </c>
      <c r="EK10" s="84">
        <f t="shared" si="47"/>
        <v>33.394504707010846</v>
      </c>
      <c r="EL10" s="84">
        <f t="shared" si="47"/>
        <v>16.112313996666668</v>
      </c>
      <c r="EM10" s="84">
        <f t="shared" si="47"/>
        <v>33.394504707010846</v>
      </c>
      <c r="EN10" s="84">
        <f t="shared" si="47"/>
        <v>35.642607241874863</v>
      </c>
      <c r="EO10" s="84">
        <f t="shared" si="47"/>
        <v>17.712291099999998</v>
      </c>
    </row>
    <row r="11" spans="1:145" x14ac:dyDescent="0.25">
      <c r="A11" s="256"/>
      <c r="B11" s="79">
        <v>34</v>
      </c>
      <c r="C11" s="82">
        <f>(C9-C15)/6*4+C15</f>
        <v>27.535002953293461</v>
      </c>
      <c r="D11" s="82">
        <f t="shared" ref="D11:BO11" si="48">(D9-D15)/6*4+D15</f>
        <v>12.324833126666666</v>
      </c>
      <c r="E11" s="82">
        <f t="shared" si="48"/>
        <v>30.034991283799297</v>
      </c>
      <c r="F11" s="82">
        <f t="shared" si="48"/>
        <v>13.615603213333333</v>
      </c>
      <c r="G11" s="82">
        <f t="shared" si="48"/>
        <v>32.4485046242728</v>
      </c>
      <c r="H11" s="82">
        <f t="shared" si="48"/>
        <v>14.994929693333335</v>
      </c>
      <c r="I11" s="82">
        <f t="shared" si="48"/>
        <v>34.752488903073804</v>
      </c>
      <c r="J11" s="82">
        <f t="shared" si="48"/>
        <v>16.617673636666666</v>
      </c>
      <c r="K11" s="82">
        <f t="shared" si="9"/>
        <v>34.752488903073804</v>
      </c>
      <c r="L11" s="82">
        <f t="shared" si="48"/>
        <v>37.056473181874807</v>
      </c>
      <c r="M11" s="82">
        <f t="shared" si="48"/>
        <v>18.240417579999999</v>
      </c>
      <c r="N11" s="82">
        <f t="shared" si="48"/>
        <v>28.591296194350747</v>
      </c>
      <c r="O11" s="82">
        <f t="shared" si="48"/>
        <v>12.401799168888889</v>
      </c>
      <c r="P11" s="82">
        <f t="shared" si="48"/>
        <v>31.173457231038459</v>
      </c>
      <c r="Q11" s="82">
        <f t="shared" si="48"/>
        <v>13.715800917777779</v>
      </c>
      <c r="R11" s="82">
        <f t="shared" si="48"/>
        <v>33.666166043644665</v>
      </c>
      <c r="S11" s="82">
        <f t="shared" si="48"/>
        <v>15.116191844444446</v>
      </c>
      <c r="T11" s="82">
        <f t="shared" si="48"/>
        <v>36.043862209429641</v>
      </c>
      <c r="U11" s="82">
        <f t="shared" si="48"/>
        <v>16.756683751111112</v>
      </c>
      <c r="V11" s="82">
        <f t="shared" si="10"/>
        <v>36.043862209429641</v>
      </c>
      <c r="W11" s="82">
        <f t="shared" si="48"/>
        <v>36.043862209429641</v>
      </c>
      <c r="X11" s="82">
        <f t="shared" si="48"/>
        <v>38.421558375214616</v>
      </c>
      <c r="Y11" s="82">
        <f t="shared" si="48"/>
        <v>29.64758943540804</v>
      </c>
      <c r="Z11" s="82">
        <f t="shared" si="48"/>
        <v>12.478765211111112</v>
      </c>
      <c r="AA11" s="82">
        <f t="shared" si="48"/>
        <v>32.311923178277617</v>
      </c>
      <c r="AB11" s="82">
        <f t="shared" si="48"/>
        <v>13.815998622222223</v>
      </c>
      <c r="AC11" s="82">
        <f t="shared" si="48"/>
        <v>34.88382746301653</v>
      </c>
      <c r="AD11" s="82">
        <f t="shared" si="48"/>
        <v>15.237453995555557</v>
      </c>
      <c r="AE11" s="82">
        <f t="shared" si="48"/>
        <v>37.335235515785477</v>
      </c>
      <c r="AF11" s="82">
        <f t="shared" si="48"/>
        <v>16.895693865555554</v>
      </c>
      <c r="AG11" s="82">
        <f t="shared" si="11"/>
        <v>37.335235515785477</v>
      </c>
      <c r="AH11" s="82">
        <f t="shared" si="48"/>
        <v>39.786643568554425</v>
      </c>
      <c r="AI11" s="82">
        <f t="shared" si="48"/>
        <v>18.553933735555553</v>
      </c>
      <c r="AJ11" s="82">
        <f t="shared" si="48"/>
        <v>30.703882676465327</v>
      </c>
      <c r="AK11" s="82">
        <f t="shared" si="48"/>
        <v>12.555731253333333</v>
      </c>
      <c r="AL11" s="82">
        <f t="shared" si="48"/>
        <v>33.450389125516779</v>
      </c>
      <c r="AM11" s="82">
        <f t="shared" si="48"/>
        <v>13.916196326666666</v>
      </c>
      <c r="AN11" s="82">
        <f t="shared" si="48"/>
        <v>36.101488882388402</v>
      </c>
      <c r="AO11" s="82">
        <f t="shared" si="48"/>
        <v>15.358716146666668</v>
      </c>
      <c r="AP11" s="82">
        <f t="shared" si="48"/>
        <v>38.626608822141314</v>
      </c>
      <c r="AQ11" s="82">
        <f t="shared" si="48"/>
        <v>17.03470398</v>
      </c>
      <c r="AR11" s="82">
        <f t="shared" si="12"/>
        <v>38.626608822141314</v>
      </c>
      <c r="AS11" s="82">
        <f t="shared" si="48"/>
        <v>41.151728761894233</v>
      </c>
      <c r="AT11" s="82">
        <f t="shared" si="48"/>
        <v>18.710691813333334</v>
      </c>
      <c r="AU11" s="82">
        <f t="shared" si="48"/>
        <v>31.826719937355122</v>
      </c>
      <c r="AV11" s="82">
        <f t="shared" si="48"/>
        <v>12.639774093333333</v>
      </c>
      <c r="AW11" s="82">
        <f t="shared" si="48"/>
        <v>34.66239616749197</v>
      </c>
      <c r="AX11" s="82">
        <f t="shared" si="48"/>
        <v>14.022699950000002</v>
      </c>
      <c r="AY11" s="82">
        <f t="shared" si="48"/>
        <v>37.398510169778774</v>
      </c>
      <c r="AZ11" s="82">
        <f t="shared" si="48"/>
        <v>15.488196686666667</v>
      </c>
      <c r="BA11" s="82">
        <f t="shared" si="48"/>
        <v>39.997928569457308</v>
      </c>
      <c r="BB11" s="82">
        <f t="shared" si="48"/>
        <v>17.183604036666669</v>
      </c>
      <c r="BC11" s="82">
        <f t="shared" si="13"/>
        <v>39.997928569457308</v>
      </c>
      <c r="BD11" s="82">
        <f t="shared" si="48"/>
        <v>42.597346969135842</v>
      </c>
      <c r="BE11" s="82">
        <f t="shared" si="48"/>
        <v>18.879011386666665</v>
      </c>
      <c r="BF11" s="82">
        <f t="shared" si="48"/>
        <v>32.949557198244918</v>
      </c>
      <c r="BG11" s="82">
        <f t="shared" si="48"/>
        <v>12.723816933333332</v>
      </c>
      <c r="BH11" s="82">
        <f t="shared" si="48"/>
        <v>35.874403209467161</v>
      </c>
      <c r="BI11" s="82">
        <f t="shared" si="48"/>
        <v>14.129203573333333</v>
      </c>
      <c r="BJ11" s="82">
        <f t="shared" si="48"/>
        <v>38.695531457169146</v>
      </c>
      <c r="BK11" s="82">
        <f t="shared" si="48"/>
        <v>15.617677226666666</v>
      </c>
      <c r="BL11" s="82">
        <f t="shared" si="48"/>
        <v>41.369248316773302</v>
      </c>
      <c r="BM11" s="82">
        <f t="shared" si="48"/>
        <v>17.332504093333331</v>
      </c>
      <c r="BN11" s="82">
        <f t="shared" si="14"/>
        <v>41.369248316773302</v>
      </c>
      <c r="BO11" s="82">
        <f t="shared" si="48"/>
        <v>44.04296517637745</v>
      </c>
      <c r="BP11" s="82">
        <f t="shared" ref="BP11:EA11" si="49">(BP9-BP15)/6*4+BP15</f>
        <v>19.04733096</v>
      </c>
      <c r="BQ11" s="82">
        <f t="shared" si="49"/>
        <v>34.16886289070974</v>
      </c>
      <c r="BR11" s="82">
        <f t="shared" si="49"/>
        <v>12.816697478666667</v>
      </c>
      <c r="BS11" s="82">
        <f t="shared" si="49"/>
        <v>37.183024080253269</v>
      </c>
      <c r="BT11" s="82">
        <f t="shared" si="49"/>
        <v>14.2487639</v>
      </c>
      <c r="BU11" s="82">
        <f t="shared" si="49"/>
        <v>40.089102880228261</v>
      </c>
      <c r="BV11" s="82">
        <f t="shared" si="49"/>
        <v>15.762736957333333</v>
      </c>
      <c r="BW11" s="82">
        <f t="shared" si="49"/>
        <v>42.844654114859473</v>
      </c>
      <c r="BX11" s="82">
        <f t="shared" si="49"/>
        <v>17.498754494666663</v>
      </c>
      <c r="BY11" s="82">
        <f t="shared" si="16"/>
        <v>42.844654114859473</v>
      </c>
      <c r="BZ11" s="82">
        <f t="shared" si="49"/>
        <v>45.600205349490686</v>
      </c>
      <c r="CA11" s="82">
        <f t="shared" si="49"/>
        <v>19.234772032000002</v>
      </c>
      <c r="CB11" s="82">
        <f t="shared" si="49"/>
        <v>35.388168583174561</v>
      </c>
      <c r="CC11" s="82">
        <f t="shared" si="49"/>
        <v>12.909578023999998</v>
      </c>
      <c r="CD11" s="82">
        <f t="shared" si="49"/>
        <v>38.491644951039369</v>
      </c>
      <c r="CE11" s="82">
        <f t="shared" si="49"/>
        <v>14.368324226666665</v>
      </c>
      <c r="CF11" s="82">
        <f t="shared" si="49"/>
        <v>41.482674303287382</v>
      </c>
      <c r="CG11" s="82">
        <f t="shared" si="49"/>
        <v>15.907796687999999</v>
      </c>
      <c r="CH11" s="82">
        <f t="shared" si="49"/>
        <v>44.320059912945652</v>
      </c>
      <c r="CI11" s="82">
        <f t="shared" si="49"/>
        <v>17.665004895999999</v>
      </c>
      <c r="CJ11" s="82">
        <f t="shared" si="17"/>
        <v>44.320059912945652</v>
      </c>
      <c r="CK11" s="82">
        <f t="shared" si="49"/>
        <v>47.157445522603922</v>
      </c>
      <c r="CL11" s="82">
        <f t="shared" si="49"/>
        <v>19.422213104000001</v>
      </c>
      <c r="CM11" s="82">
        <f t="shared" si="49"/>
        <v>36.607474275639383</v>
      </c>
      <c r="CN11" s="82">
        <f t="shared" si="49"/>
        <v>13.002458569333333</v>
      </c>
      <c r="CO11" s="82">
        <f t="shared" si="49"/>
        <v>39.800265821825469</v>
      </c>
      <c r="CP11" s="82">
        <f t="shared" si="49"/>
        <v>14.487884553333332</v>
      </c>
      <c r="CQ11" s="82">
        <f t="shared" si="49"/>
        <v>42.876245726346497</v>
      </c>
      <c r="CR11" s="82">
        <f t="shared" si="49"/>
        <v>16.052856418666664</v>
      </c>
      <c r="CS11" s="82">
        <f t="shared" si="49"/>
        <v>45.795465711031831</v>
      </c>
      <c r="CT11" s="82">
        <f t="shared" si="49"/>
        <v>17.831255297333332</v>
      </c>
      <c r="CU11" s="82">
        <f t="shared" si="18"/>
        <v>45.795465711031831</v>
      </c>
      <c r="CV11" s="82">
        <f t="shared" si="49"/>
        <v>48.714685695717158</v>
      </c>
      <c r="CW11" s="82">
        <f t="shared" si="49"/>
        <v>19.609654175999999</v>
      </c>
      <c r="CX11" s="82">
        <f t="shared" si="49"/>
        <v>37.826779968104212</v>
      </c>
      <c r="CY11" s="82">
        <f t="shared" si="49"/>
        <v>13.095339114666665</v>
      </c>
      <c r="CZ11" s="82">
        <f t="shared" si="49"/>
        <v>41.10888669261157</v>
      </c>
      <c r="DA11" s="82">
        <f t="shared" si="49"/>
        <v>14.607444879999999</v>
      </c>
      <c r="DB11" s="82">
        <f t="shared" si="49"/>
        <v>44.269817149405618</v>
      </c>
      <c r="DC11" s="82">
        <f t="shared" si="49"/>
        <v>16.197916149333334</v>
      </c>
      <c r="DD11" s="82">
        <f t="shared" si="49"/>
        <v>47.270871509118003</v>
      </c>
      <c r="DE11" s="82">
        <f t="shared" si="49"/>
        <v>17.997505698666668</v>
      </c>
      <c r="DF11" s="82">
        <f t="shared" si="19"/>
        <v>47.270871509118003</v>
      </c>
      <c r="DG11" s="82">
        <f t="shared" si="49"/>
        <v>50.271925868830394</v>
      </c>
      <c r="DH11" s="82">
        <f t="shared" si="49"/>
        <v>19.797095247999998</v>
      </c>
      <c r="DI11" s="82">
        <f t="shared" si="49"/>
        <v>39.046085660569034</v>
      </c>
      <c r="DJ11" s="82">
        <f t="shared" si="49"/>
        <v>13.18821966</v>
      </c>
      <c r="DK11" s="82">
        <f t="shared" si="49"/>
        <v>42.417507563397677</v>
      </c>
      <c r="DL11" s="82">
        <f t="shared" si="49"/>
        <v>14.727005206666664</v>
      </c>
      <c r="DM11" s="82">
        <f t="shared" si="49"/>
        <v>45.663388572464733</v>
      </c>
      <c r="DN11" s="82">
        <f t="shared" si="49"/>
        <v>16.342975880000001</v>
      </c>
      <c r="DO11" s="82">
        <f t="shared" si="49"/>
        <v>48.746277307204181</v>
      </c>
      <c r="DP11" s="82">
        <f t="shared" si="49"/>
        <v>18.163756100000001</v>
      </c>
      <c r="DQ11" s="82">
        <f t="shared" si="20"/>
        <v>48.746277307204181</v>
      </c>
      <c r="DR11" s="82">
        <f t="shared" si="49"/>
        <v>51.82916604194363</v>
      </c>
      <c r="DS11" s="82">
        <f t="shared" si="49"/>
        <v>19.98453632</v>
      </c>
      <c r="DT11" s="82">
        <f t="shared" si="49"/>
        <v>24.7</v>
      </c>
      <c r="DU11" s="82">
        <f t="shared" si="49"/>
        <v>12.1</v>
      </c>
      <c r="DV11" s="82">
        <f t="shared" si="49"/>
        <v>26.933333333333334</v>
      </c>
      <c r="DW11" s="82">
        <f t="shared" si="49"/>
        <v>13.3</v>
      </c>
      <c r="DX11" s="84">
        <f t="shared" si="49"/>
        <v>29.166666666666664</v>
      </c>
      <c r="DY11" s="84">
        <f t="shared" si="49"/>
        <v>14.633333333333333</v>
      </c>
      <c r="DZ11" s="84">
        <f t="shared" si="49"/>
        <v>31.233333333333334</v>
      </c>
      <c r="EA11" s="84">
        <f t="shared" si="49"/>
        <v>16.2</v>
      </c>
      <c r="EB11" s="84">
        <f t="shared" ref="EB11:EO11" si="50">(EB9-EB15)/6*4+EB15</f>
        <v>31.233333333333334</v>
      </c>
      <c r="EC11" s="84">
        <f t="shared" si="50"/>
        <v>33.366666666666667</v>
      </c>
      <c r="ED11" s="84">
        <f t="shared" si="50"/>
        <v>17.8</v>
      </c>
      <c r="EE11" s="84">
        <f t="shared" si="50"/>
        <v>26.11750147664673</v>
      </c>
      <c r="EF11" s="84">
        <f t="shared" si="50"/>
        <v>12.212416563333333</v>
      </c>
      <c r="EG11" s="84">
        <f t="shared" si="50"/>
        <v>28.484162308566315</v>
      </c>
      <c r="EH11" s="84">
        <f t="shared" si="50"/>
        <v>13.457801606666667</v>
      </c>
      <c r="EI11" s="84">
        <f t="shared" si="50"/>
        <v>30.807585645469732</v>
      </c>
      <c r="EJ11" s="84">
        <f t="shared" si="50"/>
        <v>14.814131513333335</v>
      </c>
      <c r="EK11" s="84">
        <f t="shared" si="50"/>
        <v>32.992911118203573</v>
      </c>
      <c r="EL11" s="84">
        <f t="shared" si="50"/>
        <v>16.408836818333334</v>
      </c>
      <c r="EM11" s="84">
        <f t="shared" si="50"/>
        <v>32.992911118203573</v>
      </c>
      <c r="EN11" s="84">
        <f t="shared" si="50"/>
        <v>35.211569924270734</v>
      </c>
      <c r="EO11" s="84">
        <f t="shared" si="50"/>
        <v>18.020208789999998</v>
      </c>
    </row>
    <row r="12" spans="1:145" x14ac:dyDescent="0.25">
      <c r="A12" s="256"/>
      <c r="B12" s="79">
        <v>35</v>
      </c>
      <c r="C12" s="82">
        <f>(C9-C15)/6*3+C15</f>
        <v>27.196724887759018</v>
      </c>
      <c r="D12" s="82">
        <f t="shared" ref="D12:BO12" si="51">(D9-D15)/6*3+D15</f>
        <v>12.564228180000001</v>
      </c>
      <c r="E12" s="82">
        <f t="shared" si="51"/>
        <v>29.667284672300763</v>
      </c>
      <c r="F12" s="82">
        <f t="shared" si="51"/>
        <v>13.869832200000001</v>
      </c>
      <c r="G12" s="82">
        <f t="shared" si="51"/>
        <v>32.054204904251947</v>
      </c>
      <c r="H12" s="82">
        <f t="shared" si="51"/>
        <v>15.265185600000001</v>
      </c>
      <c r="I12" s="82">
        <f t="shared" si="51"/>
        <v>34.332635058792576</v>
      </c>
      <c r="J12" s="82">
        <f t="shared" si="51"/>
        <v>16.910719279999999</v>
      </c>
      <c r="K12" s="82">
        <f t="shared" si="9"/>
        <v>34.332635058792576</v>
      </c>
      <c r="L12" s="82">
        <f t="shared" si="51"/>
        <v>36.61106521333322</v>
      </c>
      <c r="M12" s="82">
        <f t="shared" si="51"/>
        <v>18.556252959999998</v>
      </c>
      <c r="N12" s="82">
        <f t="shared" si="51"/>
        <v>28.242316892734483</v>
      </c>
      <c r="O12" s="82">
        <f t="shared" si="51"/>
        <v>12.641348300000001</v>
      </c>
      <c r="P12" s="82">
        <f t="shared" si="51"/>
        <v>30.79464649666312</v>
      </c>
      <c r="Q12" s="82">
        <f t="shared" si="51"/>
        <v>13.970084076666666</v>
      </c>
      <c r="R12" s="82">
        <f t="shared" si="51"/>
        <v>33.260089872215005</v>
      </c>
      <c r="S12" s="82">
        <f t="shared" si="51"/>
        <v>15.386270806666667</v>
      </c>
      <c r="T12" s="82">
        <f t="shared" si="51"/>
        <v>35.610913118846383</v>
      </c>
      <c r="U12" s="82">
        <f t="shared" si="51"/>
        <v>17.049641221666668</v>
      </c>
      <c r="V12" s="82">
        <f t="shared" si="10"/>
        <v>35.610913118846383</v>
      </c>
      <c r="W12" s="82">
        <f t="shared" si="51"/>
        <v>35.610913118846383</v>
      </c>
      <c r="X12" s="82">
        <f t="shared" si="51"/>
        <v>37.961736365477776</v>
      </c>
      <c r="Y12" s="82">
        <f t="shared" si="51"/>
        <v>29.287908897709947</v>
      </c>
      <c r="Z12" s="82">
        <f t="shared" si="51"/>
        <v>12.718468420000001</v>
      </c>
      <c r="AA12" s="82">
        <f t="shared" si="51"/>
        <v>31.92200832102548</v>
      </c>
      <c r="AB12" s="82">
        <f t="shared" si="51"/>
        <v>14.070335953333334</v>
      </c>
      <c r="AC12" s="82">
        <f t="shared" si="51"/>
        <v>34.465974840178049</v>
      </c>
      <c r="AD12" s="82">
        <f t="shared" si="51"/>
        <v>15.507356013333332</v>
      </c>
      <c r="AE12" s="82">
        <f t="shared" si="51"/>
        <v>36.889191178900191</v>
      </c>
      <c r="AF12" s="82">
        <f t="shared" si="51"/>
        <v>17.188563163333335</v>
      </c>
      <c r="AG12" s="82">
        <f t="shared" si="11"/>
        <v>36.889191178900191</v>
      </c>
      <c r="AH12" s="82">
        <f t="shared" si="51"/>
        <v>39.31240751762234</v>
      </c>
      <c r="AI12" s="82">
        <f t="shared" si="51"/>
        <v>18.869770313333333</v>
      </c>
      <c r="AJ12" s="82">
        <f t="shared" si="51"/>
        <v>30.333500902685408</v>
      </c>
      <c r="AK12" s="82">
        <f t="shared" si="51"/>
        <v>12.795588540000001</v>
      </c>
      <c r="AL12" s="82">
        <f t="shared" si="51"/>
        <v>33.04937014538784</v>
      </c>
      <c r="AM12" s="82">
        <f t="shared" si="51"/>
        <v>14.170587829999999</v>
      </c>
      <c r="AN12" s="82">
        <f t="shared" si="51"/>
        <v>35.671859808141107</v>
      </c>
      <c r="AO12" s="82">
        <f t="shared" si="51"/>
        <v>15.628441219999999</v>
      </c>
      <c r="AP12" s="82">
        <f t="shared" si="51"/>
        <v>38.167469238953998</v>
      </c>
      <c r="AQ12" s="82">
        <f t="shared" si="51"/>
        <v>17.327485105000001</v>
      </c>
      <c r="AR12" s="82">
        <f t="shared" si="12"/>
        <v>38.167469238953998</v>
      </c>
      <c r="AS12" s="82">
        <f t="shared" si="51"/>
        <v>40.663078669766904</v>
      </c>
      <c r="AT12" s="82">
        <f t="shared" si="51"/>
        <v>19.026528989999999</v>
      </c>
      <c r="AU12" s="82">
        <f t="shared" si="51"/>
        <v>31.444447576693346</v>
      </c>
      <c r="AV12" s="82">
        <f t="shared" si="51"/>
        <v>12.879935915000001</v>
      </c>
      <c r="AW12" s="82">
        <f t="shared" si="51"/>
        <v>34.24846372980798</v>
      </c>
      <c r="AX12" s="82">
        <f t="shared" si="51"/>
        <v>14.277393375000001</v>
      </c>
      <c r="AY12" s="82">
        <f t="shared" si="51"/>
        <v>36.954370278368472</v>
      </c>
      <c r="AZ12" s="82">
        <f t="shared" si="51"/>
        <v>15.758314739999999</v>
      </c>
      <c r="BA12" s="82">
        <f t="shared" si="51"/>
        <v>39.52340885686057</v>
      </c>
      <c r="BB12" s="82">
        <f t="shared" si="51"/>
        <v>17.47673739</v>
      </c>
      <c r="BC12" s="82">
        <f t="shared" si="13"/>
        <v>39.52340885686057</v>
      </c>
      <c r="BD12" s="82">
        <f t="shared" si="51"/>
        <v>42.092447435352668</v>
      </c>
      <c r="BE12" s="82">
        <f t="shared" si="51"/>
        <v>19.195160039999998</v>
      </c>
      <c r="BF12" s="82">
        <f t="shared" si="51"/>
        <v>32.555394250701283</v>
      </c>
      <c r="BG12" s="82">
        <f t="shared" si="51"/>
        <v>12.964283289999999</v>
      </c>
      <c r="BH12" s="82">
        <f t="shared" si="51"/>
        <v>35.447557314228128</v>
      </c>
      <c r="BI12" s="82">
        <f t="shared" si="51"/>
        <v>14.384198919999999</v>
      </c>
      <c r="BJ12" s="82">
        <f t="shared" si="51"/>
        <v>38.236880748595844</v>
      </c>
      <c r="BK12" s="82">
        <f t="shared" si="51"/>
        <v>15.88818826</v>
      </c>
      <c r="BL12" s="82">
        <f t="shared" si="51"/>
        <v>40.879348474767141</v>
      </c>
      <c r="BM12" s="82">
        <f t="shared" si="51"/>
        <v>17.625989675</v>
      </c>
      <c r="BN12" s="82">
        <f t="shared" si="14"/>
        <v>40.879348474767141</v>
      </c>
      <c r="BO12" s="82">
        <f t="shared" si="51"/>
        <v>43.521816200938439</v>
      </c>
      <c r="BP12" s="82">
        <f t="shared" ref="BP12:EA12" si="52">(BP9-BP15)/6*3+BP15</f>
        <v>19.363791089999999</v>
      </c>
      <c r="BQ12" s="82">
        <f t="shared" si="52"/>
        <v>33.762060225252853</v>
      </c>
      <c r="BR12" s="82">
        <f t="shared" si="52"/>
        <v>13.057218748</v>
      </c>
      <c r="BS12" s="82">
        <f t="shared" si="52"/>
        <v>36.742333371545463</v>
      </c>
      <c r="BT12" s="82">
        <f t="shared" si="52"/>
        <v>14.503863486</v>
      </c>
      <c r="BU12" s="82">
        <f t="shared" si="52"/>
        <v>39.616709488580028</v>
      </c>
      <c r="BV12" s="82">
        <f t="shared" si="52"/>
        <v>16.032896137999998</v>
      </c>
      <c r="BW12" s="82">
        <f t="shared" si="52"/>
        <v>42.339821874920737</v>
      </c>
      <c r="BX12" s="82">
        <f t="shared" si="52"/>
        <v>17.791829635999996</v>
      </c>
      <c r="BY12" s="82">
        <f t="shared" si="16"/>
        <v>42.339821874920737</v>
      </c>
      <c r="BZ12" s="82">
        <f t="shared" si="52"/>
        <v>45.062934261261454</v>
      </c>
      <c r="CA12" s="82">
        <f t="shared" si="52"/>
        <v>19.550763134</v>
      </c>
      <c r="CB12" s="82">
        <f t="shared" si="52"/>
        <v>34.968726199804422</v>
      </c>
      <c r="CC12" s="82">
        <f t="shared" si="52"/>
        <v>13.150154206</v>
      </c>
      <c r="CD12" s="82">
        <f t="shared" si="52"/>
        <v>38.037109428862792</v>
      </c>
      <c r="CE12" s="82">
        <f t="shared" si="52"/>
        <v>14.623528051999999</v>
      </c>
      <c r="CF12" s="82">
        <f t="shared" si="52"/>
        <v>40.996538228564205</v>
      </c>
      <c r="CG12" s="82">
        <f t="shared" si="52"/>
        <v>16.177604016</v>
      </c>
      <c r="CH12" s="82">
        <f t="shared" si="52"/>
        <v>43.800295275074333</v>
      </c>
      <c r="CI12" s="82">
        <f t="shared" si="52"/>
        <v>17.957669596999999</v>
      </c>
      <c r="CJ12" s="82">
        <f t="shared" si="17"/>
        <v>43.800295275074333</v>
      </c>
      <c r="CK12" s="82">
        <f t="shared" si="52"/>
        <v>46.604052321584476</v>
      </c>
      <c r="CL12" s="82">
        <f t="shared" si="52"/>
        <v>19.737735178000001</v>
      </c>
      <c r="CM12" s="82">
        <f t="shared" si="52"/>
        <v>36.175392174355991</v>
      </c>
      <c r="CN12" s="82">
        <f t="shared" si="52"/>
        <v>13.243089663999999</v>
      </c>
      <c r="CO12" s="82">
        <f t="shared" si="52"/>
        <v>39.331885486180127</v>
      </c>
      <c r="CP12" s="82">
        <f t="shared" si="52"/>
        <v>14.743192617999998</v>
      </c>
      <c r="CQ12" s="82">
        <f t="shared" si="52"/>
        <v>42.376366968548382</v>
      </c>
      <c r="CR12" s="82">
        <f t="shared" si="52"/>
        <v>16.322311893999998</v>
      </c>
      <c r="CS12" s="82">
        <f t="shared" si="52"/>
        <v>45.260768675227936</v>
      </c>
      <c r="CT12" s="82">
        <f t="shared" si="52"/>
        <v>18.123509557999999</v>
      </c>
      <c r="CU12" s="82">
        <f t="shared" si="18"/>
        <v>45.260768675227936</v>
      </c>
      <c r="CV12" s="82">
        <f t="shared" si="52"/>
        <v>48.145170381907491</v>
      </c>
      <c r="CW12" s="82">
        <f t="shared" si="52"/>
        <v>19.924707222000002</v>
      </c>
      <c r="CX12" s="82">
        <f t="shared" si="52"/>
        <v>37.382058148907561</v>
      </c>
      <c r="CY12" s="82">
        <f t="shared" si="52"/>
        <v>13.336025121999999</v>
      </c>
      <c r="CZ12" s="82">
        <f t="shared" si="52"/>
        <v>40.626661543497463</v>
      </c>
      <c r="DA12" s="82">
        <f t="shared" si="52"/>
        <v>14.862857183999999</v>
      </c>
      <c r="DB12" s="82">
        <f t="shared" si="52"/>
        <v>43.756195708532566</v>
      </c>
      <c r="DC12" s="82">
        <f t="shared" si="52"/>
        <v>16.467019772</v>
      </c>
      <c r="DD12" s="82">
        <f t="shared" si="52"/>
        <v>46.721242075381539</v>
      </c>
      <c r="DE12" s="82">
        <f t="shared" si="52"/>
        <v>18.289349518999998</v>
      </c>
      <c r="DF12" s="82">
        <f t="shared" si="19"/>
        <v>46.721242075381539</v>
      </c>
      <c r="DG12" s="82">
        <f t="shared" si="52"/>
        <v>49.686288442230506</v>
      </c>
      <c r="DH12" s="82">
        <f t="shared" si="52"/>
        <v>20.111679265999999</v>
      </c>
      <c r="DI12" s="82">
        <f t="shared" si="52"/>
        <v>38.58872412345913</v>
      </c>
      <c r="DJ12" s="82">
        <f t="shared" si="52"/>
        <v>13.428960579999998</v>
      </c>
      <c r="DK12" s="82">
        <f t="shared" si="52"/>
        <v>41.921437600814798</v>
      </c>
      <c r="DL12" s="82">
        <f t="shared" si="52"/>
        <v>14.982521749999998</v>
      </c>
      <c r="DM12" s="82">
        <f t="shared" si="52"/>
        <v>45.13602444851675</v>
      </c>
      <c r="DN12" s="82">
        <f t="shared" si="52"/>
        <v>16.611727649999999</v>
      </c>
      <c r="DO12" s="82">
        <f t="shared" si="52"/>
        <v>48.181715475535128</v>
      </c>
      <c r="DP12" s="82">
        <f t="shared" si="52"/>
        <v>18.455189480000001</v>
      </c>
      <c r="DQ12" s="82">
        <f t="shared" si="20"/>
        <v>48.181715475535128</v>
      </c>
      <c r="DR12" s="82">
        <f t="shared" si="52"/>
        <v>51.227406502553521</v>
      </c>
      <c r="DS12" s="82">
        <f t="shared" si="52"/>
        <v>20.29865131</v>
      </c>
      <c r="DT12" s="82">
        <f t="shared" si="52"/>
        <v>24.4</v>
      </c>
      <c r="DU12" s="82">
        <f t="shared" si="52"/>
        <v>12.35</v>
      </c>
      <c r="DV12" s="82">
        <f t="shared" si="52"/>
        <v>26.6</v>
      </c>
      <c r="DW12" s="82">
        <f t="shared" si="52"/>
        <v>13.55</v>
      </c>
      <c r="DX12" s="84">
        <f t="shared" si="52"/>
        <v>28.799999999999997</v>
      </c>
      <c r="DY12" s="84">
        <f t="shared" si="52"/>
        <v>14.899999999999999</v>
      </c>
      <c r="DZ12" s="84">
        <f t="shared" si="52"/>
        <v>30.85</v>
      </c>
      <c r="EA12" s="84">
        <f t="shared" si="52"/>
        <v>16.5</v>
      </c>
      <c r="EB12" s="84">
        <f t="shared" ref="EB12:EO12" si="53">(EB9-EB15)/6*3+EB15</f>
        <v>30.85</v>
      </c>
      <c r="EC12" s="84">
        <f t="shared" si="53"/>
        <v>32.950000000000003</v>
      </c>
      <c r="ED12" s="84">
        <f t="shared" si="53"/>
        <v>18.100000000000001</v>
      </c>
      <c r="EE12" s="84">
        <f t="shared" si="53"/>
        <v>25.798362443879512</v>
      </c>
      <c r="EF12" s="84">
        <f t="shared" si="53"/>
        <v>12.457114089999999</v>
      </c>
      <c r="EG12" s="84">
        <f t="shared" si="53"/>
        <v>28.13364233615038</v>
      </c>
      <c r="EH12" s="84">
        <f t="shared" si="53"/>
        <v>13.709916100000001</v>
      </c>
      <c r="EI12" s="84">
        <f t="shared" si="53"/>
        <v>30.427102452125972</v>
      </c>
      <c r="EJ12" s="84">
        <f t="shared" si="53"/>
        <v>15.0825928</v>
      </c>
      <c r="EK12" s="84">
        <f t="shared" si="53"/>
        <v>32.591317529396292</v>
      </c>
      <c r="EL12" s="84">
        <f t="shared" si="53"/>
        <v>16.705359639999998</v>
      </c>
      <c r="EM12" s="84">
        <f t="shared" si="53"/>
        <v>32.591317529396292</v>
      </c>
      <c r="EN12" s="84">
        <f t="shared" si="53"/>
        <v>34.780532606666611</v>
      </c>
      <c r="EO12" s="84">
        <f t="shared" si="53"/>
        <v>18.328126479999998</v>
      </c>
    </row>
    <row r="13" spans="1:145" x14ac:dyDescent="0.25">
      <c r="A13" s="256"/>
      <c r="B13" s="79">
        <v>36</v>
      </c>
      <c r="C13" s="82">
        <f>(C9-C15)/6*2+C15</f>
        <v>26.858446822224579</v>
      </c>
      <c r="D13" s="82">
        <f t="shared" ref="D13:BO13" si="54">(D9-D15)/6*2+D15</f>
        <v>12.803623233333333</v>
      </c>
      <c r="E13" s="82">
        <f t="shared" si="54"/>
        <v>29.299578060802229</v>
      </c>
      <c r="F13" s="82">
        <f t="shared" si="54"/>
        <v>14.124061186666667</v>
      </c>
      <c r="G13" s="82">
        <f t="shared" si="54"/>
        <v>31.659905184231093</v>
      </c>
      <c r="H13" s="82">
        <f t="shared" si="54"/>
        <v>15.535441506666666</v>
      </c>
      <c r="I13" s="82">
        <f t="shared" si="54"/>
        <v>33.912781214511355</v>
      </c>
      <c r="J13" s="82">
        <f t="shared" si="54"/>
        <v>17.203764923333331</v>
      </c>
      <c r="K13" s="82">
        <f t="shared" si="9"/>
        <v>33.912781214511355</v>
      </c>
      <c r="L13" s="82">
        <f t="shared" si="54"/>
        <v>36.165657244791625</v>
      </c>
      <c r="M13" s="82">
        <f t="shared" si="54"/>
        <v>18.872088339999998</v>
      </c>
      <c r="N13" s="82">
        <f t="shared" si="54"/>
        <v>27.893337591118218</v>
      </c>
      <c r="O13" s="82">
        <f t="shared" si="54"/>
        <v>12.88089743111111</v>
      </c>
      <c r="P13" s="82">
        <f t="shared" si="54"/>
        <v>30.415835762287784</v>
      </c>
      <c r="Q13" s="82">
        <f t="shared" si="54"/>
        <v>14.224367235555555</v>
      </c>
      <c r="R13" s="82">
        <f t="shared" si="54"/>
        <v>32.854013700785337</v>
      </c>
      <c r="S13" s="82">
        <f t="shared" si="54"/>
        <v>15.656349768888889</v>
      </c>
      <c r="T13" s="82">
        <f t="shared" si="54"/>
        <v>35.177964028263133</v>
      </c>
      <c r="U13" s="82">
        <f t="shared" si="54"/>
        <v>17.342598692222222</v>
      </c>
      <c r="V13" s="82">
        <f t="shared" si="10"/>
        <v>35.177964028263133</v>
      </c>
      <c r="W13" s="82">
        <f t="shared" si="54"/>
        <v>35.177964028263133</v>
      </c>
      <c r="X13" s="82">
        <f t="shared" si="54"/>
        <v>37.501914355740936</v>
      </c>
      <c r="Y13" s="82">
        <f t="shared" si="54"/>
        <v>28.928228360011854</v>
      </c>
      <c r="Z13" s="82">
        <f t="shared" si="54"/>
        <v>12.958171628888888</v>
      </c>
      <c r="AA13" s="82">
        <f t="shared" si="54"/>
        <v>31.532093463773339</v>
      </c>
      <c r="AB13" s="82">
        <f t="shared" si="54"/>
        <v>14.324673284444444</v>
      </c>
      <c r="AC13" s="82">
        <f t="shared" si="54"/>
        <v>34.048122217339575</v>
      </c>
      <c r="AD13" s="82">
        <f t="shared" si="54"/>
        <v>15.77725803111111</v>
      </c>
      <c r="AE13" s="82">
        <f t="shared" si="54"/>
        <v>36.443146842014912</v>
      </c>
      <c r="AF13" s="82">
        <f t="shared" si="54"/>
        <v>17.481432461111112</v>
      </c>
      <c r="AG13" s="82">
        <f t="shared" si="11"/>
        <v>36.443146842014912</v>
      </c>
      <c r="AH13" s="82">
        <f t="shared" si="54"/>
        <v>38.838171466690255</v>
      </c>
      <c r="AI13" s="82">
        <f t="shared" si="54"/>
        <v>19.18560689111111</v>
      </c>
      <c r="AJ13" s="82">
        <f t="shared" si="54"/>
        <v>29.963119128905493</v>
      </c>
      <c r="AK13" s="82">
        <f t="shared" si="54"/>
        <v>13.035445826666667</v>
      </c>
      <c r="AL13" s="82">
        <f t="shared" si="54"/>
        <v>32.648351165258894</v>
      </c>
      <c r="AM13" s="82">
        <f t="shared" si="54"/>
        <v>14.424979333333333</v>
      </c>
      <c r="AN13" s="82">
        <f t="shared" si="54"/>
        <v>35.242230733893813</v>
      </c>
      <c r="AO13" s="82">
        <f t="shared" si="54"/>
        <v>15.898166293333333</v>
      </c>
      <c r="AP13" s="82">
        <f t="shared" si="54"/>
        <v>37.70832965576669</v>
      </c>
      <c r="AQ13" s="82">
        <f t="shared" si="54"/>
        <v>17.620266230000002</v>
      </c>
      <c r="AR13" s="82">
        <f t="shared" si="12"/>
        <v>37.70832965576669</v>
      </c>
      <c r="AS13" s="82">
        <f t="shared" si="54"/>
        <v>40.174428577639567</v>
      </c>
      <c r="AT13" s="82">
        <f t="shared" si="54"/>
        <v>19.342366166666665</v>
      </c>
      <c r="AU13" s="82">
        <f t="shared" si="54"/>
        <v>31.062175216031569</v>
      </c>
      <c r="AV13" s="82">
        <f t="shared" si="54"/>
        <v>13.120097736666667</v>
      </c>
      <c r="AW13" s="82">
        <f t="shared" si="54"/>
        <v>33.834531292123991</v>
      </c>
      <c r="AX13" s="82">
        <f t="shared" si="54"/>
        <v>14.5320868</v>
      </c>
      <c r="AY13" s="82">
        <f t="shared" si="54"/>
        <v>36.510230386958177</v>
      </c>
      <c r="AZ13" s="82">
        <f t="shared" si="54"/>
        <v>16.028432793333334</v>
      </c>
      <c r="BA13" s="82">
        <f t="shared" si="54"/>
        <v>39.048889144263832</v>
      </c>
      <c r="BB13" s="82">
        <f t="shared" si="54"/>
        <v>17.769870743333332</v>
      </c>
      <c r="BC13" s="82">
        <f t="shared" si="13"/>
        <v>39.048889144263832</v>
      </c>
      <c r="BD13" s="82">
        <f t="shared" si="54"/>
        <v>41.587547901569501</v>
      </c>
      <c r="BE13" s="82">
        <f t="shared" si="54"/>
        <v>19.511308693333334</v>
      </c>
      <c r="BF13" s="82">
        <f t="shared" si="54"/>
        <v>32.161231303157649</v>
      </c>
      <c r="BG13" s="82">
        <f t="shared" si="54"/>
        <v>13.204749646666667</v>
      </c>
      <c r="BH13" s="82">
        <f t="shared" si="54"/>
        <v>35.020711418989094</v>
      </c>
      <c r="BI13" s="82">
        <f t="shared" si="54"/>
        <v>14.639194266666667</v>
      </c>
      <c r="BJ13" s="82">
        <f t="shared" si="54"/>
        <v>37.778230040022542</v>
      </c>
      <c r="BK13" s="82">
        <f t="shared" si="54"/>
        <v>16.158699293333331</v>
      </c>
      <c r="BL13" s="82">
        <f t="shared" si="54"/>
        <v>40.389448632760981</v>
      </c>
      <c r="BM13" s="82">
        <f t="shared" si="54"/>
        <v>17.919475256666665</v>
      </c>
      <c r="BN13" s="82">
        <f t="shared" si="14"/>
        <v>40.389448632760981</v>
      </c>
      <c r="BO13" s="82">
        <f t="shared" si="54"/>
        <v>43.000667225499427</v>
      </c>
      <c r="BP13" s="82">
        <f t="shared" ref="BP13:EA13" si="55">(BP9-BP15)/6*2+BP15</f>
        <v>19.680251219999999</v>
      </c>
      <c r="BQ13" s="82">
        <f t="shared" si="55"/>
        <v>33.355257559795966</v>
      </c>
      <c r="BR13" s="82">
        <f t="shared" si="55"/>
        <v>13.297740017333332</v>
      </c>
      <c r="BS13" s="82">
        <f t="shared" si="55"/>
        <v>36.301642662837658</v>
      </c>
      <c r="BT13" s="82">
        <f t="shared" si="55"/>
        <v>14.758963071999998</v>
      </c>
      <c r="BU13" s="82">
        <f t="shared" si="55"/>
        <v>39.144316096931789</v>
      </c>
      <c r="BV13" s="82">
        <f t="shared" si="55"/>
        <v>16.303055318666665</v>
      </c>
      <c r="BW13" s="82">
        <f t="shared" si="55"/>
        <v>41.834989634982001</v>
      </c>
      <c r="BX13" s="82">
        <f t="shared" si="55"/>
        <v>18.084904777333332</v>
      </c>
      <c r="BY13" s="82">
        <f t="shared" si="16"/>
        <v>41.834989634982001</v>
      </c>
      <c r="BZ13" s="82">
        <f t="shared" si="55"/>
        <v>44.525663173032221</v>
      </c>
      <c r="CA13" s="82">
        <f t="shared" si="55"/>
        <v>19.866754235999998</v>
      </c>
      <c r="CB13" s="82">
        <f t="shared" si="55"/>
        <v>34.549283816434283</v>
      </c>
      <c r="CC13" s="82">
        <f t="shared" si="55"/>
        <v>13.390730388</v>
      </c>
      <c r="CD13" s="82">
        <f t="shared" si="55"/>
        <v>37.582573906686221</v>
      </c>
      <c r="CE13" s="82">
        <f t="shared" si="55"/>
        <v>14.878731877333333</v>
      </c>
      <c r="CF13" s="82">
        <f t="shared" si="55"/>
        <v>40.510402153841028</v>
      </c>
      <c r="CG13" s="82">
        <f t="shared" si="55"/>
        <v>16.447411343999999</v>
      </c>
      <c r="CH13" s="82">
        <f t="shared" si="55"/>
        <v>43.280530637203022</v>
      </c>
      <c r="CI13" s="82">
        <f t="shared" si="55"/>
        <v>18.250334297999999</v>
      </c>
      <c r="CJ13" s="82">
        <f t="shared" si="17"/>
        <v>43.280530637203022</v>
      </c>
      <c r="CK13" s="82">
        <f t="shared" si="55"/>
        <v>46.050659120565022</v>
      </c>
      <c r="CL13" s="82">
        <f t="shared" si="55"/>
        <v>20.053257251999998</v>
      </c>
      <c r="CM13" s="82">
        <f t="shared" si="55"/>
        <v>35.7433100730726</v>
      </c>
      <c r="CN13" s="82">
        <f t="shared" si="55"/>
        <v>13.483720758666665</v>
      </c>
      <c r="CO13" s="82">
        <f t="shared" si="55"/>
        <v>38.863505150534785</v>
      </c>
      <c r="CP13" s="82">
        <f t="shared" si="55"/>
        <v>14.998500682666666</v>
      </c>
      <c r="CQ13" s="82">
        <f t="shared" si="55"/>
        <v>41.876488210750274</v>
      </c>
      <c r="CR13" s="82">
        <f t="shared" si="55"/>
        <v>16.591767369333333</v>
      </c>
      <c r="CS13" s="82">
        <f t="shared" si="55"/>
        <v>44.726071639424042</v>
      </c>
      <c r="CT13" s="82">
        <f t="shared" si="55"/>
        <v>18.415763818666665</v>
      </c>
      <c r="CU13" s="82">
        <f t="shared" si="18"/>
        <v>44.726071639424042</v>
      </c>
      <c r="CV13" s="82">
        <f t="shared" si="55"/>
        <v>47.575655068097817</v>
      </c>
      <c r="CW13" s="82">
        <f t="shared" si="55"/>
        <v>20.239760268000001</v>
      </c>
      <c r="CX13" s="82">
        <f t="shared" si="55"/>
        <v>36.937336329710909</v>
      </c>
      <c r="CY13" s="82">
        <f t="shared" si="55"/>
        <v>13.576711129333333</v>
      </c>
      <c r="CZ13" s="82">
        <f t="shared" si="55"/>
        <v>40.144436394383348</v>
      </c>
      <c r="DA13" s="82">
        <f t="shared" si="55"/>
        <v>15.118269487999999</v>
      </c>
      <c r="DB13" s="82">
        <f t="shared" si="55"/>
        <v>43.242574267659514</v>
      </c>
      <c r="DC13" s="82">
        <f t="shared" si="55"/>
        <v>16.736123394666667</v>
      </c>
      <c r="DD13" s="82">
        <f t="shared" si="55"/>
        <v>46.171612641645069</v>
      </c>
      <c r="DE13" s="82">
        <f t="shared" si="55"/>
        <v>18.581193339333332</v>
      </c>
      <c r="DF13" s="82">
        <f t="shared" si="19"/>
        <v>46.171612641645069</v>
      </c>
      <c r="DG13" s="82">
        <f t="shared" si="55"/>
        <v>49.100651015630618</v>
      </c>
      <c r="DH13" s="82">
        <f t="shared" si="55"/>
        <v>20.426263284000001</v>
      </c>
      <c r="DI13" s="82">
        <f t="shared" si="55"/>
        <v>38.131362586349226</v>
      </c>
      <c r="DJ13" s="82">
        <f t="shared" si="55"/>
        <v>13.669701499999999</v>
      </c>
      <c r="DK13" s="82">
        <f t="shared" si="55"/>
        <v>41.425367638231911</v>
      </c>
      <c r="DL13" s="82">
        <f t="shared" si="55"/>
        <v>15.238038293333332</v>
      </c>
      <c r="DM13" s="82">
        <f t="shared" si="55"/>
        <v>44.60866032456876</v>
      </c>
      <c r="DN13" s="82">
        <f t="shared" si="55"/>
        <v>16.88047942</v>
      </c>
      <c r="DO13" s="82">
        <f t="shared" si="55"/>
        <v>47.617153643866082</v>
      </c>
      <c r="DP13" s="82">
        <f t="shared" si="55"/>
        <v>18.746622859999999</v>
      </c>
      <c r="DQ13" s="82">
        <f t="shared" si="20"/>
        <v>47.617153643866082</v>
      </c>
      <c r="DR13" s="82">
        <f t="shared" si="55"/>
        <v>50.625646963163412</v>
      </c>
      <c r="DS13" s="82">
        <f t="shared" si="55"/>
        <v>20.612766300000001</v>
      </c>
      <c r="DT13" s="82">
        <f t="shared" si="55"/>
        <v>24.1</v>
      </c>
      <c r="DU13" s="82">
        <f t="shared" si="55"/>
        <v>12.6</v>
      </c>
      <c r="DV13" s="82">
        <f t="shared" si="55"/>
        <v>26.266666666666669</v>
      </c>
      <c r="DW13" s="82">
        <f t="shared" si="55"/>
        <v>13.8</v>
      </c>
      <c r="DX13" s="84">
        <f t="shared" si="55"/>
        <v>28.433333333333334</v>
      </c>
      <c r="DY13" s="84">
        <f t="shared" si="55"/>
        <v>15.166666666666666</v>
      </c>
      <c r="DZ13" s="84">
        <f t="shared" si="55"/>
        <v>30.466666666666665</v>
      </c>
      <c r="EA13" s="84">
        <f t="shared" si="55"/>
        <v>16.799999999999997</v>
      </c>
      <c r="EB13" s="84">
        <f t="shared" ref="EB13:EO13" si="56">(EB9-EB15)/6*2+EB15</f>
        <v>30.466666666666665</v>
      </c>
      <c r="EC13" s="84">
        <f t="shared" si="56"/>
        <v>32.533333333333331</v>
      </c>
      <c r="ED13" s="84">
        <f t="shared" si="56"/>
        <v>18.399999999999999</v>
      </c>
      <c r="EE13" s="84">
        <f t="shared" si="56"/>
        <v>25.47922341111229</v>
      </c>
      <c r="EF13" s="84">
        <f t="shared" si="56"/>
        <v>12.701811616666665</v>
      </c>
      <c r="EG13" s="84">
        <f t="shared" si="56"/>
        <v>27.783122363734449</v>
      </c>
      <c r="EH13" s="84">
        <f t="shared" si="56"/>
        <v>13.962030593333333</v>
      </c>
      <c r="EI13" s="84">
        <f t="shared" si="56"/>
        <v>30.046619258782211</v>
      </c>
      <c r="EJ13" s="84">
        <f t="shared" si="56"/>
        <v>15.351054086666666</v>
      </c>
      <c r="EK13" s="84">
        <f t="shared" si="56"/>
        <v>32.189723940589012</v>
      </c>
      <c r="EL13" s="84">
        <f t="shared" si="56"/>
        <v>17.001882461666664</v>
      </c>
      <c r="EM13" s="84">
        <f t="shared" si="56"/>
        <v>32.189723940589012</v>
      </c>
      <c r="EN13" s="84">
        <f t="shared" si="56"/>
        <v>34.349495289062482</v>
      </c>
      <c r="EO13" s="84">
        <f t="shared" si="56"/>
        <v>18.636044169999998</v>
      </c>
    </row>
    <row r="14" spans="1:145" x14ac:dyDescent="0.25">
      <c r="A14" s="256"/>
      <c r="B14" s="79">
        <v>37</v>
      </c>
      <c r="C14" s="82">
        <f>(C9-C15)/6*1+C15</f>
        <v>26.52016875669014</v>
      </c>
      <c r="D14" s="82">
        <f t="shared" ref="D14:BO14" si="57">(D9-D15)/6*1+D15</f>
        <v>13.043018286666666</v>
      </c>
      <c r="E14" s="82">
        <f t="shared" si="57"/>
        <v>28.931871449303699</v>
      </c>
      <c r="F14" s="82">
        <f t="shared" si="57"/>
        <v>14.378290173333333</v>
      </c>
      <c r="G14" s="82">
        <f t="shared" si="57"/>
        <v>31.265605464210239</v>
      </c>
      <c r="H14" s="82">
        <f t="shared" si="57"/>
        <v>15.805697413333334</v>
      </c>
      <c r="I14" s="82">
        <f t="shared" si="57"/>
        <v>33.492927370230134</v>
      </c>
      <c r="J14" s="82">
        <f t="shared" si="57"/>
        <v>17.496810566666664</v>
      </c>
      <c r="K14" s="82">
        <f t="shared" si="9"/>
        <v>33.492927370230134</v>
      </c>
      <c r="L14" s="82">
        <f t="shared" si="57"/>
        <v>35.72024927625003</v>
      </c>
      <c r="M14" s="82">
        <f t="shared" si="57"/>
        <v>19.187923719999997</v>
      </c>
      <c r="N14" s="82">
        <f t="shared" si="57"/>
        <v>27.54435828950195</v>
      </c>
      <c r="O14" s="82">
        <f t="shared" si="57"/>
        <v>13.120446562222222</v>
      </c>
      <c r="P14" s="82">
        <f t="shared" si="57"/>
        <v>30.037025027912449</v>
      </c>
      <c r="Q14" s="82">
        <f t="shared" si="57"/>
        <v>14.478650394444443</v>
      </c>
      <c r="R14" s="82">
        <f t="shared" si="57"/>
        <v>32.44793752935567</v>
      </c>
      <c r="S14" s="82">
        <f t="shared" si="57"/>
        <v>15.926428731111113</v>
      </c>
      <c r="T14" s="82">
        <f t="shared" si="57"/>
        <v>34.745014937679883</v>
      </c>
      <c r="U14" s="82">
        <f t="shared" si="57"/>
        <v>17.635556162777775</v>
      </c>
      <c r="V14" s="82">
        <f t="shared" si="10"/>
        <v>34.745014937679883</v>
      </c>
      <c r="W14" s="82">
        <f t="shared" si="57"/>
        <v>34.745014937679883</v>
      </c>
      <c r="X14" s="82">
        <f t="shared" si="57"/>
        <v>37.042092346004104</v>
      </c>
      <c r="Y14" s="82">
        <f t="shared" si="57"/>
        <v>28.568547822313764</v>
      </c>
      <c r="Z14" s="82">
        <f t="shared" si="57"/>
        <v>13.197874837777777</v>
      </c>
      <c r="AA14" s="82">
        <f t="shared" si="57"/>
        <v>31.142178606521203</v>
      </c>
      <c r="AB14" s="82">
        <f t="shared" si="57"/>
        <v>14.579010615555555</v>
      </c>
      <c r="AC14" s="82">
        <f t="shared" si="57"/>
        <v>33.630269594501094</v>
      </c>
      <c r="AD14" s="82">
        <f t="shared" si="57"/>
        <v>16.047160048888887</v>
      </c>
      <c r="AE14" s="82">
        <f t="shared" si="57"/>
        <v>35.997102505129632</v>
      </c>
      <c r="AF14" s="82">
        <f t="shared" si="57"/>
        <v>17.774301758888889</v>
      </c>
      <c r="AG14" s="82">
        <f t="shared" si="11"/>
        <v>35.997102505129632</v>
      </c>
      <c r="AH14" s="82">
        <f t="shared" si="57"/>
        <v>38.363935415758171</v>
      </c>
      <c r="AI14" s="82">
        <f t="shared" si="57"/>
        <v>19.501443468888887</v>
      </c>
      <c r="AJ14" s="82">
        <f t="shared" si="57"/>
        <v>29.592737355125575</v>
      </c>
      <c r="AK14" s="82">
        <f t="shared" si="57"/>
        <v>13.275303113333333</v>
      </c>
      <c r="AL14" s="82">
        <f t="shared" si="57"/>
        <v>32.247332185129949</v>
      </c>
      <c r="AM14" s="82">
        <f t="shared" si="57"/>
        <v>14.679370836666667</v>
      </c>
      <c r="AN14" s="82">
        <f t="shared" si="57"/>
        <v>34.812601659646518</v>
      </c>
      <c r="AO14" s="82">
        <f t="shared" si="57"/>
        <v>16.167891366666666</v>
      </c>
      <c r="AP14" s="82">
        <f t="shared" si="57"/>
        <v>37.249190072579381</v>
      </c>
      <c r="AQ14" s="82">
        <f t="shared" si="57"/>
        <v>17.913047355</v>
      </c>
      <c r="AR14" s="82">
        <f t="shared" si="12"/>
        <v>37.249190072579381</v>
      </c>
      <c r="AS14" s="82">
        <f t="shared" si="57"/>
        <v>39.685778485512238</v>
      </c>
      <c r="AT14" s="82">
        <f t="shared" si="57"/>
        <v>19.658203343333334</v>
      </c>
      <c r="AU14" s="82">
        <f t="shared" si="57"/>
        <v>30.679902855369793</v>
      </c>
      <c r="AV14" s="82">
        <f t="shared" si="57"/>
        <v>13.360259558333333</v>
      </c>
      <c r="AW14" s="82">
        <f t="shared" si="57"/>
        <v>33.420598854440009</v>
      </c>
      <c r="AX14" s="82">
        <f t="shared" si="57"/>
        <v>14.786780225000001</v>
      </c>
      <c r="AY14" s="82">
        <f t="shared" si="57"/>
        <v>36.066090495547883</v>
      </c>
      <c r="AZ14" s="82">
        <f t="shared" si="57"/>
        <v>16.298550846666664</v>
      </c>
      <c r="BA14" s="82">
        <f t="shared" si="57"/>
        <v>38.574369431667101</v>
      </c>
      <c r="BB14" s="82">
        <f t="shared" si="57"/>
        <v>18.063004096666667</v>
      </c>
      <c r="BC14" s="82">
        <f t="shared" si="13"/>
        <v>38.574369431667101</v>
      </c>
      <c r="BD14" s="82">
        <f t="shared" si="57"/>
        <v>41.082648367786334</v>
      </c>
      <c r="BE14" s="82">
        <f t="shared" si="57"/>
        <v>19.827457346666666</v>
      </c>
      <c r="BF14" s="82">
        <f t="shared" si="57"/>
        <v>31.767068355614015</v>
      </c>
      <c r="BG14" s="82">
        <f t="shared" si="57"/>
        <v>13.445216003333332</v>
      </c>
      <c r="BH14" s="82">
        <f t="shared" si="57"/>
        <v>34.593865523750061</v>
      </c>
      <c r="BI14" s="82">
        <f t="shared" si="57"/>
        <v>14.894189613333333</v>
      </c>
      <c r="BJ14" s="82">
        <f t="shared" si="57"/>
        <v>37.319579331449241</v>
      </c>
      <c r="BK14" s="82">
        <f t="shared" si="57"/>
        <v>16.429210326666666</v>
      </c>
      <c r="BL14" s="82">
        <f t="shared" si="57"/>
        <v>39.899548790754828</v>
      </c>
      <c r="BM14" s="82">
        <f t="shared" si="57"/>
        <v>18.212960838333331</v>
      </c>
      <c r="BN14" s="82">
        <f t="shared" si="14"/>
        <v>39.899548790754828</v>
      </c>
      <c r="BO14" s="82">
        <f t="shared" si="57"/>
        <v>42.479518250060416</v>
      </c>
      <c r="BP14" s="82">
        <f t="shared" ref="BP14:EA14" si="58">(BP9-BP15)/6*1+BP15</f>
        <v>19.996711349999998</v>
      </c>
      <c r="BQ14" s="82">
        <f t="shared" si="58"/>
        <v>32.948454894339079</v>
      </c>
      <c r="BR14" s="82">
        <f t="shared" si="58"/>
        <v>13.538261286666666</v>
      </c>
      <c r="BS14" s="82">
        <f t="shared" si="58"/>
        <v>35.86095195412986</v>
      </c>
      <c r="BT14" s="82">
        <f t="shared" si="58"/>
        <v>15.014062657999999</v>
      </c>
      <c r="BU14" s="82">
        <f t="shared" si="58"/>
        <v>38.671922705283549</v>
      </c>
      <c r="BV14" s="82">
        <f t="shared" si="58"/>
        <v>16.573214499333332</v>
      </c>
      <c r="BW14" s="82">
        <f t="shared" si="58"/>
        <v>41.330157395043265</v>
      </c>
      <c r="BX14" s="82">
        <f t="shared" si="58"/>
        <v>18.377979918666664</v>
      </c>
      <c r="BY14" s="82">
        <f t="shared" si="16"/>
        <v>41.330157395043265</v>
      </c>
      <c r="BZ14" s="82">
        <f t="shared" si="58"/>
        <v>43.988392084802996</v>
      </c>
      <c r="CA14" s="82">
        <f t="shared" si="58"/>
        <v>20.182745338</v>
      </c>
      <c r="CB14" s="82">
        <f t="shared" si="58"/>
        <v>34.129841433064136</v>
      </c>
      <c r="CC14" s="82">
        <f t="shared" si="58"/>
        <v>13.63130657</v>
      </c>
      <c r="CD14" s="82">
        <f t="shared" si="58"/>
        <v>37.128038384509651</v>
      </c>
      <c r="CE14" s="82">
        <f t="shared" si="58"/>
        <v>15.133935702666665</v>
      </c>
      <c r="CF14" s="82">
        <f t="shared" si="58"/>
        <v>40.024266079117851</v>
      </c>
      <c r="CG14" s="82">
        <f t="shared" si="58"/>
        <v>16.717218672000001</v>
      </c>
      <c r="CH14" s="82">
        <f t="shared" si="58"/>
        <v>42.76076599933171</v>
      </c>
      <c r="CI14" s="82">
        <f t="shared" si="58"/>
        <v>18.542998998999998</v>
      </c>
      <c r="CJ14" s="82">
        <f t="shared" si="17"/>
        <v>42.76076599933171</v>
      </c>
      <c r="CK14" s="82">
        <f t="shared" si="58"/>
        <v>45.497265919545569</v>
      </c>
      <c r="CL14" s="82">
        <f t="shared" si="58"/>
        <v>20.368779325999999</v>
      </c>
      <c r="CM14" s="82">
        <f t="shared" si="58"/>
        <v>35.311227971789201</v>
      </c>
      <c r="CN14" s="82">
        <f t="shared" si="58"/>
        <v>13.724351853333333</v>
      </c>
      <c r="CO14" s="82">
        <f t="shared" si="58"/>
        <v>38.395124814889442</v>
      </c>
      <c r="CP14" s="82">
        <f t="shared" si="58"/>
        <v>15.253808747333332</v>
      </c>
      <c r="CQ14" s="82">
        <f t="shared" si="58"/>
        <v>41.37660945295216</v>
      </c>
      <c r="CR14" s="82">
        <f t="shared" si="58"/>
        <v>16.861222844666663</v>
      </c>
      <c r="CS14" s="82">
        <f t="shared" si="58"/>
        <v>44.191374603620154</v>
      </c>
      <c r="CT14" s="82">
        <f t="shared" si="58"/>
        <v>18.708018079333332</v>
      </c>
      <c r="CU14" s="82">
        <f t="shared" si="18"/>
        <v>44.191374603620154</v>
      </c>
      <c r="CV14" s="82">
        <f t="shared" si="58"/>
        <v>47.006139754288149</v>
      </c>
      <c r="CW14" s="82">
        <f t="shared" si="58"/>
        <v>20.554813314</v>
      </c>
      <c r="CX14" s="82">
        <f t="shared" si="58"/>
        <v>36.492614510514265</v>
      </c>
      <c r="CY14" s="82">
        <f t="shared" si="58"/>
        <v>13.817397136666665</v>
      </c>
      <c r="CZ14" s="82">
        <f t="shared" si="58"/>
        <v>39.662211245269233</v>
      </c>
      <c r="DA14" s="82">
        <f t="shared" si="58"/>
        <v>15.373681791999999</v>
      </c>
      <c r="DB14" s="82">
        <f t="shared" si="58"/>
        <v>42.728952826786461</v>
      </c>
      <c r="DC14" s="82">
        <f t="shared" si="58"/>
        <v>17.005227017333333</v>
      </c>
      <c r="DD14" s="82">
        <f t="shared" si="58"/>
        <v>45.621983207908599</v>
      </c>
      <c r="DE14" s="82">
        <f t="shared" si="58"/>
        <v>18.873037159666666</v>
      </c>
      <c r="DF14" s="82">
        <f t="shared" si="19"/>
        <v>45.621983207908599</v>
      </c>
      <c r="DG14" s="82">
        <f t="shared" si="58"/>
        <v>48.51501358903073</v>
      </c>
      <c r="DH14" s="82">
        <f t="shared" si="58"/>
        <v>20.740847301999999</v>
      </c>
      <c r="DI14" s="82">
        <f t="shared" si="58"/>
        <v>37.67400104923933</v>
      </c>
      <c r="DJ14" s="82">
        <f t="shared" si="58"/>
        <v>13.910442419999999</v>
      </c>
      <c r="DK14" s="82">
        <f t="shared" si="58"/>
        <v>40.929297675649032</v>
      </c>
      <c r="DL14" s="82">
        <f t="shared" si="58"/>
        <v>15.493554836666664</v>
      </c>
      <c r="DM14" s="82">
        <f t="shared" si="58"/>
        <v>44.08129620062077</v>
      </c>
      <c r="DN14" s="82">
        <f t="shared" si="58"/>
        <v>17.149231189999998</v>
      </c>
      <c r="DO14" s="82">
        <f t="shared" si="58"/>
        <v>47.052591812197036</v>
      </c>
      <c r="DP14" s="82">
        <f t="shared" si="58"/>
        <v>19.03805624</v>
      </c>
      <c r="DQ14" s="82">
        <f t="shared" si="20"/>
        <v>47.052591812197036</v>
      </c>
      <c r="DR14" s="82">
        <f t="shared" si="58"/>
        <v>50.02388742377331</v>
      </c>
      <c r="DS14" s="82">
        <f t="shared" si="58"/>
        <v>20.926881290000001</v>
      </c>
      <c r="DT14" s="82">
        <f t="shared" si="58"/>
        <v>23.8</v>
      </c>
      <c r="DU14" s="82">
        <f t="shared" si="58"/>
        <v>12.85</v>
      </c>
      <c r="DV14" s="82">
        <f t="shared" si="58"/>
        <v>25.933333333333334</v>
      </c>
      <c r="DW14" s="82">
        <f t="shared" si="58"/>
        <v>14.05</v>
      </c>
      <c r="DX14" s="84">
        <f t="shared" si="58"/>
        <v>28.066666666666666</v>
      </c>
      <c r="DY14" s="84">
        <f t="shared" si="58"/>
        <v>15.433333333333334</v>
      </c>
      <c r="DZ14" s="84">
        <f t="shared" si="58"/>
        <v>30.083333333333332</v>
      </c>
      <c r="EA14" s="84">
        <f t="shared" si="58"/>
        <v>17.099999999999998</v>
      </c>
      <c r="EB14" s="84">
        <f t="shared" ref="EB14:EO14" si="59">(EB9-EB15)/6*1+EB15</f>
        <v>30.083333333333332</v>
      </c>
      <c r="EC14" s="84">
        <f t="shared" si="59"/>
        <v>32.116666666666667</v>
      </c>
      <c r="ED14" s="84">
        <f t="shared" si="59"/>
        <v>18.7</v>
      </c>
      <c r="EE14" s="84">
        <f t="shared" si="59"/>
        <v>25.160084378345069</v>
      </c>
      <c r="EF14" s="84">
        <f t="shared" si="59"/>
        <v>12.946509143333333</v>
      </c>
      <c r="EG14" s="84">
        <f t="shared" si="59"/>
        <v>27.432602391318518</v>
      </c>
      <c r="EH14" s="84">
        <f t="shared" si="59"/>
        <v>14.214145086666665</v>
      </c>
      <c r="EI14" s="84">
        <f t="shared" si="59"/>
        <v>29.666136065438454</v>
      </c>
      <c r="EJ14" s="84">
        <f t="shared" si="59"/>
        <v>15.619515373333334</v>
      </c>
      <c r="EK14" s="84">
        <f t="shared" si="59"/>
        <v>31.788130351781735</v>
      </c>
      <c r="EL14" s="84">
        <f t="shared" si="59"/>
        <v>17.298405283333331</v>
      </c>
      <c r="EM14" s="84">
        <f t="shared" si="59"/>
        <v>31.788130351781735</v>
      </c>
      <c r="EN14" s="84">
        <f t="shared" si="59"/>
        <v>33.918457971458352</v>
      </c>
      <c r="EO14" s="84">
        <f t="shared" si="59"/>
        <v>18.943961859999998</v>
      </c>
    </row>
    <row r="15" spans="1:145" x14ac:dyDescent="0.25">
      <c r="A15" s="256"/>
      <c r="B15" s="79">
        <v>38</v>
      </c>
      <c r="C15" s="82">
        <v>26.181890691155701</v>
      </c>
      <c r="D15" s="82">
        <v>13.28241334</v>
      </c>
      <c r="E15" s="82">
        <v>28.564164837805166</v>
      </c>
      <c r="F15" s="82">
        <v>14.632519159999999</v>
      </c>
      <c r="G15" s="82">
        <v>30.871305744189389</v>
      </c>
      <c r="H15" s="82">
        <v>16.07595332</v>
      </c>
      <c r="I15" s="82">
        <v>33.073073525948914</v>
      </c>
      <c r="J15" s="82">
        <v>17.789856209999996</v>
      </c>
      <c r="K15" s="82">
        <f t="shared" si="9"/>
        <v>33.073073525948914</v>
      </c>
      <c r="L15" s="82">
        <v>35.274841307708442</v>
      </c>
      <c r="M15" s="82">
        <v>19.503759099999996</v>
      </c>
      <c r="N15" s="82">
        <f t="shared" ref="N15:U15" si="60">(AJ15-C15)/3*1+C15</f>
        <v>27.195378987885686</v>
      </c>
      <c r="O15" s="82">
        <f t="shared" si="60"/>
        <v>13.359995693333333</v>
      </c>
      <c r="P15" s="82">
        <f t="shared" si="60"/>
        <v>29.658214293537114</v>
      </c>
      <c r="Q15" s="82">
        <f t="shared" si="60"/>
        <v>14.732933553333332</v>
      </c>
      <c r="R15" s="82">
        <f t="shared" si="60"/>
        <v>32.041861357926003</v>
      </c>
      <c r="S15" s="82">
        <f t="shared" si="60"/>
        <v>16.196507693333334</v>
      </c>
      <c r="T15" s="82">
        <f t="shared" si="60"/>
        <v>34.312065847096633</v>
      </c>
      <c r="U15" s="82">
        <f t="shared" si="60"/>
        <v>17.928513633333331</v>
      </c>
      <c r="V15" s="82">
        <f t="shared" si="10"/>
        <v>34.312065847096633</v>
      </c>
      <c r="W15" s="82">
        <f>(AR15-K15)/3*1+K15</f>
        <v>34.312065847096633</v>
      </c>
      <c r="X15" s="82">
        <f>(AS15-L15)/3*1+L15</f>
        <v>36.582270336267264</v>
      </c>
      <c r="Y15" s="82">
        <f t="shared" ref="Y15:AF15" si="61">(AJ15-C15)/3*2+C15</f>
        <v>28.208867284615671</v>
      </c>
      <c r="Z15" s="82">
        <f t="shared" si="61"/>
        <v>13.437578046666665</v>
      </c>
      <c r="AA15" s="82">
        <f t="shared" si="61"/>
        <v>30.752263749269062</v>
      </c>
      <c r="AB15" s="82">
        <f t="shared" si="61"/>
        <v>14.833347946666667</v>
      </c>
      <c r="AC15" s="82">
        <f t="shared" si="61"/>
        <v>33.212416971662613</v>
      </c>
      <c r="AD15" s="82">
        <f t="shared" si="61"/>
        <v>16.317062066666665</v>
      </c>
      <c r="AE15" s="82">
        <f t="shared" si="61"/>
        <v>35.551058168244346</v>
      </c>
      <c r="AF15" s="82">
        <f t="shared" si="61"/>
        <v>18.067171056666666</v>
      </c>
      <c r="AG15" s="82">
        <f t="shared" si="11"/>
        <v>35.551058168244346</v>
      </c>
      <c r="AH15" s="82">
        <f>(AS15-L15)/3*2+L15</f>
        <v>37.889699364826086</v>
      </c>
      <c r="AI15" s="82">
        <f>(AT15-M15)/3*2+M15</f>
        <v>19.817280046666664</v>
      </c>
      <c r="AJ15" s="82">
        <v>29.222355581345656</v>
      </c>
      <c r="AK15" s="82">
        <v>13.515160399999999</v>
      </c>
      <c r="AL15" s="82">
        <v>31.84631320500101</v>
      </c>
      <c r="AM15" s="82">
        <v>14.933762339999999</v>
      </c>
      <c r="AN15" s="82">
        <v>34.382972585399223</v>
      </c>
      <c r="AO15" s="82">
        <v>16.437616439999999</v>
      </c>
      <c r="AP15" s="82">
        <v>36.790050489392065</v>
      </c>
      <c r="AQ15" s="82">
        <v>18.205828480000001</v>
      </c>
      <c r="AR15" s="82">
        <f t="shared" si="12"/>
        <v>36.790050489392065</v>
      </c>
      <c r="AS15" s="82">
        <v>39.197128393384908</v>
      </c>
      <c r="AT15" s="82">
        <v>19.974040519999999</v>
      </c>
      <c r="AU15" s="82">
        <f>(BF15-AJ15)/2+AJ15</f>
        <v>30.297630494708017</v>
      </c>
      <c r="AV15" s="82">
        <f t="shared" ref="AV15:BB15" si="62">(BG15-AK15)/2+AK15</f>
        <v>13.60042138</v>
      </c>
      <c r="AW15" s="82">
        <f t="shared" si="62"/>
        <v>33.006666416756019</v>
      </c>
      <c r="AX15" s="82">
        <f t="shared" si="62"/>
        <v>15.04147365</v>
      </c>
      <c r="AY15" s="82">
        <f t="shared" si="62"/>
        <v>35.621950604137581</v>
      </c>
      <c r="AZ15" s="82">
        <f t="shared" si="62"/>
        <v>16.568668899999999</v>
      </c>
      <c r="BA15" s="82">
        <f t="shared" si="62"/>
        <v>38.099849719070363</v>
      </c>
      <c r="BB15" s="82">
        <f t="shared" si="62"/>
        <v>18.356137449999999</v>
      </c>
      <c r="BC15" s="82">
        <f t="shared" si="13"/>
        <v>38.099849719070363</v>
      </c>
      <c r="BD15" s="82">
        <f t="shared" ref="BD15:BE15" si="63">(BO15-AS15)/2+AS15</f>
        <v>40.57774883400316</v>
      </c>
      <c r="BE15" s="82">
        <f t="shared" si="63"/>
        <v>20.143605999999998</v>
      </c>
      <c r="BF15" s="82">
        <v>31.37290540807038</v>
      </c>
      <c r="BG15" s="82">
        <v>13.685682359999999</v>
      </c>
      <c r="BH15" s="82">
        <v>34.167019628511028</v>
      </c>
      <c r="BI15" s="82">
        <v>15.149184959999999</v>
      </c>
      <c r="BJ15" s="82">
        <v>36.860928622875939</v>
      </c>
      <c r="BK15" s="82">
        <v>16.699721359999998</v>
      </c>
      <c r="BL15" s="82">
        <v>39.409648948748668</v>
      </c>
      <c r="BM15" s="82">
        <v>18.506446419999996</v>
      </c>
      <c r="BN15" s="82">
        <f t="shared" si="14"/>
        <v>39.409648948748668</v>
      </c>
      <c r="BO15" s="82">
        <v>41.958369274621404</v>
      </c>
      <c r="BP15" s="82">
        <v>20.313171479999998</v>
      </c>
      <c r="BQ15" s="82">
        <f>(DI15-BF15)/5*1+BF15</f>
        <v>32.541652228882192</v>
      </c>
      <c r="BR15" s="82">
        <f t="shared" ref="BR15:BX15" si="64">(DJ15-BG15)/5*1+BG15</f>
        <v>13.778782555999999</v>
      </c>
      <c r="BS15" s="82">
        <f t="shared" si="64"/>
        <v>35.420261245422054</v>
      </c>
      <c r="BT15" s="82">
        <f t="shared" si="64"/>
        <v>15.269162243999999</v>
      </c>
      <c r="BU15" s="82">
        <f t="shared" si="64"/>
        <v>38.19952931363531</v>
      </c>
      <c r="BV15" s="82">
        <f t="shared" si="64"/>
        <v>16.843373679999999</v>
      </c>
      <c r="BW15" s="82">
        <f t="shared" si="64"/>
        <v>40.82532515510453</v>
      </c>
      <c r="BX15" s="82">
        <f t="shared" si="64"/>
        <v>18.671055059999997</v>
      </c>
      <c r="BY15" s="82">
        <f t="shared" si="16"/>
        <v>40.82532515510453</v>
      </c>
      <c r="BZ15" s="82">
        <f t="shared" ref="BZ15:CA15" si="65">(DR15-BO15)/5*1+BO15</f>
        <v>43.451120996573763</v>
      </c>
      <c r="CA15" s="82">
        <f t="shared" si="65"/>
        <v>20.498736439999998</v>
      </c>
      <c r="CB15" s="82">
        <f>(DI15-BF15)/5*2+BF15</f>
        <v>33.710399049693997</v>
      </c>
      <c r="CC15" s="82">
        <f t="shared" ref="CC15:CI15" si="66">(DJ15-BG15)/5*2+BG15</f>
        <v>13.871882751999999</v>
      </c>
      <c r="CD15" s="82">
        <f t="shared" si="66"/>
        <v>36.673502862333081</v>
      </c>
      <c r="CE15" s="82">
        <f t="shared" si="66"/>
        <v>15.389139527999999</v>
      </c>
      <c r="CF15" s="82">
        <f t="shared" si="66"/>
        <v>39.538130004394674</v>
      </c>
      <c r="CG15" s="82">
        <f t="shared" si="66"/>
        <v>16.987026</v>
      </c>
      <c r="CH15" s="82">
        <f t="shared" si="66"/>
        <v>42.241001361460398</v>
      </c>
      <c r="CI15" s="82">
        <f t="shared" si="66"/>
        <v>18.835663699999998</v>
      </c>
      <c r="CJ15" s="82">
        <f t="shared" si="17"/>
        <v>42.241001361460398</v>
      </c>
      <c r="CK15" s="82">
        <f t="shared" ref="CK15:CL15" si="67">(DR15-BO15)/5*2+BO15</f>
        <v>44.943872718526123</v>
      </c>
      <c r="CL15" s="82">
        <f t="shared" si="67"/>
        <v>20.684301399999999</v>
      </c>
      <c r="CM15" s="82">
        <f>(DI15-BF15)/5*3+BF15</f>
        <v>34.879145870505809</v>
      </c>
      <c r="CN15" s="82">
        <f t="shared" ref="CN15:CT15" si="68">(DJ15-BG15)/5*3+BG15</f>
        <v>13.964982947999999</v>
      </c>
      <c r="CO15" s="82">
        <f t="shared" si="68"/>
        <v>37.9267444792441</v>
      </c>
      <c r="CP15" s="82">
        <f t="shared" si="68"/>
        <v>15.509116811999998</v>
      </c>
      <c r="CQ15" s="82">
        <f t="shared" si="68"/>
        <v>40.876730695154045</v>
      </c>
      <c r="CR15" s="82">
        <f t="shared" si="68"/>
        <v>17.130678319999998</v>
      </c>
      <c r="CS15" s="82">
        <f t="shared" si="68"/>
        <v>43.65667756781626</v>
      </c>
      <c r="CT15" s="82">
        <f t="shared" si="68"/>
        <v>19.000272339999999</v>
      </c>
      <c r="CU15" s="82">
        <f t="shared" si="18"/>
        <v>43.65667756781626</v>
      </c>
      <c r="CV15" s="82">
        <f t="shared" ref="CV15:CW15" si="69">(DR15-BO15)/5*3+BO15</f>
        <v>46.436624440478482</v>
      </c>
      <c r="CW15" s="82">
        <f t="shared" si="69"/>
        <v>20.86986636</v>
      </c>
      <c r="CX15" s="82">
        <f>(DI15-BF15)/5*4+BF15</f>
        <v>36.047892691317614</v>
      </c>
      <c r="CY15" s="82">
        <f t="shared" ref="CY15:DE15" si="70">(DJ15-BG15)/5*4+BG15</f>
        <v>14.058083143999999</v>
      </c>
      <c r="CZ15" s="82">
        <f t="shared" si="70"/>
        <v>39.179986096155126</v>
      </c>
      <c r="DA15" s="82">
        <f t="shared" si="70"/>
        <v>15.629094095999999</v>
      </c>
      <c r="DB15" s="82">
        <f t="shared" si="70"/>
        <v>42.215331385913409</v>
      </c>
      <c r="DC15" s="82">
        <f t="shared" si="70"/>
        <v>17.274330639999999</v>
      </c>
      <c r="DD15" s="82">
        <f t="shared" si="70"/>
        <v>45.072353774172129</v>
      </c>
      <c r="DE15" s="82">
        <f t="shared" si="70"/>
        <v>19.16488098</v>
      </c>
      <c r="DF15" s="82">
        <f t="shared" si="19"/>
        <v>45.072353774172129</v>
      </c>
      <c r="DG15" s="82">
        <f t="shared" ref="DG15:DH15" si="71">(DR15-BO15)/5*4+BO15</f>
        <v>47.929376162430842</v>
      </c>
      <c r="DH15" s="82">
        <f t="shared" si="71"/>
        <v>21.05543132</v>
      </c>
      <c r="DI15" s="82">
        <v>37.216639512129426</v>
      </c>
      <c r="DJ15" s="82">
        <v>14.151183339999999</v>
      </c>
      <c r="DK15" s="82">
        <v>40.433227713066152</v>
      </c>
      <c r="DL15" s="82">
        <v>15.749071379999998</v>
      </c>
      <c r="DM15" s="82">
        <v>43.55393207667278</v>
      </c>
      <c r="DN15" s="82">
        <v>17.41798296</v>
      </c>
      <c r="DO15" s="82">
        <v>46.48802998052799</v>
      </c>
      <c r="DP15" s="82">
        <v>19.32948962</v>
      </c>
      <c r="DQ15" s="82">
        <f t="shared" si="20"/>
        <v>46.48802998052799</v>
      </c>
      <c r="DR15" s="82">
        <v>49.422127884383201</v>
      </c>
      <c r="DS15" s="82">
        <v>21.240996280000001</v>
      </c>
      <c r="DT15" s="82">
        <v>23.5</v>
      </c>
      <c r="DU15" s="82">
        <v>13.1</v>
      </c>
      <c r="DV15" s="82">
        <v>25.6</v>
      </c>
      <c r="DW15" s="82">
        <v>14.3</v>
      </c>
      <c r="DX15" s="84">
        <v>27.7</v>
      </c>
      <c r="DY15" s="84">
        <v>15.7</v>
      </c>
      <c r="DZ15" s="84">
        <v>29.7</v>
      </c>
      <c r="EA15" s="84">
        <v>17.399999999999999</v>
      </c>
      <c r="EB15" s="84">
        <f t="shared" ref="EB15:EB66" si="72">IF(DZ15&gt;DT32,DZ15,DT32)</f>
        <v>29.7</v>
      </c>
      <c r="EC15" s="84">
        <v>31.7</v>
      </c>
      <c r="ED15" s="84">
        <v>19</v>
      </c>
      <c r="EE15" s="84">
        <f>(DT15-C15)/2+C15</f>
        <v>24.84094534557785</v>
      </c>
      <c r="EF15" s="84">
        <f t="shared" ref="EF15:EL15" si="73">(DU15-D15)/2+D15</f>
        <v>13.19120667</v>
      </c>
      <c r="EG15" s="84">
        <f t="shared" si="73"/>
        <v>27.082082418902583</v>
      </c>
      <c r="EH15" s="84">
        <f t="shared" si="73"/>
        <v>14.466259579999999</v>
      </c>
      <c r="EI15" s="84">
        <f t="shared" si="73"/>
        <v>29.285652872094694</v>
      </c>
      <c r="EJ15" s="84">
        <f t="shared" si="73"/>
        <v>15.88797666</v>
      </c>
      <c r="EK15" s="84">
        <f t="shared" si="73"/>
        <v>31.386536762974458</v>
      </c>
      <c r="EL15" s="84">
        <f t="shared" si="73"/>
        <v>17.594928104999997</v>
      </c>
      <c r="EM15" s="84">
        <f>IF(EK15&gt;EE32,EK15,EE32)</f>
        <v>31.386536762974458</v>
      </c>
      <c r="EN15" s="84">
        <f t="shared" ref="EN15:EO15" si="74">(EC15-L15)/2+L15</f>
        <v>33.487420653854223</v>
      </c>
      <c r="EO15" s="84">
        <f t="shared" si="74"/>
        <v>19.251879549999998</v>
      </c>
    </row>
    <row r="16" spans="1:145" x14ac:dyDescent="0.25">
      <c r="A16" s="256"/>
      <c r="B16" s="79">
        <v>39</v>
      </c>
      <c r="C16" s="82">
        <f>(C15-C20)/5*4+C20</f>
        <v>25.836007735103099</v>
      </c>
      <c r="D16" s="82">
        <f t="shared" ref="D16:BO16" si="75">(D15-D20)/5*4+D20</f>
        <v>13.543001415999999</v>
      </c>
      <c r="E16" s="82">
        <f t="shared" si="75"/>
        <v>28.189845157751034</v>
      </c>
      <c r="F16" s="82">
        <f t="shared" si="75"/>
        <v>14.908815263999999</v>
      </c>
      <c r="G16" s="82">
        <f t="shared" si="75"/>
        <v>30.470753864383923</v>
      </c>
      <c r="H16" s="82">
        <f t="shared" si="75"/>
        <v>16.368586612000001</v>
      </c>
      <c r="I16" s="82">
        <f t="shared" si="75"/>
        <v>32.645002103389068</v>
      </c>
      <c r="J16" s="82">
        <f t="shared" si="75"/>
        <v>18.107321133999996</v>
      </c>
      <c r="K16" s="82">
        <f t="shared" si="9"/>
        <v>32.645002103389068</v>
      </c>
      <c r="L16" s="82">
        <f t="shared" si="75"/>
        <v>34.819250342394206</v>
      </c>
      <c r="M16" s="82">
        <f t="shared" si="75"/>
        <v>19.846055655999997</v>
      </c>
      <c r="N16" s="82">
        <f t="shared" si="75"/>
        <v>26.838568447615511</v>
      </c>
      <c r="O16" s="82">
        <f t="shared" si="75"/>
        <v>13.620752329333333</v>
      </c>
      <c r="P16" s="82">
        <f t="shared" si="75"/>
        <v>29.271564552560672</v>
      </c>
      <c r="Q16" s="82">
        <f t="shared" si="75"/>
        <v>15.009260821333333</v>
      </c>
      <c r="R16" s="82">
        <f t="shared" si="75"/>
        <v>31.627857325501989</v>
      </c>
      <c r="S16" s="82">
        <f t="shared" si="75"/>
        <v>16.489425185333335</v>
      </c>
      <c r="T16" s="82">
        <f t="shared" si="75"/>
        <v>33.8696073612372</v>
      </c>
      <c r="U16" s="82">
        <f t="shared" si="75"/>
        <v>18.246183442666666</v>
      </c>
      <c r="V16" s="82">
        <f t="shared" si="10"/>
        <v>33.8696073612372</v>
      </c>
      <c r="W16" s="82">
        <f t="shared" si="75"/>
        <v>33.8696073612372</v>
      </c>
      <c r="X16" s="82">
        <f t="shared" si="75"/>
        <v>36.111357396972416</v>
      </c>
      <c r="Y16" s="82">
        <f t="shared" si="75"/>
        <v>27.84112916012792</v>
      </c>
      <c r="Z16" s="82">
        <f t="shared" si="75"/>
        <v>13.698503242666666</v>
      </c>
      <c r="AA16" s="82">
        <f t="shared" si="75"/>
        <v>30.353283947370311</v>
      </c>
      <c r="AB16" s="82">
        <f t="shared" si="75"/>
        <v>15.109706378666667</v>
      </c>
      <c r="AC16" s="82">
        <f t="shared" si="75"/>
        <v>32.784960786620047</v>
      </c>
      <c r="AD16" s="82">
        <f t="shared" si="75"/>
        <v>16.610263758666665</v>
      </c>
      <c r="AE16" s="82">
        <f t="shared" si="75"/>
        <v>35.094212619085333</v>
      </c>
      <c r="AF16" s="82">
        <f t="shared" si="75"/>
        <v>18.385045751333333</v>
      </c>
      <c r="AG16" s="82">
        <f t="shared" si="11"/>
        <v>35.094212619085333</v>
      </c>
      <c r="AH16" s="82">
        <f t="shared" si="75"/>
        <v>37.403464451550626</v>
      </c>
      <c r="AI16" s="82">
        <f t="shared" si="75"/>
        <v>20.159827743999998</v>
      </c>
      <c r="AJ16" s="82">
        <f t="shared" si="75"/>
        <v>28.843689872640329</v>
      </c>
      <c r="AK16" s="82">
        <f t="shared" si="75"/>
        <v>13.776254155999998</v>
      </c>
      <c r="AL16" s="82">
        <f t="shared" si="75"/>
        <v>31.43500334217995</v>
      </c>
      <c r="AM16" s="82">
        <f t="shared" si="75"/>
        <v>15.210151935999999</v>
      </c>
      <c r="AN16" s="82">
        <f t="shared" si="75"/>
        <v>33.942064247738109</v>
      </c>
      <c r="AO16" s="82">
        <f t="shared" si="75"/>
        <v>16.731102331999999</v>
      </c>
      <c r="AP16" s="82">
        <f t="shared" si="75"/>
        <v>36.318817876933473</v>
      </c>
      <c r="AQ16" s="82">
        <f t="shared" si="75"/>
        <v>18.52390806</v>
      </c>
      <c r="AR16" s="82">
        <f t="shared" si="12"/>
        <v>36.318817876933473</v>
      </c>
      <c r="AS16" s="82">
        <f t="shared" si="75"/>
        <v>38.695571506128836</v>
      </c>
      <c r="AT16" s="82">
        <f t="shared" si="75"/>
        <v>20.316713787999998</v>
      </c>
      <c r="AU16" s="82">
        <f t="shared" si="75"/>
        <v>29.90756805185627</v>
      </c>
      <c r="AV16" s="82">
        <f t="shared" si="75"/>
        <v>13.861307180000001</v>
      </c>
      <c r="AW16" s="82">
        <f t="shared" si="75"/>
        <v>32.582547500810101</v>
      </c>
      <c r="AX16" s="82">
        <f t="shared" si="75"/>
        <v>15.31817959</v>
      </c>
      <c r="AY16" s="82">
        <f t="shared" si="75"/>
        <v>35.167723155046808</v>
      </c>
      <c r="AZ16" s="82">
        <f t="shared" si="75"/>
        <v>16.861772102</v>
      </c>
      <c r="BA16" s="82">
        <f t="shared" si="75"/>
        <v>37.614517463155643</v>
      </c>
      <c r="BB16" s="82">
        <f t="shared" si="75"/>
        <v>18.673668915999997</v>
      </c>
      <c r="BC16" s="82">
        <f t="shared" si="13"/>
        <v>37.614517463155643</v>
      </c>
      <c r="BD16" s="82">
        <f t="shared" si="75"/>
        <v>40.061311771264485</v>
      </c>
      <c r="BE16" s="82">
        <f t="shared" si="75"/>
        <v>20.485565729999998</v>
      </c>
      <c r="BF16" s="82">
        <f t="shared" si="75"/>
        <v>30.971446231072211</v>
      </c>
      <c r="BG16" s="82">
        <f t="shared" si="75"/>
        <v>13.946360203999999</v>
      </c>
      <c r="BH16" s="82">
        <f t="shared" si="75"/>
        <v>33.730091659440255</v>
      </c>
      <c r="BI16" s="82">
        <f t="shared" si="75"/>
        <v>15.426207244</v>
      </c>
      <c r="BJ16" s="82">
        <f t="shared" si="75"/>
        <v>36.393382062355506</v>
      </c>
      <c r="BK16" s="82">
        <f t="shared" si="75"/>
        <v>16.992441871999997</v>
      </c>
      <c r="BL16" s="82">
        <f t="shared" si="75"/>
        <v>38.91021704937782</v>
      </c>
      <c r="BM16" s="82">
        <f t="shared" si="75"/>
        <v>18.823429771999997</v>
      </c>
      <c r="BN16" s="82">
        <f t="shared" si="14"/>
        <v>38.91021704937782</v>
      </c>
      <c r="BO16" s="82">
        <f t="shared" si="75"/>
        <v>41.427052036400134</v>
      </c>
      <c r="BP16" s="82">
        <f t="shared" ref="BP16:EA16" si="76">(BP15-BP20)/5*4+BP20</f>
        <v>20.654417671999997</v>
      </c>
      <c r="BQ16" s="82">
        <f t="shared" si="76"/>
        <v>32.127285890583089</v>
      </c>
      <c r="BR16" s="82">
        <f t="shared" si="76"/>
        <v>14.039461615199999</v>
      </c>
      <c r="BS16" s="82">
        <f t="shared" si="76"/>
        <v>34.970438162018688</v>
      </c>
      <c r="BT16" s="82">
        <f t="shared" si="76"/>
        <v>15.545592803999998</v>
      </c>
      <c r="BU16" s="82">
        <f t="shared" si="76"/>
        <v>37.716751096613578</v>
      </c>
      <c r="BV16" s="82">
        <f t="shared" si="76"/>
        <v>17.135927239200001</v>
      </c>
      <c r="BW16" s="82">
        <f t="shared" si="76"/>
        <v>40.309807774746538</v>
      </c>
      <c r="BX16" s="82">
        <f t="shared" si="76"/>
        <v>18.987728281199999</v>
      </c>
      <c r="BY16" s="82">
        <f t="shared" si="16"/>
        <v>40.309807774746538</v>
      </c>
      <c r="BZ16" s="82">
        <f t="shared" si="76"/>
        <v>42.902864452879506</v>
      </c>
      <c r="CA16" s="82">
        <f t="shared" si="76"/>
        <v>20.839529323199997</v>
      </c>
      <c r="CB16" s="82">
        <f t="shared" si="76"/>
        <v>33.28312555009397</v>
      </c>
      <c r="CC16" s="82">
        <f t="shared" si="76"/>
        <v>14.1325630264</v>
      </c>
      <c r="CD16" s="82">
        <f t="shared" si="76"/>
        <v>36.210784664597128</v>
      </c>
      <c r="CE16" s="82">
        <f t="shared" si="76"/>
        <v>15.664978364</v>
      </c>
      <c r="CF16" s="82">
        <f t="shared" si="76"/>
        <v>39.040120130871642</v>
      </c>
      <c r="CG16" s="82">
        <f t="shared" si="76"/>
        <v>17.279412606400001</v>
      </c>
      <c r="CH16" s="82">
        <f t="shared" si="76"/>
        <v>41.709398500115256</v>
      </c>
      <c r="CI16" s="82">
        <f t="shared" si="76"/>
        <v>19.152026790399997</v>
      </c>
      <c r="CJ16" s="82">
        <f t="shared" si="17"/>
        <v>41.709398500115256</v>
      </c>
      <c r="CK16" s="82">
        <f t="shared" si="76"/>
        <v>44.378676869358877</v>
      </c>
      <c r="CL16" s="82">
        <f t="shared" si="76"/>
        <v>21.024640974399997</v>
      </c>
      <c r="CM16" s="82">
        <f t="shared" si="76"/>
        <v>34.438965209604852</v>
      </c>
      <c r="CN16" s="82">
        <f t="shared" si="76"/>
        <v>14.225664437599999</v>
      </c>
      <c r="CO16" s="82">
        <f t="shared" si="76"/>
        <v>37.451131167175561</v>
      </c>
      <c r="CP16" s="82">
        <f t="shared" si="76"/>
        <v>15.784363923999999</v>
      </c>
      <c r="CQ16" s="82">
        <f t="shared" si="76"/>
        <v>40.363489165129714</v>
      </c>
      <c r="CR16" s="82">
        <f t="shared" si="76"/>
        <v>17.422897973599998</v>
      </c>
      <c r="CS16" s="82">
        <f t="shared" si="76"/>
        <v>43.108989225483974</v>
      </c>
      <c r="CT16" s="82">
        <f t="shared" si="76"/>
        <v>19.316325299599999</v>
      </c>
      <c r="CU16" s="82">
        <f t="shared" si="18"/>
        <v>43.108989225483974</v>
      </c>
      <c r="CV16" s="82">
        <f t="shared" si="76"/>
        <v>45.854489285838241</v>
      </c>
      <c r="CW16" s="82">
        <f t="shared" si="76"/>
        <v>21.2097526256</v>
      </c>
      <c r="CX16" s="82">
        <f t="shared" si="76"/>
        <v>35.594804869115727</v>
      </c>
      <c r="CY16" s="82">
        <f t="shared" si="76"/>
        <v>14.3187658488</v>
      </c>
      <c r="CZ16" s="82">
        <f t="shared" si="76"/>
        <v>38.691477669754001</v>
      </c>
      <c r="DA16" s="82">
        <f t="shared" si="76"/>
        <v>15.903749483999999</v>
      </c>
      <c r="DB16" s="82">
        <f t="shared" si="76"/>
        <v>41.686858199387778</v>
      </c>
      <c r="DC16" s="82">
        <f t="shared" si="76"/>
        <v>17.566383340799998</v>
      </c>
      <c r="DD16" s="82">
        <f t="shared" si="76"/>
        <v>44.508579950852699</v>
      </c>
      <c r="DE16" s="82">
        <f t="shared" si="76"/>
        <v>19.480623808800001</v>
      </c>
      <c r="DF16" s="82">
        <f t="shared" si="19"/>
        <v>44.508579950852699</v>
      </c>
      <c r="DG16" s="82">
        <f t="shared" si="76"/>
        <v>47.330301702317612</v>
      </c>
      <c r="DH16" s="82">
        <f t="shared" si="76"/>
        <v>21.3948642768</v>
      </c>
      <c r="DI16" s="82">
        <f t="shared" si="76"/>
        <v>36.750644528626609</v>
      </c>
      <c r="DJ16" s="82">
        <f t="shared" si="76"/>
        <v>14.411867259999999</v>
      </c>
      <c r="DK16" s="82">
        <f t="shared" si="76"/>
        <v>39.931824172332441</v>
      </c>
      <c r="DL16" s="82">
        <f t="shared" si="76"/>
        <v>16.023135044</v>
      </c>
      <c r="DM16" s="82">
        <f t="shared" si="76"/>
        <v>43.01022723364585</v>
      </c>
      <c r="DN16" s="82">
        <f t="shared" si="76"/>
        <v>17.709868707999998</v>
      </c>
      <c r="DO16" s="82">
        <f t="shared" si="76"/>
        <v>45.908170676221417</v>
      </c>
      <c r="DP16" s="82">
        <f t="shared" si="76"/>
        <v>19.644922317999999</v>
      </c>
      <c r="DQ16" s="82">
        <f t="shared" si="20"/>
        <v>45.908170676221417</v>
      </c>
      <c r="DR16" s="82">
        <f t="shared" si="76"/>
        <v>48.806114118796984</v>
      </c>
      <c r="DS16" s="82">
        <f t="shared" si="76"/>
        <v>21.579975928</v>
      </c>
      <c r="DT16" s="82">
        <f t="shared" si="76"/>
        <v>23.18</v>
      </c>
      <c r="DU16" s="82">
        <f t="shared" si="76"/>
        <v>13.36</v>
      </c>
      <c r="DV16" s="82">
        <f t="shared" si="76"/>
        <v>25.26</v>
      </c>
      <c r="DW16" s="82">
        <f t="shared" si="76"/>
        <v>14.58</v>
      </c>
      <c r="DX16" s="84">
        <f t="shared" si="76"/>
        <v>27.34</v>
      </c>
      <c r="DY16" s="84">
        <f t="shared" si="76"/>
        <v>16</v>
      </c>
      <c r="DZ16" s="84">
        <f t="shared" si="76"/>
        <v>29.32</v>
      </c>
      <c r="EA16" s="84">
        <f t="shared" si="76"/>
        <v>17.72</v>
      </c>
      <c r="EB16" s="84">
        <f t="shared" ref="EB16:EO16" si="77">(EB15-EB20)/5*4+EB20</f>
        <v>29.32</v>
      </c>
      <c r="EC16" s="84">
        <f t="shared" si="77"/>
        <v>31.3</v>
      </c>
      <c r="ED16" s="84">
        <f t="shared" si="77"/>
        <v>19.36</v>
      </c>
      <c r="EE16" s="84">
        <f t="shared" si="77"/>
        <v>24.508003867551551</v>
      </c>
      <c r="EF16" s="84">
        <f t="shared" si="77"/>
        <v>13.451500707999999</v>
      </c>
      <c r="EG16" s="84">
        <f t="shared" si="77"/>
        <v>26.724922578875518</v>
      </c>
      <c r="EH16" s="84">
        <f t="shared" si="77"/>
        <v>14.744407632</v>
      </c>
      <c r="EI16" s="84">
        <f t="shared" si="77"/>
        <v>28.905376932191963</v>
      </c>
      <c r="EJ16" s="84">
        <f t="shared" si="77"/>
        <v>16.184293306000001</v>
      </c>
      <c r="EK16" s="84">
        <f t="shared" si="77"/>
        <v>30.982501051694534</v>
      </c>
      <c r="EL16" s="84">
        <f t="shared" si="77"/>
        <v>17.913660566999997</v>
      </c>
      <c r="EM16" s="84">
        <f t="shared" si="77"/>
        <v>30.982501051694534</v>
      </c>
      <c r="EN16" s="84">
        <f t="shared" si="77"/>
        <v>33.059625171197105</v>
      </c>
      <c r="EO16" s="84">
        <f t="shared" si="77"/>
        <v>19.603027827999998</v>
      </c>
    </row>
    <row r="17" spans="1:145" x14ac:dyDescent="0.25">
      <c r="A17" s="256"/>
      <c r="B17" s="79">
        <v>40</v>
      </c>
      <c r="C17" s="82">
        <f>(C15-C20)/5*3+C20</f>
        <v>25.490124779050497</v>
      </c>
      <c r="D17" s="82">
        <f t="shared" ref="D17:BO17" si="78">(D15-D20)/5*3+D20</f>
        <v>13.803589491999999</v>
      </c>
      <c r="E17" s="82">
        <f t="shared" si="78"/>
        <v>27.815525477696898</v>
      </c>
      <c r="F17" s="82">
        <f t="shared" si="78"/>
        <v>15.185111367999999</v>
      </c>
      <c r="G17" s="82">
        <f t="shared" si="78"/>
        <v>30.07020198457846</v>
      </c>
      <c r="H17" s="82">
        <f t="shared" si="78"/>
        <v>16.661219903999999</v>
      </c>
      <c r="I17" s="82">
        <f t="shared" si="78"/>
        <v>32.216930680829215</v>
      </c>
      <c r="J17" s="82">
        <f t="shared" si="78"/>
        <v>18.424786057999999</v>
      </c>
      <c r="K17" s="82">
        <f t="shared" si="9"/>
        <v>32.216930680829215</v>
      </c>
      <c r="L17" s="82">
        <f t="shared" si="78"/>
        <v>34.363659377079976</v>
      </c>
      <c r="M17" s="82">
        <f t="shared" si="78"/>
        <v>20.188352211999998</v>
      </c>
      <c r="N17" s="82">
        <f t="shared" si="78"/>
        <v>26.481757907345333</v>
      </c>
      <c r="O17" s="82">
        <f t="shared" si="78"/>
        <v>13.881508965333333</v>
      </c>
      <c r="P17" s="82">
        <f t="shared" si="78"/>
        <v>28.884914811584231</v>
      </c>
      <c r="Q17" s="82">
        <f t="shared" si="78"/>
        <v>15.285588089333334</v>
      </c>
      <c r="R17" s="82">
        <f t="shared" si="78"/>
        <v>31.213853293077975</v>
      </c>
      <c r="S17" s="82">
        <f t="shared" si="78"/>
        <v>16.782342677333336</v>
      </c>
      <c r="T17" s="82">
        <f t="shared" si="78"/>
        <v>33.427148875377767</v>
      </c>
      <c r="U17" s="82">
        <f t="shared" si="78"/>
        <v>18.563853251999998</v>
      </c>
      <c r="V17" s="82">
        <f t="shared" si="10"/>
        <v>33.427148875377767</v>
      </c>
      <c r="W17" s="82">
        <f t="shared" si="78"/>
        <v>33.427148875377767</v>
      </c>
      <c r="X17" s="82">
        <f t="shared" si="78"/>
        <v>35.640444457677567</v>
      </c>
      <c r="Y17" s="82">
        <f t="shared" si="78"/>
        <v>27.473391035640169</v>
      </c>
      <c r="Z17" s="82">
        <f t="shared" si="78"/>
        <v>13.959428438666666</v>
      </c>
      <c r="AA17" s="82">
        <f t="shared" si="78"/>
        <v>29.954304145471561</v>
      </c>
      <c r="AB17" s="82">
        <f t="shared" si="78"/>
        <v>15.386064810666667</v>
      </c>
      <c r="AC17" s="82">
        <f t="shared" si="78"/>
        <v>32.357504601577489</v>
      </c>
      <c r="AD17" s="82">
        <f t="shared" si="78"/>
        <v>16.903465450666666</v>
      </c>
      <c r="AE17" s="82">
        <f t="shared" si="78"/>
        <v>34.63736706992632</v>
      </c>
      <c r="AF17" s="82">
        <f t="shared" si="78"/>
        <v>18.702920446</v>
      </c>
      <c r="AG17" s="82">
        <f t="shared" si="11"/>
        <v>34.63736706992632</v>
      </c>
      <c r="AH17" s="82">
        <f t="shared" si="78"/>
        <v>36.917229538275166</v>
      </c>
      <c r="AI17" s="82">
        <f t="shared" si="78"/>
        <v>20.502375441333331</v>
      </c>
      <c r="AJ17" s="82">
        <f t="shared" si="78"/>
        <v>28.465024163935006</v>
      </c>
      <c r="AK17" s="82">
        <f t="shared" si="78"/>
        <v>14.037347912</v>
      </c>
      <c r="AL17" s="82">
        <f t="shared" si="78"/>
        <v>31.023693479358894</v>
      </c>
      <c r="AM17" s="82">
        <f t="shared" si="78"/>
        <v>15.486541532</v>
      </c>
      <c r="AN17" s="82">
        <f t="shared" si="78"/>
        <v>33.501155910076996</v>
      </c>
      <c r="AO17" s="82">
        <f t="shared" si="78"/>
        <v>17.024588223999999</v>
      </c>
      <c r="AP17" s="82">
        <f t="shared" si="78"/>
        <v>35.84758526447488</v>
      </c>
      <c r="AQ17" s="82">
        <f t="shared" si="78"/>
        <v>18.841987639999999</v>
      </c>
      <c r="AR17" s="82">
        <f t="shared" si="12"/>
        <v>35.84758526447488</v>
      </c>
      <c r="AS17" s="82">
        <f t="shared" si="78"/>
        <v>38.194014618872757</v>
      </c>
      <c r="AT17" s="82">
        <f t="shared" si="78"/>
        <v>20.659387056</v>
      </c>
      <c r="AU17" s="82">
        <f t="shared" si="78"/>
        <v>29.51750560900452</v>
      </c>
      <c r="AV17" s="82">
        <f t="shared" si="78"/>
        <v>14.122192979999999</v>
      </c>
      <c r="AW17" s="82">
        <f t="shared" si="78"/>
        <v>32.158428584864183</v>
      </c>
      <c r="AX17" s="82">
        <f t="shared" si="78"/>
        <v>15.594885530000001</v>
      </c>
      <c r="AY17" s="82">
        <f t="shared" si="78"/>
        <v>34.713495705956035</v>
      </c>
      <c r="AZ17" s="82">
        <f t="shared" si="78"/>
        <v>17.154875304000001</v>
      </c>
      <c r="BA17" s="82">
        <f t="shared" si="78"/>
        <v>37.129185207240923</v>
      </c>
      <c r="BB17" s="82">
        <f t="shared" si="78"/>
        <v>18.991200381999999</v>
      </c>
      <c r="BC17" s="82">
        <f t="shared" si="13"/>
        <v>37.129185207240923</v>
      </c>
      <c r="BD17" s="82">
        <f t="shared" si="78"/>
        <v>39.544874708525818</v>
      </c>
      <c r="BE17" s="82">
        <f t="shared" si="78"/>
        <v>20.827525459999997</v>
      </c>
      <c r="BF17" s="82">
        <f t="shared" si="78"/>
        <v>30.569987054074037</v>
      </c>
      <c r="BG17" s="82">
        <f t="shared" si="78"/>
        <v>14.207038047999999</v>
      </c>
      <c r="BH17" s="82">
        <f t="shared" si="78"/>
        <v>33.293163690369475</v>
      </c>
      <c r="BI17" s="82">
        <f t="shared" si="78"/>
        <v>15.703229528</v>
      </c>
      <c r="BJ17" s="82">
        <f t="shared" si="78"/>
        <v>35.925835501835074</v>
      </c>
      <c r="BK17" s="82">
        <f t="shared" si="78"/>
        <v>17.285162383999999</v>
      </c>
      <c r="BL17" s="82">
        <f t="shared" si="78"/>
        <v>38.410785150006973</v>
      </c>
      <c r="BM17" s="82">
        <f t="shared" si="78"/>
        <v>19.140413123999998</v>
      </c>
      <c r="BN17" s="82">
        <f t="shared" si="14"/>
        <v>38.410785150006973</v>
      </c>
      <c r="BO17" s="82">
        <f t="shared" si="78"/>
        <v>40.895734798178871</v>
      </c>
      <c r="BP17" s="82">
        <f t="shared" ref="BP17:EA17" si="79">(BP15-BP20)/5*3+BP20</f>
        <v>20.995663863999997</v>
      </c>
      <c r="BQ17" s="82">
        <f t="shared" si="79"/>
        <v>31.712919552283992</v>
      </c>
      <c r="BR17" s="82">
        <f t="shared" si="79"/>
        <v>14.3001406744</v>
      </c>
      <c r="BS17" s="82">
        <f t="shared" si="79"/>
        <v>34.520615078615329</v>
      </c>
      <c r="BT17" s="82">
        <f t="shared" si="79"/>
        <v>15.822023364</v>
      </c>
      <c r="BU17" s="82">
        <f t="shared" si="79"/>
        <v>37.233972879591846</v>
      </c>
      <c r="BV17" s="82">
        <f t="shared" si="79"/>
        <v>17.428480798399999</v>
      </c>
      <c r="BW17" s="82">
        <f t="shared" si="79"/>
        <v>39.794290394388547</v>
      </c>
      <c r="BX17" s="82">
        <f t="shared" si="79"/>
        <v>19.304401502399998</v>
      </c>
      <c r="BY17" s="82">
        <f t="shared" si="16"/>
        <v>39.794290394388547</v>
      </c>
      <c r="BZ17" s="82">
        <f t="shared" si="79"/>
        <v>42.354607909185248</v>
      </c>
      <c r="CA17" s="82">
        <f t="shared" si="79"/>
        <v>21.180322206399996</v>
      </c>
      <c r="CB17" s="82">
        <f t="shared" si="79"/>
        <v>32.855852050493944</v>
      </c>
      <c r="CC17" s="82">
        <f t="shared" si="79"/>
        <v>14.3932433008</v>
      </c>
      <c r="CD17" s="82">
        <f t="shared" si="79"/>
        <v>35.748066466861182</v>
      </c>
      <c r="CE17" s="82">
        <f t="shared" si="79"/>
        <v>15.9408172</v>
      </c>
      <c r="CF17" s="82">
        <f t="shared" si="79"/>
        <v>38.542110257348611</v>
      </c>
      <c r="CG17" s="82">
        <f t="shared" si="79"/>
        <v>17.571799212800002</v>
      </c>
      <c r="CH17" s="82">
        <f t="shared" si="79"/>
        <v>41.177795638770121</v>
      </c>
      <c r="CI17" s="82">
        <f t="shared" si="79"/>
        <v>19.468389880799997</v>
      </c>
      <c r="CJ17" s="82">
        <f t="shared" si="17"/>
        <v>41.177795638770121</v>
      </c>
      <c r="CK17" s="82">
        <f t="shared" si="79"/>
        <v>43.813481020191624</v>
      </c>
      <c r="CL17" s="82">
        <f t="shared" si="79"/>
        <v>21.364980548799998</v>
      </c>
      <c r="CM17" s="82">
        <f t="shared" si="79"/>
        <v>33.998784548703895</v>
      </c>
      <c r="CN17" s="82">
        <f t="shared" si="79"/>
        <v>14.4863459272</v>
      </c>
      <c r="CO17" s="82">
        <f t="shared" si="79"/>
        <v>36.975517855107029</v>
      </c>
      <c r="CP17" s="82">
        <f t="shared" si="79"/>
        <v>16.059611036</v>
      </c>
      <c r="CQ17" s="82">
        <f t="shared" si="79"/>
        <v>39.850247635105383</v>
      </c>
      <c r="CR17" s="82">
        <f t="shared" si="79"/>
        <v>17.715117627199998</v>
      </c>
      <c r="CS17" s="82">
        <f t="shared" si="79"/>
        <v>42.561300883151688</v>
      </c>
      <c r="CT17" s="82">
        <f t="shared" si="79"/>
        <v>19.632378259199999</v>
      </c>
      <c r="CU17" s="82">
        <f t="shared" si="18"/>
        <v>42.561300883151688</v>
      </c>
      <c r="CV17" s="82">
        <f t="shared" si="79"/>
        <v>45.272354131198007</v>
      </c>
      <c r="CW17" s="82">
        <f t="shared" si="79"/>
        <v>21.549638891200001</v>
      </c>
      <c r="CX17" s="82">
        <f t="shared" si="79"/>
        <v>35.14171704691384</v>
      </c>
      <c r="CY17" s="82">
        <f t="shared" si="79"/>
        <v>14.579448553600001</v>
      </c>
      <c r="CZ17" s="82">
        <f t="shared" si="79"/>
        <v>38.202969243352882</v>
      </c>
      <c r="DA17" s="82">
        <f t="shared" si="79"/>
        <v>16.178404871999998</v>
      </c>
      <c r="DB17" s="82">
        <f t="shared" si="79"/>
        <v>41.158385012862148</v>
      </c>
      <c r="DC17" s="82">
        <f t="shared" si="79"/>
        <v>17.858436041599997</v>
      </c>
      <c r="DD17" s="82">
        <f t="shared" si="79"/>
        <v>43.944806127533269</v>
      </c>
      <c r="DE17" s="82">
        <f t="shared" si="79"/>
        <v>19.796366637599998</v>
      </c>
      <c r="DF17" s="82">
        <f t="shared" si="19"/>
        <v>43.944806127533269</v>
      </c>
      <c r="DG17" s="82">
        <f t="shared" si="79"/>
        <v>46.731227242204383</v>
      </c>
      <c r="DH17" s="82">
        <f t="shared" si="79"/>
        <v>21.7342972336</v>
      </c>
      <c r="DI17" s="82">
        <f t="shared" si="79"/>
        <v>36.284649545123798</v>
      </c>
      <c r="DJ17" s="82">
        <f t="shared" si="79"/>
        <v>14.672551179999999</v>
      </c>
      <c r="DK17" s="82">
        <f t="shared" si="79"/>
        <v>39.430420631598729</v>
      </c>
      <c r="DL17" s="82">
        <f t="shared" si="79"/>
        <v>16.297198708</v>
      </c>
      <c r="DM17" s="82">
        <f t="shared" si="79"/>
        <v>42.466522390618913</v>
      </c>
      <c r="DN17" s="82">
        <f t="shared" si="79"/>
        <v>18.001754456</v>
      </c>
      <c r="DO17" s="82">
        <f t="shared" si="79"/>
        <v>45.328311371914836</v>
      </c>
      <c r="DP17" s="82">
        <f t="shared" si="79"/>
        <v>19.960355016000001</v>
      </c>
      <c r="DQ17" s="82">
        <f t="shared" si="20"/>
        <v>45.328311371914836</v>
      </c>
      <c r="DR17" s="82">
        <f t="shared" si="79"/>
        <v>48.190100353210759</v>
      </c>
      <c r="DS17" s="82">
        <f t="shared" si="79"/>
        <v>21.918955575999998</v>
      </c>
      <c r="DT17" s="82">
        <f t="shared" si="79"/>
        <v>22.86</v>
      </c>
      <c r="DU17" s="82">
        <f t="shared" si="79"/>
        <v>13.62</v>
      </c>
      <c r="DV17" s="82">
        <f t="shared" si="79"/>
        <v>24.92</v>
      </c>
      <c r="DW17" s="82">
        <f t="shared" si="79"/>
        <v>14.86</v>
      </c>
      <c r="DX17" s="84">
        <f t="shared" si="79"/>
        <v>26.98</v>
      </c>
      <c r="DY17" s="84">
        <f t="shared" si="79"/>
        <v>16.3</v>
      </c>
      <c r="DZ17" s="84">
        <f t="shared" si="79"/>
        <v>28.94</v>
      </c>
      <c r="EA17" s="84">
        <f t="shared" si="79"/>
        <v>18.04</v>
      </c>
      <c r="EB17" s="84">
        <f t="shared" ref="EB17:EO17" si="80">(EB15-EB20)/5*3+EB20</f>
        <v>28.94</v>
      </c>
      <c r="EC17" s="84">
        <f t="shared" si="80"/>
        <v>30.9</v>
      </c>
      <c r="ED17" s="84">
        <f t="shared" si="80"/>
        <v>19.72</v>
      </c>
      <c r="EE17" s="84">
        <f t="shared" si="80"/>
        <v>24.175062389525248</v>
      </c>
      <c r="EF17" s="84">
        <f t="shared" si="80"/>
        <v>13.711794745999999</v>
      </c>
      <c r="EG17" s="84">
        <f t="shared" si="80"/>
        <v>26.367762738848452</v>
      </c>
      <c r="EH17" s="84">
        <f t="shared" si="80"/>
        <v>15.022555684</v>
      </c>
      <c r="EI17" s="84">
        <f t="shared" si="80"/>
        <v>28.525100992289229</v>
      </c>
      <c r="EJ17" s="84">
        <f t="shared" si="80"/>
        <v>16.480609951999998</v>
      </c>
      <c r="EK17" s="84">
        <f t="shared" si="80"/>
        <v>30.57846534041461</v>
      </c>
      <c r="EL17" s="84">
        <f t="shared" si="80"/>
        <v>18.232393028999997</v>
      </c>
      <c r="EM17" s="84">
        <f t="shared" si="80"/>
        <v>30.57846534041461</v>
      </c>
      <c r="EN17" s="84">
        <f t="shared" si="80"/>
        <v>32.631829688539987</v>
      </c>
      <c r="EO17" s="84">
        <f t="shared" si="80"/>
        <v>19.954176105999998</v>
      </c>
    </row>
    <row r="18" spans="1:145" x14ac:dyDescent="0.25">
      <c r="A18" s="256"/>
      <c r="B18" s="79">
        <v>41</v>
      </c>
      <c r="C18" s="82">
        <f>(C15-C20)/5*2+C20</f>
        <v>25.144241822997898</v>
      </c>
      <c r="D18" s="82">
        <f t="shared" ref="D18:BO18" si="81">(D15-D20)/5*2+D20</f>
        <v>14.064177568</v>
      </c>
      <c r="E18" s="82">
        <f t="shared" si="81"/>
        <v>27.441205797642766</v>
      </c>
      <c r="F18" s="82">
        <f t="shared" si="81"/>
        <v>15.461407472000001</v>
      </c>
      <c r="G18" s="82">
        <f t="shared" si="81"/>
        <v>29.669650104772995</v>
      </c>
      <c r="H18" s="82">
        <f t="shared" si="81"/>
        <v>16.953853196000001</v>
      </c>
      <c r="I18" s="82">
        <f t="shared" si="81"/>
        <v>31.788859258269369</v>
      </c>
      <c r="J18" s="82">
        <f t="shared" si="81"/>
        <v>18.742250981999998</v>
      </c>
      <c r="K18" s="82">
        <f t="shared" si="9"/>
        <v>31.788859258269369</v>
      </c>
      <c r="L18" s="82">
        <f t="shared" si="81"/>
        <v>33.90806841176574</v>
      </c>
      <c r="M18" s="82">
        <f t="shared" si="81"/>
        <v>20.530648767999995</v>
      </c>
      <c r="N18" s="82">
        <f t="shared" si="81"/>
        <v>26.124947367075158</v>
      </c>
      <c r="O18" s="82">
        <f t="shared" si="81"/>
        <v>14.142265601333332</v>
      </c>
      <c r="P18" s="82">
        <f t="shared" si="81"/>
        <v>28.498265070607786</v>
      </c>
      <c r="Q18" s="82">
        <f t="shared" si="81"/>
        <v>15.561915357333334</v>
      </c>
      <c r="R18" s="82">
        <f t="shared" si="81"/>
        <v>30.799849260653961</v>
      </c>
      <c r="S18" s="82">
        <f t="shared" si="81"/>
        <v>17.075260169333333</v>
      </c>
      <c r="T18" s="82">
        <f t="shared" si="81"/>
        <v>32.984690389518342</v>
      </c>
      <c r="U18" s="82">
        <f t="shared" si="81"/>
        <v>18.881523061333333</v>
      </c>
      <c r="V18" s="82">
        <f t="shared" si="10"/>
        <v>32.984690389518342</v>
      </c>
      <c r="W18" s="82">
        <f t="shared" si="81"/>
        <v>32.984690389518342</v>
      </c>
      <c r="X18" s="82">
        <f t="shared" si="81"/>
        <v>35.169531518382726</v>
      </c>
      <c r="Y18" s="82">
        <f t="shared" si="81"/>
        <v>27.105652911152418</v>
      </c>
      <c r="Z18" s="82">
        <f t="shared" si="81"/>
        <v>14.220353634666665</v>
      </c>
      <c r="AA18" s="82">
        <f t="shared" si="81"/>
        <v>29.555324343572813</v>
      </c>
      <c r="AB18" s="82">
        <f t="shared" si="81"/>
        <v>15.662423242666666</v>
      </c>
      <c r="AC18" s="82">
        <f t="shared" si="81"/>
        <v>31.930048416534923</v>
      </c>
      <c r="AD18" s="82">
        <f t="shared" si="81"/>
        <v>17.196667142666666</v>
      </c>
      <c r="AE18" s="82">
        <f t="shared" si="81"/>
        <v>34.180521520767314</v>
      </c>
      <c r="AF18" s="82">
        <f t="shared" si="81"/>
        <v>19.020795140666667</v>
      </c>
      <c r="AG18" s="82">
        <f t="shared" si="11"/>
        <v>34.180521520767314</v>
      </c>
      <c r="AH18" s="82">
        <f t="shared" si="81"/>
        <v>36.430994624999698</v>
      </c>
      <c r="AI18" s="82">
        <f t="shared" si="81"/>
        <v>20.844923138666665</v>
      </c>
      <c r="AJ18" s="82">
        <f t="shared" si="81"/>
        <v>28.086358455229679</v>
      </c>
      <c r="AK18" s="82">
        <f t="shared" si="81"/>
        <v>14.298441667999999</v>
      </c>
      <c r="AL18" s="82">
        <f t="shared" si="81"/>
        <v>30.612383616537834</v>
      </c>
      <c r="AM18" s="82">
        <f t="shared" si="81"/>
        <v>15.762931128</v>
      </c>
      <c r="AN18" s="82">
        <f t="shared" si="81"/>
        <v>33.060247572415889</v>
      </c>
      <c r="AO18" s="82">
        <f t="shared" si="81"/>
        <v>17.318074116000002</v>
      </c>
      <c r="AP18" s="82">
        <f t="shared" si="81"/>
        <v>35.37635265201628</v>
      </c>
      <c r="AQ18" s="82">
        <f t="shared" si="81"/>
        <v>19.160067220000002</v>
      </c>
      <c r="AR18" s="82">
        <f t="shared" si="12"/>
        <v>35.37635265201628</v>
      </c>
      <c r="AS18" s="82">
        <f t="shared" si="81"/>
        <v>37.692457731616685</v>
      </c>
      <c r="AT18" s="82">
        <f t="shared" si="81"/>
        <v>21.002060323999999</v>
      </c>
      <c r="AU18" s="82">
        <f t="shared" si="81"/>
        <v>29.127443166152773</v>
      </c>
      <c r="AV18" s="82">
        <f t="shared" si="81"/>
        <v>14.38307878</v>
      </c>
      <c r="AW18" s="82">
        <f t="shared" si="81"/>
        <v>31.734309668918268</v>
      </c>
      <c r="AX18" s="82">
        <f t="shared" si="81"/>
        <v>15.87159147</v>
      </c>
      <c r="AY18" s="82">
        <f t="shared" si="81"/>
        <v>34.259268256865269</v>
      </c>
      <c r="AZ18" s="82">
        <f t="shared" si="81"/>
        <v>17.447978505999998</v>
      </c>
      <c r="BA18" s="82">
        <f t="shared" si="81"/>
        <v>36.643852951326203</v>
      </c>
      <c r="BB18" s="82">
        <f t="shared" si="81"/>
        <v>19.308731847999997</v>
      </c>
      <c r="BC18" s="82">
        <f t="shared" si="13"/>
        <v>36.643852951326203</v>
      </c>
      <c r="BD18" s="82">
        <f t="shared" si="81"/>
        <v>39.028437645787143</v>
      </c>
      <c r="BE18" s="82">
        <f t="shared" si="81"/>
        <v>21.16948519</v>
      </c>
      <c r="BF18" s="82">
        <f t="shared" si="81"/>
        <v>30.168527877075867</v>
      </c>
      <c r="BG18" s="82">
        <f t="shared" si="81"/>
        <v>14.467715891999999</v>
      </c>
      <c r="BH18" s="82">
        <f t="shared" si="81"/>
        <v>32.856235721298702</v>
      </c>
      <c r="BI18" s="82">
        <f t="shared" si="81"/>
        <v>15.980251812000001</v>
      </c>
      <c r="BJ18" s="82">
        <f t="shared" si="81"/>
        <v>35.458288941314649</v>
      </c>
      <c r="BK18" s="82">
        <f t="shared" si="81"/>
        <v>17.577882895999998</v>
      </c>
      <c r="BL18" s="82">
        <f t="shared" si="81"/>
        <v>37.911353250636125</v>
      </c>
      <c r="BM18" s="82">
        <f t="shared" si="81"/>
        <v>19.457396475999996</v>
      </c>
      <c r="BN18" s="82">
        <f t="shared" si="14"/>
        <v>37.911353250636125</v>
      </c>
      <c r="BO18" s="82">
        <f t="shared" si="81"/>
        <v>40.364417559957602</v>
      </c>
      <c r="BP18" s="82">
        <f t="shared" ref="BP18:EA18" si="82">(BP15-BP20)/5*2+BP20</f>
        <v>21.336910055999997</v>
      </c>
      <c r="BQ18" s="82">
        <f t="shared" si="82"/>
        <v>31.298553213984889</v>
      </c>
      <c r="BR18" s="82">
        <f t="shared" si="82"/>
        <v>14.560819733599999</v>
      </c>
      <c r="BS18" s="82">
        <f t="shared" si="82"/>
        <v>34.070791995211962</v>
      </c>
      <c r="BT18" s="82">
        <f t="shared" si="82"/>
        <v>16.098453924000001</v>
      </c>
      <c r="BU18" s="82">
        <f t="shared" si="82"/>
        <v>36.751194662570114</v>
      </c>
      <c r="BV18" s="82">
        <f t="shared" si="82"/>
        <v>17.721034357600001</v>
      </c>
      <c r="BW18" s="82">
        <f t="shared" si="82"/>
        <v>39.278773014030548</v>
      </c>
      <c r="BX18" s="82">
        <f t="shared" si="82"/>
        <v>19.6210747236</v>
      </c>
      <c r="BY18" s="82">
        <f t="shared" si="16"/>
        <v>39.278773014030548</v>
      </c>
      <c r="BZ18" s="82">
        <f t="shared" si="82"/>
        <v>41.80635136549099</v>
      </c>
      <c r="CA18" s="82">
        <f t="shared" si="82"/>
        <v>21.521115089599999</v>
      </c>
      <c r="CB18" s="82">
        <f t="shared" si="82"/>
        <v>32.42857855089391</v>
      </c>
      <c r="CC18" s="82">
        <f t="shared" si="82"/>
        <v>14.653923575199999</v>
      </c>
      <c r="CD18" s="82">
        <f t="shared" si="82"/>
        <v>35.28534826912523</v>
      </c>
      <c r="CE18" s="82">
        <f t="shared" si="82"/>
        <v>16.216656036</v>
      </c>
      <c r="CF18" s="82">
        <f t="shared" si="82"/>
        <v>38.04410038382558</v>
      </c>
      <c r="CG18" s="82">
        <f t="shared" si="82"/>
        <v>17.864185819199999</v>
      </c>
      <c r="CH18" s="82">
        <f t="shared" si="82"/>
        <v>40.646192777424979</v>
      </c>
      <c r="CI18" s="82">
        <f t="shared" si="82"/>
        <v>19.7847529712</v>
      </c>
      <c r="CJ18" s="82">
        <f t="shared" si="17"/>
        <v>40.646192777424979</v>
      </c>
      <c r="CK18" s="82">
        <f t="shared" si="82"/>
        <v>43.248285171024378</v>
      </c>
      <c r="CL18" s="82">
        <f t="shared" si="82"/>
        <v>21.705320123199996</v>
      </c>
      <c r="CM18" s="82">
        <f t="shared" si="82"/>
        <v>33.558603887802938</v>
      </c>
      <c r="CN18" s="82">
        <f t="shared" si="82"/>
        <v>14.7470274168</v>
      </c>
      <c r="CO18" s="82">
        <f t="shared" si="82"/>
        <v>36.49990454303849</v>
      </c>
      <c r="CP18" s="82">
        <f t="shared" si="82"/>
        <v>16.334858147999999</v>
      </c>
      <c r="CQ18" s="82">
        <f t="shared" si="82"/>
        <v>39.337006105081045</v>
      </c>
      <c r="CR18" s="82">
        <f t="shared" si="82"/>
        <v>18.007337280799998</v>
      </c>
      <c r="CS18" s="82">
        <f t="shared" si="82"/>
        <v>42.013612540819409</v>
      </c>
      <c r="CT18" s="82">
        <f t="shared" si="82"/>
        <v>19.9484312188</v>
      </c>
      <c r="CU18" s="82">
        <f t="shared" si="18"/>
        <v>42.013612540819409</v>
      </c>
      <c r="CV18" s="82">
        <f t="shared" si="82"/>
        <v>44.690218976557766</v>
      </c>
      <c r="CW18" s="82">
        <f t="shared" si="82"/>
        <v>21.889525156799998</v>
      </c>
      <c r="CX18" s="82">
        <f t="shared" si="82"/>
        <v>34.68862922471196</v>
      </c>
      <c r="CY18" s="82">
        <f t="shared" si="82"/>
        <v>14.8401312584</v>
      </c>
      <c r="CZ18" s="82">
        <f t="shared" si="82"/>
        <v>37.714460816951757</v>
      </c>
      <c r="DA18" s="82">
        <f t="shared" si="82"/>
        <v>16.453060260000001</v>
      </c>
      <c r="DB18" s="82">
        <f t="shared" si="82"/>
        <v>40.62991182633651</v>
      </c>
      <c r="DC18" s="82">
        <f t="shared" si="82"/>
        <v>18.1504887424</v>
      </c>
      <c r="DD18" s="82">
        <f t="shared" si="82"/>
        <v>43.381032304213832</v>
      </c>
      <c r="DE18" s="82">
        <f t="shared" si="82"/>
        <v>20.1121094664</v>
      </c>
      <c r="DF18" s="82">
        <f t="shared" si="19"/>
        <v>43.381032304213832</v>
      </c>
      <c r="DG18" s="82">
        <f t="shared" si="82"/>
        <v>46.132152782091154</v>
      </c>
      <c r="DH18" s="82">
        <f t="shared" si="82"/>
        <v>22.073730190399999</v>
      </c>
      <c r="DI18" s="82">
        <f t="shared" si="82"/>
        <v>35.818654561620981</v>
      </c>
      <c r="DJ18" s="82">
        <f t="shared" si="82"/>
        <v>14.933235100000001</v>
      </c>
      <c r="DK18" s="82">
        <f t="shared" si="82"/>
        <v>38.929017090865024</v>
      </c>
      <c r="DL18" s="82">
        <f t="shared" si="82"/>
        <v>16.571262372</v>
      </c>
      <c r="DM18" s="82">
        <f t="shared" si="82"/>
        <v>41.922817547591983</v>
      </c>
      <c r="DN18" s="82">
        <f t="shared" si="82"/>
        <v>18.293640203999999</v>
      </c>
      <c r="DO18" s="82">
        <f t="shared" si="82"/>
        <v>44.748452067608262</v>
      </c>
      <c r="DP18" s="82">
        <f t="shared" si="82"/>
        <v>20.275787714</v>
      </c>
      <c r="DQ18" s="82">
        <f t="shared" si="20"/>
        <v>44.748452067608262</v>
      </c>
      <c r="DR18" s="82">
        <f t="shared" si="82"/>
        <v>47.574086587624542</v>
      </c>
      <c r="DS18" s="82">
        <f t="shared" si="82"/>
        <v>22.257935224000001</v>
      </c>
      <c r="DT18" s="82">
        <f t="shared" si="82"/>
        <v>22.54</v>
      </c>
      <c r="DU18" s="82">
        <f t="shared" si="82"/>
        <v>13.88</v>
      </c>
      <c r="DV18" s="82">
        <f t="shared" si="82"/>
        <v>24.58</v>
      </c>
      <c r="DW18" s="82">
        <f t="shared" si="82"/>
        <v>15.14</v>
      </c>
      <c r="DX18" s="84">
        <f t="shared" si="82"/>
        <v>26.619999999999997</v>
      </c>
      <c r="DY18" s="84">
        <f t="shared" si="82"/>
        <v>16.599999999999998</v>
      </c>
      <c r="DZ18" s="84">
        <f t="shared" si="82"/>
        <v>28.56</v>
      </c>
      <c r="EA18" s="84">
        <f t="shared" si="82"/>
        <v>18.36</v>
      </c>
      <c r="EB18" s="84">
        <f t="shared" ref="EB18:EO18" si="83">(EB15-EB20)/5*2+EB20</f>
        <v>28.56</v>
      </c>
      <c r="EC18" s="84">
        <f t="shared" si="83"/>
        <v>30.5</v>
      </c>
      <c r="ED18" s="84">
        <f t="shared" si="83"/>
        <v>20.080000000000002</v>
      </c>
      <c r="EE18" s="84">
        <f t="shared" si="83"/>
        <v>23.842120911498949</v>
      </c>
      <c r="EF18" s="84">
        <f t="shared" si="83"/>
        <v>13.972088784</v>
      </c>
      <c r="EG18" s="84">
        <f t="shared" si="83"/>
        <v>26.010602898821382</v>
      </c>
      <c r="EH18" s="84">
        <f t="shared" si="83"/>
        <v>15.300703735999999</v>
      </c>
      <c r="EI18" s="84">
        <f t="shared" si="83"/>
        <v>28.144825052386498</v>
      </c>
      <c r="EJ18" s="84">
        <f t="shared" si="83"/>
        <v>16.776926597999999</v>
      </c>
      <c r="EK18" s="84">
        <f t="shared" si="83"/>
        <v>30.174429629134686</v>
      </c>
      <c r="EL18" s="84">
        <f t="shared" si="83"/>
        <v>18.551125491000001</v>
      </c>
      <c r="EM18" s="84">
        <f t="shared" si="83"/>
        <v>30.174429629134686</v>
      </c>
      <c r="EN18" s="84">
        <f t="shared" si="83"/>
        <v>32.20403420588287</v>
      </c>
      <c r="EO18" s="84">
        <f t="shared" si="83"/>
        <v>20.305324383999999</v>
      </c>
    </row>
    <row r="19" spans="1:145" x14ac:dyDescent="0.25">
      <c r="A19" s="256"/>
      <c r="B19" s="79">
        <v>42</v>
      </c>
      <c r="C19" s="82">
        <f>(C15-C20)/5*1+C20</f>
        <v>24.798358866945296</v>
      </c>
      <c r="D19" s="82">
        <f t="shared" ref="D19:BO19" si="84">(D15-D20)/5*1+D20</f>
        <v>14.324765643999999</v>
      </c>
      <c r="E19" s="82">
        <f t="shared" si="84"/>
        <v>27.066886117588631</v>
      </c>
      <c r="F19" s="82">
        <f t="shared" si="84"/>
        <v>15.737703576000001</v>
      </c>
      <c r="G19" s="82">
        <f t="shared" si="84"/>
        <v>29.269098224967532</v>
      </c>
      <c r="H19" s="82">
        <f t="shared" si="84"/>
        <v>17.246486487999999</v>
      </c>
      <c r="I19" s="82">
        <f t="shared" si="84"/>
        <v>31.36078783570952</v>
      </c>
      <c r="J19" s="82">
        <f t="shared" si="84"/>
        <v>19.059715906000001</v>
      </c>
      <c r="K19" s="82">
        <f t="shared" si="9"/>
        <v>31.36078783570952</v>
      </c>
      <c r="L19" s="82">
        <f t="shared" si="84"/>
        <v>33.45247744645151</v>
      </c>
      <c r="M19" s="82">
        <f t="shared" si="84"/>
        <v>20.872945323999996</v>
      </c>
      <c r="N19" s="82">
        <f t="shared" si="84"/>
        <v>25.76813682680498</v>
      </c>
      <c r="O19" s="82">
        <f t="shared" si="84"/>
        <v>14.403022237333332</v>
      </c>
      <c r="P19" s="82">
        <f t="shared" si="84"/>
        <v>28.111615329631345</v>
      </c>
      <c r="Q19" s="82">
        <f t="shared" si="84"/>
        <v>15.838242625333335</v>
      </c>
      <c r="R19" s="82">
        <f t="shared" si="84"/>
        <v>30.385845228229947</v>
      </c>
      <c r="S19" s="82">
        <f t="shared" si="84"/>
        <v>17.368177661333334</v>
      </c>
      <c r="T19" s="82">
        <f t="shared" si="84"/>
        <v>32.542231903658909</v>
      </c>
      <c r="U19" s="82">
        <f t="shared" si="84"/>
        <v>19.199192870666664</v>
      </c>
      <c r="V19" s="82">
        <f t="shared" si="10"/>
        <v>32.542231903658909</v>
      </c>
      <c r="W19" s="82">
        <f t="shared" si="84"/>
        <v>32.542231903658909</v>
      </c>
      <c r="X19" s="82">
        <f t="shared" si="84"/>
        <v>34.698618579087878</v>
      </c>
      <c r="Y19" s="82">
        <f t="shared" si="84"/>
        <v>26.737914786664668</v>
      </c>
      <c r="Z19" s="82">
        <f t="shared" si="84"/>
        <v>14.481278830666666</v>
      </c>
      <c r="AA19" s="82">
        <f t="shared" si="84"/>
        <v>29.156344541674063</v>
      </c>
      <c r="AB19" s="82">
        <f t="shared" si="84"/>
        <v>15.938781674666666</v>
      </c>
      <c r="AC19" s="82">
        <f t="shared" si="84"/>
        <v>31.502592231492358</v>
      </c>
      <c r="AD19" s="82">
        <f t="shared" si="84"/>
        <v>17.489868834666666</v>
      </c>
      <c r="AE19" s="82">
        <f t="shared" si="84"/>
        <v>33.723675971608301</v>
      </c>
      <c r="AF19" s="82">
        <f t="shared" si="84"/>
        <v>19.338669835333334</v>
      </c>
      <c r="AG19" s="82">
        <f t="shared" si="11"/>
        <v>33.723675971608301</v>
      </c>
      <c r="AH19" s="82">
        <f t="shared" si="84"/>
        <v>35.944759711724238</v>
      </c>
      <c r="AI19" s="82">
        <f t="shared" si="84"/>
        <v>21.187470835999999</v>
      </c>
      <c r="AJ19" s="82">
        <f t="shared" si="84"/>
        <v>27.707692746524355</v>
      </c>
      <c r="AK19" s="82">
        <f t="shared" si="84"/>
        <v>14.559535424</v>
      </c>
      <c r="AL19" s="82">
        <f t="shared" si="84"/>
        <v>30.201073753716777</v>
      </c>
      <c r="AM19" s="82">
        <f t="shared" si="84"/>
        <v>16.039320724</v>
      </c>
      <c r="AN19" s="82">
        <f t="shared" si="84"/>
        <v>32.619339234754776</v>
      </c>
      <c r="AO19" s="82">
        <f t="shared" si="84"/>
        <v>17.611560008000001</v>
      </c>
      <c r="AP19" s="82">
        <f t="shared" si="84"/>
        <v>34.905120039557687</v>
      </c>
      <c r="AQ19" s="82">
        <f t="shared" si="84"/>
        <v>19.478146800000001</v>
      </c>
      <c r="AR19" s="82">
        <f t="shared" si="12"/>
        <v>34.905120039557687</v>
      </c>
      <c r="AS19" s="82">
        <f t="shared" si="84"/>
        <v>37.190900844360606</v>
      </c>
      <c r="AT19" s="82">
        <f t="shared" si="84"/>
        <v>21.344733592000001</v>
      </c>
      <c r="AU19" s="82">
        <f t="shared" si="84"/>
        <v>28.737380723301023</v>
      </c>
      <c r="AV19" s="82">
        <f t="shared" si="84"/>
        <v>14.643964579999999</v>
      </c>
      <c r="AW19" s="82">
        <f t="shared" si="84"/>
        <v>31.310190752972353</v>
      </c>
      <c r="AX19" s="82">
        <f t="shared" si="84"/>
        <v>16.148297410000001</v>
      </c>
      <c r="AY19" s="82">
        <f t="shared" si="84"/>
        <v>33.805040807774496</v>
      </c>
      <c r="AZ19" s="82">
        <f t="shared" si="84"/>
        <v>17.741081707999999</v>
      </c>
      <c r="BA19" s="82">
        <f t="shared" si="84"/>
        <v>36.158520695411482</v>
      </c>
      <c r="BB19" s="82">
        <f t="shared" si="84"/>
        <v>19.626263313999999</v>
      </c>
      <c r="BC19" s="82">
        <f t="shared" si="13"/>
        <v>36.158520695411482</v>
      </c>
      <c r="BD19" s="82">
        <f t="shared" si="84"/>
        <v>38.512000583048476</v>
      </c>
      <c r="BE19" s="82">
        <f t="shared" si="84"/>
        <v>21.511444919999999</v>
      </c>
      <c r="BF19" s="82">
        <f t="shared" si="84"/>
        <v>29.767068700077694</v>
      </c>
      <c r="BG19" s="82">
        <f t="shared" si="84"/>
        <v>14.728393735999999</v>
      </c>
      <c r="BH19" s="82">
        <f t="shared" si="84"/>
        <v>32.419307752227922</v>
      </c>
      <c r="BI19" s="82">
        <f t="shared" si="84"/>
        <v>16.257274096</v>
      </c>
      <c r="BJ19" s="82">
        <f t="shared" si="84"/>
        <v>34.990742380794217</v>
      </c>
      <c r="BK19" s="82">
        <f t="shared" si="84"/>
        <v>17.870603408000001</v>
      </c>
      <c r="BL19" s="82">
        <f t="shared" si="84"/>
        <v>37.411921351265278</v>
      </c>
      <c r="BM19" s="82">
        <f t="shared" si="84"/>
        <v>19.774379827999997</v>
      </c>
      <c r="BN19" s="82">
        <f t="shared" si="14"/>
        <v>37.411921351265278</v>
      </c>
      <c r="BO19" s="82">
        <f t="shared" si="84"/>
        <v>39.833100321736339</v>
      </c>
      <c r="BP19" s="82">
        <f t="shared" ref="BP19:EA19" si="85">(BP15-BP20)/5*1+BP20</f>
        <v>21.678156247999997</v>
      </c>
      <c r="BQ19" s="82">
        <f t="shared" si="85"/>
        <v>30.884186875685788</v>
      </c>
      <c r="BR19" s="82">
        <f t="shared" si="85"/>
        <v>14.8214987928</v>
      </c>
      <c r="BS19" s="82">
        <f t="shared" si="85"/>
        <v>33.620968911808603</v>
      </c>
      <c r="BT19" s="82">
        <f t="shared" si="85"/>
        <v>16.374884483999999</v>
      </c>
      <c r="BU19" s="82">
        <f t="shared" si="85"/>
        <v>36.268416445548382</v>
      </c>
      <c r="BV19" s="82">
        <f t="shared" si="85"/>
        <v>18.013587916799999</v>
      </c>
      <c r="BW19" s="82">
        <f t="shared" si="85"/>
        <v>38.763255633672557</v>
      </c>
      <c r="BX19" s="82">
        <f t="shared" si="85"/>
        <v>19.937747944799998</v>
      </c>
      <c r="BY19" s="82">
        <f t="shared" si="16"/>
        <v>38.763255633672557</v>
      </c>
      <c r="BZ19" s="82">
        <f t="shared" si="85"/>
        <v>41.258094821796732</v>
      </c>
      <c r="CA19" s="82">
        <f t="shared" si="85"/>
        <v>21.861907972799997</v>
      </c>
      <c r="CB19" s="82">
        <f t="shared" si="85"/>
        <v>32.001305051293883</v>
      </c>
      <c r="CC19" s="82">
        <f t="shared" si="85"/>
        <v>14.914603849599999</v>
      </c>
      <c r="CD19" s="82">
        <f t="shared" si="85"/>
        <v>34.822630071389284</v>
      </c>
      <c r="CE19" s="82">
        <f t="shared" si="85"/>
        <v>16.492494872000002</v>
      </c>
      <c r="CF19" s="82">
        <f t="shared" si="85"/>
        <v>37.546090510302548</v>
      </c>
      <c r="CG19" s="82">
        <f t="shared" si="85"/>
        <v>18.1565724256</v>
      </c>
      <c r="CH19" s="82">
        <f t="shared" si="85"/>
        <v>40.114589916079844</v>
      </c>
      <c r="CI19" s="82">
        <f t="shared" si="85"/>
        <v>20.101116061599999</v>
      </c>
      <c r="CJ19" s="82">
        <f t="shared" si="17"/>
        <v>40.114589916079844</v>
      </c>
      <c r="CK19" s="82">
        <f t="shared" si="85"/>
        <v>42.683089321857125</v>
      </c>
      <c r="CL19" s="82">
        <f t="shared" si="85"/>
        <v>22.045659697599998</v>
      </c>
      <c r="CM19" s="82">
        <f t="shared" si="85"/>
        <v>33.118423226901982</v>
      </c>
      <c r="CN19" s="82">
        <f t="shared" si="85"/>
        <v>15.007708906400001</v>
      </c>
      <c r="CO19" s="82">
        <f t="shared" si="85"/>
        <v>36.024291230969958</v>
      </c>
      <c r="CP19" s="82">
        <f t="shared" si="85"/>
        <v>16.610105260000001</v>
      </c>
      <c r="CQ19" s="82">
        <f t="shared" si="85"/>
        <v>38.823764575056714</v>
      </c>
      <c r="CR19" s="82">
        <f t="shared" si="85"/>
        <v>18.299556934399998</v>
      </c>
      <c r="CS19" s="82">
        <f t="shared" si="85"/>
        <v>41.465924198487123</v>
      </c>
      <c r="CT19" s="82">
        <f t="shared" si="85"/>
        <v>20.2644841784</v>
      </c>
      <c r="CU19" s="82">
        <f t="shared" si="18"/>
        <v>41.465924198487123</v>
      </c>
      <c r="CV19" s="82">
        <f t="shared" si="85"/>
        <v>44.108083821917532</v>
      </c>
      <c r="CW19" s="82">
        <f t="shared" si="85"/>
        <v>22.229411422399998</v>
      </c>
      <c r="CX19" s="82">
        <f t="shared" si="85"/>
        <v>34.235541402510073</v>
      </c>
      <c r="CY19" s="82">
        <f t="shared" si="85"/>
        <v>15.1008139632</v>
      </c>
      <c r="CZ19" s="82">
        <f t="shared" si="85"/>
        <v>37.225952390550638</v>
      </c>
      <c r="DA19" s="82">
        <f t="shared" si="85"/>
        <v>16.727715648</v>
      </c>
      <c r="DB19" s="82">
        <f t="shared" si="85"/>
        <v>40.10143863981088</v>
      </c>
      <c r="DC19" s="82">
        <f t="shared" si="85"/>
        <v>18.4425414432</v>
      </c>
      <c r="DD19" s="82">
        <f t="shared" si="85"/>
        <v>42.817258480894402</v>
      </c>
      <c r="DE19" s="82">
        <f t="shared" si="85"/>
        <v>20.427852295199997</v>
      </c>
      <c r="DF19" s="82">
        <f t="shared" si="19"/>
        <v>42.817258480894402</v>
      </c>
      <c r="DG19" s="82">
        <f t="shared" si="85"/>
        <v>45.533078321977925</v>
      </c>
      <c r="DH19" s="82">
        <f t="shared" si="85"/>
        <v>22.413163147199999</v>
      </c>
      <c r="DI19" s="82">
        <f t="shared" si="85"/>
        <v>35.352659578118171</v>
      </c>
      <c r="DJ19" s="82">
        <f t="shared" si="85"/>
        <v>15.193919020000001</v>
      </c>
      <c r="DK19" s="82">
        <f t="shared" si="85"/>
        <v>38.427613550131312</v>
      </c>
      <c r="DL19" s="82">
        <f t="shared" si="85"/>
        <v>16.845326035999999</v>
      </c>
      <c r="DM19" s="82">
        <f t="shared" si="85"/>
        <v>41.379112704565046</v>
      </c>
      <c r="DN19" s="82">
        <f t="shared" si="85"/>
        <v>18.585525952000001</v>
      </c>
      <c r="DO19" s="82">
        <f t="shared" si="85"/>
        <v>44.168592763301682</v>
      </c>
      <c r="DP19" s="82">
        <f t="shared" si="85"/>
        <v>20.591220412000002</v>
      </c>
      <c r="DQ19" s="82">
        <f t="shared" si="20"/>
        <v>44.168592763301682</v>
      </c>
      <c r="DR19" s="82">
        <f t="shared" si="85"/>
        <v>46.958072822038318</v>
      </c>
      <c r="DS19" s="82">
        <f t="shared" si="85"/>
        <v>22.596914871999999</v>
      </c>
      <c r="DT19" s="82">
        <f t="shared" si="85"/>
        <v>22.22</v>
      </c>
      <c r="DU19" s="82">
        <f t="shared" si="85"/>
        <v>14.14</v>
      </c>
      <c r="DV19" s="82">
        <f t="shared" si="85"/>
        <v>24.24</v>
      </c>
      <c r="DW19" s="82">
        <f t="shared" si="85"/>
        <v>15.42</v>
      </c>
      <c r="DX19" s="84">
        <f t="shared" si="85"/>
        <v>26.259999999999998</v>
      </c>
      <c r="DY19" s="84">
        <f t="shared" si="85"/>
        <v>16.899999999999999</v>
      </c>
      <c r="DZ19" s="84">
        <f t="shared" si="85"/>
        <v>28.18</v>
      </c>
      <c r="EA19" s="84">
        <f t="shared" si="85"/>
        <v>18.68</v>
      </c>
      <c r="EB19" s="84">
        <f t="shared" ref="EB19:EO19" si="86">(EB15-EB20)/5*1+EB20</f>
        <v>28.18</v>
      </c>
      <c r="EC19" s="84">
        <f t="shared" si="86"/>
        <v>30.099999999999998</v>
      </c>
      <c r="ED19" s="84">
        <f t="shared" si="86"/>
        <v>20.440000000000001</v>
      </c>
      <c r="EE19" s="84">
        <f t="shared" si="86"/>
        <v>23.509179433472646</v>
      </c>
      <c r="EF19" s="84">
        <f t="shared" si="86"/>
        <v>14.232382822</v>
      </c>
      <c r="EG19" s="84">
        <f t="shared" si="86"/>
        <v>25.653443058794316</v>
      </c>
      <c r="EH19" s="84">
        <f t="shared" si="86"/>
        <v>15.578851788</v>
      </c>
      <c r="EI19" s="84">
        <f t="shared" si="86"/>
        <v>27.764549112483763</v>
      </c>
      <c r="EJ19" s="84">
        <f t="shared" si="86"/>
        <v>17.073243243999997</v>
      </c>
      <c r="EK19" s="84">
        <f t="shared" si="86"/>
        <v>29.770393917854761</v>
      </c>
      <c r="EL19" s="84">
        <f t="shared" si="86"/>
        <v>18.869857953</v>
      </c>
      <c r="EM19" s="84">
        <f t="shared" si="86"/>
        <v>29.770393917854761</v>
      </c>
      <c r="EN19" s="84">
        <f t="shared" si="86"/>
        <v>31.776238723225752</v>
      </c>
      <c r="EO19" s="84">
        <f t="shared" si="86"/>
        <v>20.656472661999999</v>
      </c>
    </row>
    <row r="20" spans="1:145" x14ac:dyDescent="0.25">
      <c r="A20" s="256"/>
      <c r="B20" s="79">
        <v>43</v>
      </c>
      <c r="C20" s="82">
        <v>24.452475910892694</v>
      </c>
      <c r="D20" s="82">
        <v>14.585353719999999</v>
      </c>
      <c r="E20" s="82">
        <v>26.692566437534499</v>
      </c>
      <c r="F20" s="82">
        <v>16.013999680000001</v>
      </c>
      <c r="G20" s="82">
        <v>28.868546345162066</v>
      </c>
      <c r="H20" s="82">
        <v>17.53911978</v>
      </c>
      <c r="I20" s="82">
        <v>30.93271641314967</v>
      </c>
      <c r="J20" s="82">
        <v>19.37718083</v>
      </c>
      <c r="K20" s="82">
        <f t="shared" si="9"/>
        <v>30.93271641314967</v>
      </c>
      <c r="L20" s="82">
        <v>32.996886481137274</v>
      </c>
      <c r="M20" s="82">
        <v>21.215241879999997</v>
      </c>
      <c r="N20" s="82">
        <f t="shared" ref="N20:U21" si="87">(AJ20-C20)/3*1+C20</f>
        <v>25.411326286534806</v>
      </c>
      <c r="O20" s="82">
        <f t="shared" si="87"/>
        <v>14.663778873333332</v>
      </c>
      <c r="P20" s="82">
        <f t="shared" si="87"/>
        <v>27.724965588654904</v>
      </c>
      <c r="Q20" s="82">
        <f t="shared" si="87"/>
        <v>16.114569893333336</v>
      </c>
      <c r="R20" s="82">
        <f t="shared" si="87"/>
        <v>29.971841195805933</v>
      </c>
      <c r="S20" s="82">
        <f t="shared" si="87"/>
        <v>17.661095153333335</v>
      </c>
      <c r="T20" s="82">
        <f t="shared" si="87"/>
        <v>32.099773417799476</v>
      </c>
      <c r="U20" s="82">
        <f t="shared" si="87"/>
        <v>19.516862679999999</v>
      </c>
      <c r="V20" s="82">
        <f t="shared" si="10"/>
        <v>32.099773417799476</v>
      </c>
      <c r="W20" s="82">
        <f>(AR20-K20)/3*1+K20</f>
        <v>32.099773417799476</v>
      </c>
      <c r="X20" s="82">
        <f>(AS20-L20)/3*1+L20</f>
        <v>34.227705639793029</v>
      </c>
      <c r="Y20" s="82">
        <f t="shared" ref="Y20:AF21" si="88">(AJ20-C20)/3*2+C20</f>
        <v>26.370176662176917</v>
      </c>
      <c r="Z20" s="82">
        <f t="shared" si="88"/>
        <v>14.742204026666666</v>
      </c>
      <c r="AA20" s="82">
        <f t="shared" si="88"/>
        <v>28.757364739775312</v>
      </c>
      <c r="AB20" s="82">
        <f t="shared" si="88"/>
        <v>16.215140106666666</v>
      </c>
      <c r="AC20" s="82">
        <f t="shared" si="88"/>
        <v>31.075136046449796</v>
      </c>
      <c r="AD20" s="82">
        <f t="shared" si="88"/>
        <v>17.783070526666666</v>
      </c>
      <c r="AE20" s="82">
        <f t="shared" si="88"/>
        <v>33.266830422449289</v>
      </c>
      <c r="AF20" s="82">
        <f t="shared" si="88"/>
        <v>19.656544530000001</v>
      </c>
      <c r="AG20" s="82">
        <f t="shared" si="11"/>
        <v>33.266830422449289</v>
      </c>
      <c r="AH20" s="82">
        <f>(AS20-L20)/3*2+L20</f>
        <v>35.458524798448778</v>
      </c>
      <c r="AI20" s="82">
        <f>(AT20-M20)/3*2+M20</f>
        <v>21.530018533333333</v>
      </c>
      <c r="AJ20" s="82">
        <v>27.329027037819028</v>
      </c>
      <c r="AK20" s="82">
        <v>14.820629179999999</v>
      </c>
      <c r="AL20" s="82">
        <v>29.789763890895717</v>
      </c>
      <c r="AM20" s="82">
        <v>16.315710320000001</v>
      </c>
      <c r="AN20" s="82">
        <v>32.178430897093662</v>
      </c>
      <c r="AO20" s="82">
        <v>17.905045900000001</v>
      </c>
      <c r="AP20" s="82">
        <v>34.433887427099094</v>
      </c>
      <c r="AQ20" s="82">
        <v>19.79622638</v>
      </c>
      <c r="AR20" s="82">
        <f t="shared" si="12"/>
        <v>34.433887427099094</v>
      </c>
      <c r="AS20" s="82">
        <v>36.689343957104533</v>
      </c>
      <c r="AT20" s="82">
        <v>21.687406859999999</v>
      </c>
      <c r="AU20" s="82">
        <f>(BF20-AJ20)/2+AJ20</f>
        <v>28.347318280449276</v>
      </c>
      <c r="AV20" s="82">
        <f t="shared" ref="AV20:BB21" si="89">(BG20-AK20)/2+AK20</f>
        <v>14.904850379999999</v>
      </c>
      <c r="AW20" s="82">
        <f t="shared" si="89"/>
        <v>30.886071837026435</v>
      </c>
      <c r="AX20" s="82">
        <f t="shared" si="89"/>
        <v>16.425003350000001</v>
      </c>
      <c r="AY20" s="82">
        <f t="shared" si="89"/>
        <v>33.350813358683723</v>
      </c>
      <c r="AZ20" s="82">
        <f t="shared" si="89"/>
        <v>18.03418491</v>
      </c>
      <c r="BA20" s="82">
        <f t="shared" si="89"/>
        <v>35.673188439496762</v>
      </c>
      <c r="BB20" s="82">
        <f t="shared" si="89"/>
        <v>19.943794779999998</v>
      </c>
      <c r="BC20" s="82">
        <f t="shared" si="13"/>
        <v>35.673188439496762</v>
      </c>
      <c r="BD20" s="82">
        <f t="shared" ref="BD20:BE21" si="90">(BO20-AS20)/2+AS20</f>
        <v>37.995563520309801</v>
      </c>
      <c r="BE20" s="82">
        <f t="shared" si="90"/>
        <v>21.853404649999998</v>
      </c>
      <c r="BF20" s="82">
        <v>29.365609523079524</v>
      </c>
      <c r="BG20" s="82">
        <v>14.989071579999999</v>
      </c>
      <c r="BH20" s="82">
        <v>31.98237978315715</v>
      </c>
      <c r="BI20" s="82">
        <v>16.534296380000001</v>
      </c>
      <c r="BJ20" s="82">
        <v>34.523195820273784</v>
      </c>
      <c r="BK20" s="82">
        <v>18.16332392</v>
      </c>
      <c r="BL20" s="82">
        <v>36.91248945189443</v>
      </c>
      <c r="BM20" s="82">
        <v>20.091363179999998</v>
      </c>
      <c r="BN20" s="82">
        <f t="shared" si="14"/>
        <v>36.91248945189443</v>
      </c>
      <c r="BO20" s="82">
        <v>39.301783083515069</v>
      </c>
      <c r="BP20" s="82">
        <v>22.019402439999997</v>
      </c>
      <c r="BQ20" s="82">
        <f>(DI20-BF20)/5*1+BF20</f>
        <v>30.469820537386688</v>
      </c>
      <c r="BR20" s="82">
        <f t="shared" ref="BR20:BX21" si="91">(DJ20-BG20)/5*1+BG20</f>
        <v>15.082177851999999</v>
      </c>
      <c r="BS20" s="82">
        <f t="shared" si="91"/>
        <v>33.171145828405237</v>
      </c>
      <c r="BT20" s="82">
        <f t="shared" si="91"/>
        <v>16.651315044</v>
      </c>
      <c r="BU20" s="82">
        <f t="shared" si="91"/>
        <v>35.785638228526651</v>
      </c>
      <c r="BV20" s="82">
        <f t="shared" si="91"/>
        <v>18.306141476000001</v>
      </c>
      <c r="BW20" s="82">
        <f t="shared" si="91"/>
        <v>38.247738253314566</v>
      </c>
      <c r="BX20" s="82">
        <f t="shared" si="91"/>
        <v>20.254421166</v>
      </c>
      <c r="BY20" s="82">
        <f t="shared" si="16"/>
        <v>38.247738253314566</v>
      </c>
      <c r="BZ20" s="82">
        <f t="shared" ref="BZ20:CA21" si="92">(DR20-BO20)/5*1+BO20</f>
        <v>40.709838278102474</v>
      </c>
      <c r="CA20" s="82">
        <f t="shared" si="92"/>
        <v>22.202700855999996</v>
      </c>
      <c r="CB20" s="82">
        <f>(DI20-BF20)/5*2+BF20</f>
        <v>31.574031551693857</v>
      </c>
      <c r="CC20" s="82">
        <f t="shared" ref="CC20:CI21" si="93">(DJ20-BG20)/5*2+BG20</f>
        <v>15.175284123999999</v>
      </c>
      <c r="CD20" s="82">
        <f t="shared" si="93"/>
        <v>34.359911873653331</v>
      </c>
      <c r="CE20" s="82">
        <f t="shared" si="93"/>
        <v>16.768333708</v>
      </c>
      <c r="CF20" s="82">
        <f t="shared" si="93"/>
        <v>37.048080636779517</v>
      </c>
      <c r="CG20" s="82">
        <f t="shared" si="93"/>
        <v>18.448959032000001</v>
      </c>
      <c r="CH20" s="82">
        <f t="shared" si="93"/>
        <v>39.582987054734701</v>
      </c>
      <c r="CI20" s="82">
        <f t="shared" si="93"/>
        <v>20.417479151999999</v>
      </c>
      <c r="CJ20" s="82">
        <f t="shared" si="17"/>
        <v>39.582987054734701</v>
      </c>
      <c r="CK20" s="82">
        <f t="shared" ref="CK20:CL21" si="94">(DR20-BO20)/5*2+BO20</f>
        <v>42.117893472689879</v>
      </c>
      <c r="CL20" s="82">
        <f t="shared" si="94"/>
        <v>22.385999271999996</v>
      </c>
      <c r="CM20" s="82">
        <f>(DI20-BF20)/5*3+BF20</f>
        <v>32.678242566001025</v>
      </c>
      <c r="CN20" s="82">
        <f t="shared" ref="CN20:CT21" si="95">(DJ20-BG20)/5*3+BG20</f>
        <v>15.268390396000001</v>
      </c>
      <c r="CO20" s="82">
        <f t="shared" si="95"/>
        <v>35.548677918901419</v>
      </c>
      <c r="CP20" s="82">
        <f t="shared" si="95"/>
        <v>16.885352372</v>
      </c>
      <c r="CQ20" s="82">
        <f t="shared" si="95"/>
        <v>38.310523045032383</v>
      </c>
      <c r="CR20" s="82">
        <f t="shared" si="95"/>
        <v>18.591776587999998</v>
      </c>
      <c r="CS20" s="82">
        <f t="shared" si="95"/>
        <v>40.918235856154837</v>
      </c>
      <c r="CT20" s="82">
        <f t="shared" si="95"/>
        <v>20.580537138</v>
      </c>
      <c r="CU20" s="82">
        <f t="shared" si="18"/>
        <v>40.918235856154837</v>
      </c>
      <c r="CV20" s="82">
        <f t="shared" ref="CV20:CW21" si="96">(DR20-BO20)/5*3+BO20</f>
        <v>43.525948667277291</v>
      </c>
      <c r="CW20" s="82">
        <f t="shared" si="96"/>
        <v>22.569297687999999</v>
      </c>
      <c r="CX20" s="82">
        <f>(DI20-BF20)/5*4+BF20</f>
        <v>33.782453580308186</v>
      </c>
      <c r="CY20" s="82">
        <f t="shared" ref="CY20:DE21" si="97">(DJ20-BG20)/5*4+BG20</f>
        <v>15.361496668000001</v>
      </c>
      <c r="CZ20" s="82">
        <f t="shared" si="97"/>
        <v>36.737443964149513</v>
      </c>
      <c r="DA20" s="82">
        <f t="shared" si="97"/>
        <v>17.002371036</v>
      </c>
      <c r="DB20" s="82">
        <f t="shared" si="97"/>
        <v>39.572965453285249</v>
      </c>
      <c r="DC20" s="82">
        <f t="shared" si="97"/>
        <v>18.734594143999999</v>
      </c>
      <c r="DD20" s="82">
        <f t="shared" si="97"/>
        <v>42.253484657574973</v>
      </c>
      <c r="DE20" s="82">
        <f t="shared" si="97"/>
        <v>20.743595123999999</v>
      </c>
      <c r="DF20" s="82">
        <f t="shared" si="19"/>
        <v>42.253484657574973</v>
      </c>
      <c r="DG20" s="82">
        <f t="shared" ref="DG20:DH21" si="98">(DR20-BO20)/5*4+BO20</f>
        <v>44.934003861864696</v>
      </c>
      <c r="DH20" s="82">
        <f t="shared" si="98"/>
        <v>22.752596103999998</v>
      </c>
      <c r="DI20" s="82">
        <v>34.886664594615354</v>
      </c>
      <c r="DJ20" s="82">
        <v>15.454602940000001</v>
      </c>
      <c r="DK20" s="82">
        <v>37.9262100093976</v>
      </c>
      <c r="DL20" s="82">
        <v>17.119389699999999</v>
      </c>
      <c r="DM20" s="82">
        <v>40.835407861538116</v>
      </c>
      <c r="DN20" s="82">
        <v>18.8774117</v>
      </c>
      <c r="DO20" s="82">
        <v>43.588733458995108</v>
      </c>
      <c r="DP20" s="82">
        <v>20.906653110000001</v>
      </c>
      <c r="DQ20" s="82">
        <f t="shared" si="20"/>
        <v>43.588733458995108</v>
      </c>
      <c r="DR20" s="82">
        <v>46.342059056452101</v>
      </c>
      <c r="DS20" s="82">
        <v>22.935894519999998</v>
      </c>
      <c r="DT20" s="82">
        <v>21.9</v>
      </c>
      <c r="DU20" s="82">
        <v>14.4</v>
      </c>
      <c r="DV20" s="82">
        <v>23.9</v>
      </c>
      <c r="DW20" s="82">
        <v>15.7</v>
      </c>
      <c r="DX20" s="84">
        <v>25.9</v>
      </c>
      <c r="DY20" s="84">
        <v>17.2</v>
      </c>
      <c r="DZ20" s="84">
        <v>27.8</v>
      </c>
      <c r="EA20" s="84">
        <v>19</v>
      </c>
      <c r="EB20" s="84">
        <f t="shared" si="72"/>
        <v>27.8</v>
      </c>
      <c r="EC20" s="84">
        <v>29.7</v>
      </c>
      <c r="ED20" s="84">
        <v>20.8</v>
      </c>
      <c r="EE20" s="84">
        <f>(DT20-C20)/2+C20</f>
        <v>23.176237955446346</v>
      </c>
      <c r="EF20" s="84">
        <f t="shared" ref="EF20:EL21" si="99">(DU20-D20)/2+D20</f>
        <v>14.49267686</v>
      </c>
      <c r="EG20" s="84">
        <f t="shared" si="99"/>
        <v>25.29628321876725</v>
      </c>
      <c r="EH20" s="84">
        <f t="shared" si="99"/>
        <v>15.85699984</v>
      </c>
      <c r="EI20" s="84">
        <f t="shared" si="99"/>
        <v>27.384273172581032</v>
      </c>
      <c r="EJ20" s="84">
        <f t="shared" si="99"/>
        <v>17.369559889999998</v>
      </c>
      <c r="EK20" s="84">
        <f t="shared" si="99"/>
        <v>29.366358206574837</v>
      </c>
      <c r="EL20" s="84">
        <f t="shared" si="99"/>
        <v>19.188590415</v>
      </c>
      <c r="EM20" s="84">
        <f>IF(EK20&gt;EE37,EK20,EE37)</f>
        <v>29.366358206574837</v>
      </c>
      <c r="EN20" s="84">
        <f t="shared" ref="EN20:EO21" si="100">(EC20-L20)/2+L20</f>
        <v>31.348443240568635</v>
      </c>
      <c r="EO20" s="84">
        <f t="shared" si="100"/>
        <v>21.007620939999999</v>
      </c>
    </row>
    <row r="21" spans="1:145" s="86" customFormat="1" x14ac:dyDescent="0.25">
      <c r="A21" s="257" t="s">
        <v>121</v>
      </c>
      <c r="B21" s="86">
        <v>27</v>
      </c>
      <c r="C21" s="87">
        <v>34.145135836869471</v>
      </c>
      <c r="D21" s="87">
        <v>12.383657299999999</v>
      </c>
      <c r="E21" s="87">
        <v>36.709768883069799</v>
      </c>
      <c r="F21" s="87">
        <v>13.61947846</v>
      </c>
      <c r="G21" s="87">
        <v>39.194652681743861</v>
      </c>
      <c r="H21" s="87">
        <v>14.923253799999999</v>
      </c>
      <c r="I21" s="87">
        <v>41.55505864834187</v>
      </c>
      <c r="J21" s="87">
        <v>16.439249610000001</v>
      </c>
      <c r="K21" s="87">
        <f>IF(I21&gt;C38,I21,C38)</f>
        <v>43.850663634711779</v>
      </c>
      <c r="L21" s="87">
        <v>43.915464614939886</v>
      </c>
      <c r="M21" s="87">
        <v>17.955245420000001</v>
      </c>
      <c r="N21" s="87">
        <f t="shared" si="87"/>
        <v>35.42642149702894</v>
      </c>
      <c r="O21" s="87">
        <f t="shared" si="87"/>
        <v>12.50686584</v>
      </c>
      <c r="P21" s="87">
        <f t="shared" si="87"/>
        <v>38.071517194196197</v>
      </c>
      <c r="Q21" s="87">
        <f t="shared" si="87"/>
        <v>13.767212153333332</v>
      </c>
      <c r="R21" s="87">
        <f t="shared" si="87"/>
        <v>40.635064538968507</v>
      </c>
      <c r="S21" s="87">
        <f t="shared" si="87"/>
        <v>15.095373159999999</v>
      </c>
      <c r="T21" s="87">
        <f t="shared" si="87"/>
        <v>43.068879618989008</v>
      </c>
      <c r="U21" s="87">
        <f t="shared" si="87"/>
        <v>16.630648019999999</v>
      </c>
      <c r="V21" s="87">
        <f>IF(T21&gt;N38,T21,N38)</f>
        <v>45.471271742664996</v>
      </c>
      <c r="W21" s="87">
        <f>(AR21-K21)/3*1+K21</f>
        <v>45.471271742664996</v>
      </c>
      <c r="X21" s="87">
        <f>(AS21-L21)/3*1+L21</f>
        <v>45.502694699009517</v>
      </c>
      <c r="Y21" s="87">
        <f t="shared" si="88"/>
        <v>36.707707157188416</v>
      </c>
      <c r="Z21" s="87">
        <f t="shared" si="88"/>
        <v>12.63007438</v>
      </c>
      <c r="AA21" s="87">
        <f t="shared" si="88"/>
        <v>39.433265505322595</v>
      </c>
      <c r="AB21" s="87">
        <f t="shared" si="88"/>
        <v>13.914945846666667</v>
      </c>
      <c r="AC21" s="87">
        <f t="shared" si="88"/>
        <v>42.075476396193146</v>
      </c>
      <c r="AD21" s="87">
        <f t="shared" si="88"/>
        <v>15.267492519999999</v>
      </c>
      <c r="AE21" s="87">
        <f t="shared" si="88"/>
        <v>44.582700589636147</v>
      </c>
      <c r="AF21" s="87">
        <f t="shared" si="88"/>
        <v>16.82204643</v>
      </c>
      <c r="AG21" s="87">
        <f>IF(AE21&gt;Y38,AE21,Y38)</f>
        <v>47.091879850618206</v>
      </c>
      <c r="AH21" s="87">
        <f>(AS21-L21)/3*2+L21</f>
        <v>47.089924783079148</v>
      </c>
      <c r="AI21" s="87">
        <f>(AT21-M21)/3*2+M21</f>
        <v>18.37660034</v>
      </c>
      <c r="AJ21" s="87">
        <v>37.988992817347885</v>
      </c>
      <c r="AK21" s="87">
        <v>12.75328292</v>
      </c>
      <c r="AL21" s="87">
        <v>40.795013816448993</v>
      </c>
      <c r="AM21" s="87">
        <v>14.06267954</v>
      </c>
      <c r="AN21" s="87">
        <v>43.515888253417792</v>
      </c>
      <c r="AO21" s="87">
        <v>15.439611879999999</v>
      </c>
      <c r="AP21" s="87">
        <v>46.096521560283286</v>
      </c>
      <c r="AQ21" s="87">
        <v>17.013444839999998</v>
      </c>
      <c r="AR21" s="87">
        <f>IF(AP21&gt;AJ38,AP21,AJ38)</f>
        <v>48.712487958571423</v>
      </c>
      <c r="AS21" s="87">
        <v>48.677154867148779</v>
      </c>
      <c r="AT21" s="87">
        <v>18.587277799999999</v>
      </c>
      <c r="AU21" s="87">
        <f>(BF21-AJ21)/2+AJ21</f>
        <v>39.342936957690455</v>
      </c>
      <c r="AV21" s="87">
        <f t="shared" si="89"/>
        <v>12.88866453</v>
      </c>
      <c r="AW21" s="87">
        <f t="shared" si="89"/>
        <v>42.237189561165138</v>
      </c>
      <c r="AX21" s="87">
        <f t="shared" si="89"/>
        <v>14.220250799999999</v>
      </c>
      <c r="AY21" s="87">
        <f t="shared" si="89"/>
        <v>45.036528817603788</v>
      </c>
      <c r="AZ21" s="87">
        <f t="shared" si="89"/>
        <v>15.6219889</v>
      </c>
      <c r="BA21" s="87">
        <f t="shared" si="89"/>
        <v>47.696657806879827</v>
      </c>
      <c r="BB21" s="87">
        <f t="shared" si="89"/>
        <v>17.21778415</v>
      </c>
      <c r="BC21" s="87">
        <f>IF(BA21&gt;AU38,BA21,AU38)</f>
        <v>50.432122803215677</v>
      </c>
      <c r="BD21" s="87">
        <f t="shared" si="90"/>
        <v>50.356786796155873</v>
      </c>
      <c r="BE21" s="87">
        <f t="shared" si="90"/>
        <v>18.813579400000002</v>
      </c>
      <c r="BF21" s="87">
        <v>40.696881098033018</v>
      </c>
      <c r="BG21" s="87">
        <v>13.024046140000001</v>
      </c>
      <c r="BH21" s="87">
        <v>43.679365305881277</v>
      </c>
      <c r="BI21" s="87">
        <v>14.37782206</v>
      </c>
      <c r="BJ21" s="87">
        <v>46.557169381789784</v>
      </c>
      <c r="BK21" s="87">
        <v>15.80436592</v>
      </c>
      <c r="BL21" s="87">
        <v>49.296794053476376</v>
      </c>
      <c r="BM21" s="87">
        <v>17.422123460000002</v>
      </c>
      <c r="BN21" s="87">
        <f>IF(BL21&gt;BF38,BL21,BF38)</f>
        <v>52.151757647859938</v>
      </c>
      <c r="BO21" s="87">
        <v>52.036418725162967</v>
      </c>
      <c r="BP21" s="87">
        <v>19.039881000000001</v>
      </c>
      <c r="BQ21" s="87">
        <f>(DI21-BF21)/5*1+BF21</f>
        <v>42.162904038156157</v>
      </c>
      <c r="BR21" s="87">
        <f t="shared" si="91"/>
        <v>13.171936372000001</v>
      </c>
      <c r="BS21" s="87">
        <f t="shared" si="91"/>
        <v>45.239224846888327</v>
      </c>
      <c r="BT21" s="87">
        <f t="shared" si="91"/>
        <v>14.553323008</v>
      </c>
      <c r="BU21" s="87">
        <f t="shared" si="91"/>
        <v>48.202817849888973</v>
      </c>
      <c r="BV21" s="87">
        <f t="shared" si="91"/>
        <v>16.006967591999999</v>
      </c>
      <c r="BW21" s="87">
        <f t="shared" si="91"/>
        <v>51.024842430150805</v>
      </c>
      <c r="BX21" s="87">
        <f t="shared" si="91"/>
        <v>17.648248072000001</v>
      </c>
      <c r="BY21" s="87">
        <f>IF(BW21&gt;BQ38,BW21,BQ38)</f>
        <v>54.019264725137738</v>
      </c>
      <c r="BZ21" s="87">
        <f t="shared" si="92"/>
        <v>53.846867010412645</v>
      </c>
      <c r="CA21" s="87">
        <f t="shared" si="92"/>
        <v>19.289528552</v>
      </c>
      <c r="CB21" s="87">
        <f>(DI21-BF21)/5*2+BF21</f>
        <v>43.628926978279296</v>
      </c>
      <c r="CC21" s="87">
        <f t="shared" si="93"/>
        <v>13.319826604000001</v>
      </c>
      <c r="CD21" s="87">
        <f t="shared" si="93"/>
        <v>46.799084387895384</v>
      </c>
      <c r="CE21" s="87">
        <f t="shared" si="93"/>
        <v>14.728823955999999</v>
      </c>
      <c r="CF21" s="87">
        <f t="shared" si="93"/>
        <v>49.848466317988155</v>
      </c>
      <c r="CG21" s="87">
        <f t="shared" si="93"/>
        <v>16.209569263999999</v>
      </c>
      <c r="CH21" s="87">
        <f t="shared" si="93"/>
        <v>52.752890806825235</v>
      </c>
      <c r="CI21" s="87">
        <f t="shared" si="93"/>
        <v>17.874372684000001</v>
      </c>
      <c r="CJ21" s="87">
        <f>IF(CH21&gt;CB38,CH21,CB38)</f>
        <v>55.886771802415538</v>
      </c>
      <c r="CK21" s="87">
        <f t="shared" si="94"/>
        <v>55.657315295662322</v>
      </c>
      <c r="CL21" s="87">
        <f t="shared" si="94"/>
        <v>19.539176103999999</v>
      </c>
      <c r="CM21" s="87">
        <f>(DI21-BF21)/5*3+BF21</f>
        <v>45.094949918402435</v>
      </c>
      <c r="CN21" s="87">
        <f t="shared" si="95"/>
        <v>13.467716835999999</v>
      </c>
      <c r="CO21" s="87">
        <f t="shared" si="95"/>
        <v>48.358943928902434</v>
      </c>
      <c r="CP21" s="87">
        <f t="shared" si="95"/>
        <v>14.904324903999999</v>
      </c>
      <c r="CQ21" s="87">
        <f t="shared" si="95"/>
        <v>51.494114786087344</v>
      </c>
      <c r="CR21" s="87">
        <f t="shared" si="95"/>
        <v>16.412170935999999</v>
      </c>
      <c r="CS21" s="87">
        <f t="shared" si="95"/>
        <v>54.480939183499672</v>
      </c>
      <c r="CT21" s="87">
        <f t="shared" si="95"/>
        <v>18.100497296</v>
      </c>
      <c r="CU21" s="87">
        <f>IF(CS21&gt;CM38,CS21,CM38)</f>
        <v>57.754278879693338</v>
      </c>
      <c r="CV21" s="87">
        <f t="shared" si="96"/>
        <v>57.467763580911992</v>
      </c>
      <c r="CW21" s="87">
        <f t="shared" si="96"/>
        <v>19.788823656000002</v>
      </c>
      <c r="CX21" s="87">
        <f>(DI21-BF21)/5*4+BF21</f>
        <v>46.560972858525581</v>
      </c>
      <c r="CY21" s="87">
        <f t="shared" si="97"/>
        <v>13.615607067999999</v>
      </c>
      <c r="CZ21" s="87">
        <f t="shared" si="97"/>
        <v>49.918803469909491</v>
      </c>
      <c r="DA21" s="87">
        <f t="shared" si="97"/>
        <v>15.079825851999999</v>
      </c>
      <c r="DB21" s="87">
        <f t="shared" si="97"/>
        <v>53.139763254186526</v>
      </c>
      <c r="DC21" s="87">
        <f t="shared" si="97"/>
        <v>16.614772607999999</v>
      </c>
      <c r="DD21" s="87">
        <f t="shared" si="97"/>
        <v>56.208987560174101</v>
      </c>
      <c r="DE21" s="87">
        <f t="shared" si="97"/>
        <v>18.326621908</v>
      </c>
      <c r="DF21" s="87">
        <f>IF(DD21&gt;CX38,DD21,CX38)</f>
        <v>59.621785956971138</v>
      </c>
      <c r="DG21" s="87">
        <f t="shared" si="98"/>
        <v>59.278211866161669</v>
      </c>
      <c r="DH21" s="87">
        <f t="shared" si="98"/>
        <v>20.038471208000001</v>
      </c>
      <c r="DI21" s="87">
        <v>48.02699579864872</v>
      </c>
      <c r="DJ21" s="87">
        <v>13.763497299999999</v>
      </c>
      <c r="DK21" s="87">
        <v>51.478663010916542</v>
      </c>
      <c r="DL21" s="87">
        <v>15.255326799999999</v>
      </c>
      <c r="DM21" s="87">
        <v>54.785411722285716</v>
      </c>
      <c r="DN21" s="87">
        <v>16.817374279999999</v>
      </c>
      <c r="DO21" s="87">
        <v>57.937035936848531</v>
      </c>
      <c r="DP21" s="87">
        <v>18.552746519999999</v>
      </c>
      <c r="DQ21" s="87">
        <f>IF(DO21&gt;DI38,DO21,DI38)</f>
        <v>61.489293034248938</v>
      </c>
      <c r="DR21" s="87">
        <v>61.088660151411347</v>
      </c>
      <c r="DS21" s="87">
        <v>20.28811876</v>
      </c>
      <c r="DT21" s="86">
        <v>30.7</v>
      </c>
      <c r="DU21" s="86">
        <v>12</v>
      </c>
      <c r="DV21" s="86">
        <v>33</v>
      </c>
      <c r="DW21" s="86">
        <v>13.2</v>
      </c>
      <c r="DX21" s="86">
        <v>35.299999999999997</v>
      </c>
      <c r="DY21" s="86">
        <v>14.4</v>
      </c>
      <c r="DZ21" s="86">
        <v>37.5</v>
      </c>
      <c r="EA21" s="86">
        <v>15.9</v>
      </c>
      <c r="EB21" s="87">
        <f>IF(DZ21&gt;DT38,DZ21,DT38)</f>
        <v>39.5</v>
      </c>
      <c r="EC21" s="86">
        <v>39.6</v>
      </c>
      <c r="ED21" s="86">
        <v>17.3</v>
      </c>
      <c r="EE21" s="87">
        <f>(DT21-C21)/2+C21</f>
        <v>32.422567918434737</v>
      </c>
      <c r="EF21" s="87">
        <f t="shared" si="99"/>
        <v>12.19182865</v>
      </c>
      <c r="EG21" s="87">
        <f t="shared" si="99"/>
        <v>34.8548844415349</v>
      </c>
      <c r="EH21" s="87">
        <f t="shared" si="99"/>
        <v>13.40973923</v>
      </c>
      <c r="EI21" s="87">
        <f t="shared" si="99"/>
        <v>37.247326340871929</v>
      </c>
      <c r="EJ21" s="87">
        <f t="shared" si="99"/>
        <v>14.6616269</v>
      </c>
      <c r="EK21" s="87">
        <f t="shared" si="99"/>
        <v>39.527529324170935</v>
      </c>
      <c r="EL21" s="87">
        <f t="shared" si="99"/>
        <v>16.169624805000002</v>
      </c>
      <c r="EM21" s="87">
        <f>IF(EK21&gt;EE38,EK21,EE38)</f>
        <v>41.67533181735589</v>
      </c>
      <c r="EN21" s="87">
        <f t="shared" si="100"/>
        <v>41.757732307469944</v>
      </c>
      <c r="EO21" s="87">
        <f t="shared" si="100"/>
        <v>17.627622710000001</v>
      </c>
    </row>
    <row r="22" spans="1:145" s="86" customFormat="1" x14ac:dyDescent="0.25">
      <c r="A22" s="257"/>
      <c r="B22" s="86">
        <v>28</v>
      </c>
      <c r="C22" s="87">
        <f>(C21-C26)/5*4+C26</f>
        <v>33.75939567849516</v>
      </c>
      <c r="D22" s="87">
        <f t="shared" ref="D22:BO22" si="101">(D21-D26)/5*4+D26</f>
        <v>12.638771684</v>
      </c>
      <c r="E22" s="87">
        <f t="shared" si="101"/>
        <v>36.299644816460216</v>
      </c>
      <c r="F22" s="87">
        <f t="shared" si="101"/>
        <v>13.887324612</v>
      </c>
      <c r="G22" s="87">
        <f t="shared" si="101"/>
        <v>38.758619090119417</v>
      </c>
      <c r="H22" s="87">
        <f t="shared" si="101"/>
        <v>15.206911664</v>
      </c>
      <c r="I22" s="87">
        <f t="shared" si="101"/>
        <v>41.092430172888569</v>
      </c>
      <c r="J22" s="87">
        <f t="shared" si="101"/>
        <v>16.744572334000001</v>
      </c>
      <c r="K22" s="87">
        <f t="shared" si="9"/>
        <v>43.353767170596946</v>
      </c>
      <c r="L22" s="87">
        <f t="shared" si="101"/>
        <v>43.426241255657722</v>
      </c>
      <c r="M22" s="87">
        <f t="shared" si="101"/>
        <v>18.282233004000002</v>
      </c>
      <c r="N22" s="87">
        <f t="shared" si="101"/>
        <v>35.029032235251002</v>
      </c>
      <c r="O22" s="87">
        <f t="shared" si="101"/>
        <v>12.762094361333332</v>
      </c>
      <c r="P22" s="87">
        <f t="shared" si="101"/>
        <v>37.648056206226201</v>
      </c>
      <c r="Q22" s="87">
        <f t="shared" si="101"/>
        <v>14.035691777333332</v>
      </c>
      <c r="R22" s="87">
        <f t="shared" si="101"/>
        <v>40.184883221339817</v>
      </c>
      <c r="S22" s="87">
        <f t="shared" si="101"/>
        <v>15.379378401333334</v>
      </c>
      <c r="T22" s="87">
        <f t="shared" si="101"/>
        <v>42.592433756529445</v>
      </c>
      <c r="U22" s="87">
        <f t="shared" si="101"/>
        <v>16.93591851</v>
      </c>
      <c r="V22" s="87">
        <f>IF(T22&gt;N39,T22,N39)</f>
        <v>44.959532864625707</v>
      </c>
      <c r="W22" s="87">
        <f t="shared" ref="W22:AF22" si="102">(W21-W26)/5*4+W26</f>
        <v>44.959532864625707</v>
      </c>
      <c r="X22" s="87">
        <f t="shared" si="102"/>
        <v>44.999984291719073</v>
      </c>
      <c r="Y22" s="87">
        <f t="shared" si="102"/>
        <v>36.29866879200685</v>
      </c>
      <c r="Z22" s="87">
        <f t="shared" si="102"/>
        <v>12.885417038666667</v>
      </c>
      <c r="AA22" s="87">
        <f t="shared" si="102"/>
        <v>38.996467595992193</v>
      </c>
      <c r="AB22" s="87">
        <f t="shared" si="102"/>
        <v>14.184058942666667</v>
      </c>
      <c r="AC22" s="87">
        <f t="shared" si="102"/>
        <v>41.611147352560216</v>
      </c>
      <c r="AD22" s="87">
        <f t="shared" si="102"/>
        <v>15.551845138666666</v>
      </c>
      <c r="AE22" s="87">
        <f t="shared" si="102"/>
        <v>44.092437340170314</v>
      </c>
      <c r="AF22" s="87">
        <f t="shared" si="102"/>
        <v>17.127264686</v>
      </c>
      <c r="AG22" s="87">
        <f t="shared" si="11"/>
        <v>46.565298558654462</v>
      </c>
      <c r="AH22" s="87">
        <f t="shared" ref="AH22:AI22" si="103">(AH21-AH26)/5*4+AH26</f>
        <v>46.573727327780418</v>
      </c>
      <c r="AI22" s="87">
        <f t="shared" si="103"/>
        <v>18.702684233333333</v>
      </c>
      <c r="AJ22" s="87">
        <f t="shared" si="101"/>
        <v>37.568305348762699</v>
      </c>
      <c r="AK22" s="87">
        <f t="shared" si="101"/>
        <v>13.008739716000001</v>
      </c>
      <c r="AL22" s="87">
        <f t="shared" si="101"/>
        <v>40.344878985758186</v>
      </c>
      <c r="AM22" s="87">
        <f t="shared" si="101"/>
        <v>14.332426108</v>
      </c>
      <c r="AN22" s="87">
        <f t="shared" si="101"/>
        <v>43.037411483780616</v>
      </c>
      <c r="AO22" s="87">
        <f t="shared" si="101"/>
        <v>15.724311876</v>
      </c>
      <c r="AP22" s="87">
        <f t="shared" si="101"/>
        <v>45.592440923811189</v>
      </c>
      <c r="AQ22" s="87">
        <f t="shared" si="101"/>
        <v>17.318610862</v>
      </c>
      <c r="AR22" s="87">
        <f t="shared" si="12"/>
        <v>48.171064252683223</v>
      </c>
      <c r="AS22" s="87">
        <f t="shared" si="101"/>
        <v>48.147470363841762</v>
      </c>
      <c r="AT22" s="87">
        <f t="shared" si="101"/>
        <v>18.912909847999998</v>
      </c>
      <c r="AU22" s="87">
        <f t="shared" si="101"/>
        <v>38.909600514052869</v>
      </c>
      <c r="AV22" s="87">
        <f t="shared" si="101"/>
        <v>13.144412778</v>
      </c>
      <c r="AW22" s="87">
        <f t="shared" si="101"/>
        <v>41.774911376337208</v>
      </c>
      <c r="AX22" s="87">
        <f t="shared" si="101"/>
        <v>14.489956011999999</v>
      </c>
      <c r="AY22" s="87">
        <f t="shared" si="101"/>
        <v>44.544200449793941</v>
      </c>
      <c r="AZ22" s="87">
        <f t="shared" si="101"/>
        <v>15.906966138</v>
      </c>
      <c r="BA22" s="87">
        <f t="shared" si="101"/>
        <v>47.177716055289835</v>
      </c>
      <c r="BB22" s="87">
        <f t="shared" si="101"/>
        <v>17.523151218999999</v>
      </c>
      <c r="BC22" s="87">
        <f t="shared" si="13"/>
        <v>49.875109974385659</v>
      </c>
      <c r="BD22" s="87">
        <f t="shared" ref="BD22:BE22" si="104">(BD21-BD26)/5*4+BD26</f>
        <v>49.811231660785744</v>
      </c>
      <c r="BE22" s="87">
        <f t="shared" si="104"/>
        <v>19.1393363</v>
      </c>
      <c r="BF22" s="87">
        <f t="shared" si="101"/>
        <v>40.250895679343031</v>
      </c>
      <c r="BG22" s="87">
        <f t="shared" si="101"/>
        <v>13.28008584</v>
      </c>
      <c r="BH22" s="87">
        <f t="shared" si="101"/>
        <v>43.204943766916223</v>
      </c>
      <c r="BI22" s="87">
        <f t="shared" si="101"/>
        <v>14.647485915999999</v>
      </c>
      <c r="BJ22" s="87">
        <f t="shared" si="101"/>
        <v>46.050989415807265</v>
      </c>
      <c r="BK22" s="87">
        <f t="shared" si="101"/>
        <v>16.089620400000001</v>
      </c>
      <c r="BL22" s="87">
        <f t="shared" si="101"/>
        <v>48.762991186768495</v>
      </c>
      <c r="BM22" s="87">
        <f t="shared" si="101"/>
        <v>17.727691576000002</v>
      </c>
      <c r="BN22" s="87">
        <f t="shared" si="14"/>
        <v>51.579155696088101</v>
      </c>
      <c r="BO22" s="87">
        <f t="shared" si="101"/>
        <v>51.474992957729725</v>
      </c>
      <c r="BP22" s="87">
        <f t="shared" ref="BP22:EA22" si="105">(BP21-BP26)/5*4+BP26</f>
        <v>19.365762752000002</v>
      </c>
      <c r="BQ22" s="87">
        <f t="shared" si="105"/>
        <v>41.703140736294998</v>
      </c>
      <c r="BR22" s="87">
        <f t="shared" si="105"/>
        <v>13.428151531200001</v>
      </c>
      <c r="BS22" s="87">
        <f t="shared" si="105"/>
        <v>44.749375681811109</v>
      </c>
      <c r="BT22" s="87">
        <f t="shared" si="105"/>
        <v>14.823114891199999</v>
      </c>
      <c r="BU22" s="87">
        <f t="shared" si="105"/>
        <v>47.681868561132816</v>
      </c>
      <c r="BV22" s="87">
        <f t="shared" si="105"/>
        <v>16.2919840496</v>
      </c>
      <c r="BW22" s="87">
        <f t="shared" si="105"/>
        <v>50.47471166042466</v>
      </c>
      <c r="BX22" s="87">
        <f t="shared" si="105"/>
        <v>17.9537334368</v>
      </c>
      <c r="BY22" s="87">
        <f t="shared" si="16"/>
        <v>53.429365527133832</v>
      </c>
      <c r="BZ22" s="87">
        <f t="shared" ref="BZ22:CI22" si="106">(BZ21-BZ26)/5*4+BZ26</f>
        <v>53.267554759716511</v>
      </c>
      <c r="CA22" s="87">
        <f t="shared" si="106"/>
        <v>19.615482824000001</v>
      </c>
      <c r="CB22" s="87">
        <f t="shared" si="106"/>
        <v>43.155385793246964</v>
      </c>
      <c r="CC22" s="87">
        <f t="shared" si="106"/>
        <v>13.5762172224</v>
      </c>
      <c r="CD22" s="87">
        <f t="shared" si="106"/>
        <v>46.293807596706003</v>
      </c>
      <c r="CE22" s="87">
        <f t="shared" si="106"/>
        <v>14.9987438664</v>
      </c>
      <c r="CF22" s="87">
        <f t="shared" si="106"/>
        <v>49.31274770645836</v>
      </c>
      <c r="CG22" s="87">
        <f t="shared" si="106"/>
        <v>16.494347699199999</v>
      </c>
      <c r="CH22" s="87">
        <f t="shared" si="106"/>
        <v>52.186432134080832</v>
      </c>
      <c r="CI22" s="87">
        <f t="shared" si="106"/>
        <v>18.179775297599999</v>
      </c>
      <c r="CJ22" s="87">
        <f t="shared" si="17"/>
        <v>55.279575358179557</v>
      </c>
      <c r="CK22" s="87">
        <f t="shared" ref="CK22:CT22" si="107">(CK21-CK26)/5*4+CK26</f>
        <v>55.060116561703296</v>
      </c>
      <c r="CL22" s="87">
        <f t="shared" si="107"/>
        <v>19.865202896</v>
      </c>
      <c r="CM22" s="87">
        <f t="shared" si="107"/>
        <v>44.60763085019893</v>
      </c>
      <c r="CN22" s="87">
        <f t="shared" si="107"/>
        <v>13.7242829136</v>
      </c>
      <c r="CO22" s="87">
        <f t="shared" si="107"/>
        <v>47.838239511600889</v>
      </c>
      <c r="CP22" s="87">
        <f t="shared" si="107"/>
        <v>15.1743728416</v>
      </c>
      <c r="CQ22" s="87">
        <f t="shared" si="107"/>
        <v>50.943626851783918</v>
      </c>
      <c r="CR22" s="87">
        <f t="shared" si="107"/>
        <v>16.696711348799997</v>
      </c>
      <c r="CS22" s="87">
        <f t="shared" si="107"/>
        <v>53.898152607737003</v>
      </c>
      <c r="CT22" s="87">
        <f t="shared" si="107"/>
        <v>18.405817158400001</v>
      </c>
      <c r="CU22" s="87">
        <f t="shared" si="18"/>
        <v>57.129785189225281</v>
      </c>
      <c r="CV22" s="87">
        <f t="shared" ref="CV22:DE22" si="108">(CV21-CV26)/5*4+CV26</f>
        <v>56.852678363690082</v>
      </c>
      <c r="CW22" s="87">
        <f t="shared" si="108"/>
        <v>20.114922968000002</v>
      </c>
      <c r="CX22" s="87">
        <f t="shared" si="108"/>
        <v>46.059875907150904</v>
      </c>
      <c r="CY22" s="87">
        <f t="shared" si="108"/>
        <v>13.872348604799999</v>
      </c>
      <c r="CZ22" s="87">
        <f t="shared" si="108"/>
        <v>49.382671426495783</v>
      </c>
      <c r="DA22" s="87">
        <f t="shared" si="108"/>
        <v>15.350001816799999</v>
      </c>
      <c r="DB22" s="87">
        <f t="shared" si="108"/>
        <v>52.574505997109462</v>
      </c>
      <c r="DC22" s="87">
        <f t="shared" si="108"/>
        <v>16.8990749984</v>
      </c>
      <c r="DD22" s="87">
        <f t="shared" si="108"/>
        <v>55.609873081393168</v>
      </c>
      <c r="DE22" s="87">
        <f t="shared" si="108"/>
        <v>18.6318590192</v>
      </c>
      <c r="DF22" s="87">
        <f t="shared" si="19"/>
        <v>58.979995020271012</v>
      </c>
      <c r="DG22" s="87">
        <f t="shared" ref="DG22:DH22" si="109">(DG21-DG26)/5*4+DG26</f>
        <v>58.645240165676867</v>
      </c>
      <c r="DH22" s="87">
        <f t="shared" si="109"/>
        <v>20.364643040000001</v>
      </c>
      <c r="DI22" s="87">
        <f t="shared" si="105"/>
        <v>47.51212096410287</v>
      </c>
      <c r="DJ22" s="87">
        <f t="shared" si="105"/>
        <v>14.020414295999998</v>
      </c>
      <c r="DK22" s="87">
        <f t="shared" si="105"/>
        <v>50.927103341390669</v>
      </c>
      <c r="DL22" s="87">
        <f t="shared" si="105"/>
        <v>15.525630791999999</v>
      </c>
      <c r="DM22" s="87">
        <f t="shared" si="105"/>
        <v>54.205385142435013</v>
      </c>
      <c r="DN22" s="87">
        <f t="shared" si="105"/>
        <v>17.101438647999998</v>
      </c>
      <c r="DO22" s="87">
        <f t="shared" si="105"/>
        <v>57.321593555049333</v>
      </c>
      <c r="DP22" s="87">
        <f t="shared" si="105"/>
        <v>18.857900879999999</v>
      </c>
      <c r="DQ22" s="87">
        <f t="shared" si="20"/>
        <v>60.830204851316736</v>
      </c>
      <c r="DR22" s="87">
        <f t="shared" si="105"/>
        <v>60.43780196766366</v>
      </c>
      <c r="DS22" s="87">
        <f t="shared" si="105"/>
        <v>20.614363111999999</v>
      </c>
      <c r="DT22" s="87">
        <f t="shared" si="105"/>
        <v>30.34</v>
      </c>
      <c r="DU22" s="87">
        <f t="shared" si="105"/>
        <v>12.26</v>
      </c>
      <c r="DV22" s="87">
        <f t="shared" si="105"/>
        <v>32.64</v>
      </c>
      <c r="DW22" s="87">
        <f t="shared" si="105"/>
        <v>13.459999999999999</v>
      </c>
      <c r="DX22" s="87">
        <f t="shared" si="105"/>
        <v>34.9</v>
      </c>
      <c r="DY22" s="87">
        <f t="shared" si="105"/>
        <v>14.68</v>
      </c>
      <c r="DZ22" s="87">
        <f t="shared" si="105"/>
        <v>37.06</v>
      </c>
      <c r="EA22" s="87">
        <f t="shared" si="105"/>
        <v>16.2</v>
      </c>
      <c r="EB22" s="87">
        <f t="shared" ref="EB22:EO22" si="110">(EB21-EB26)/5*4+EB26</f>
        <v>39.131999999999998</v>
      </c>
      <c r="EC22" s="87">
        <f t="shared" si="110"/>
        <v>39.160000000000004</v>
      </c>
      <c r="ED22" s="87">
        <f t="shared" si="110"/>
        <v>17.64</v>
      </c>
      <c r="EE22" s="87">
        <f t="shared" si="110"/>
        <v>32.049697839247578</v>
      </c>
      <c r="EF22" s="87">
        <f t="shared" si="110"/>
        <v>12.449385842</v>
      </c>
      <c r="EG22" s="87">
        <f t="shared" si="110"/>
        <v>34.469822408230108</v>
      </c>
      <c r="EH22" s="87">
        <f t="shared" si="110"/>
        <v>13.673662305999999</v>
      </c>
      <c r="EI22" s="87">
        <f t="shared" si="110"/>
        <v>36.829309545059708</v>
      </c>
      <c r="EJ22" s="87">
        <f t="shared" si="110"/>
        <v>14.943455832</v>
      </c>
      <c r="EK22" s="87">
        <f t="shared" si="110"/>
        <v>39.076215086444286</v>
      </c>
      <c r="EL22" s="87">
        <f t="shared" si="110"/>
        <v>16.472286167</v>
      </c>
      <c r="EM22" s="87">
        <f t="shared" si="110"/>
        <v>41.196883585298472</v>
      </c>
      <c r="EN22" s="87">
        <f t="shared" si="110"/>
        <v>41.293120627828863</v>
      </c>
      <c r="EO22" s="87">
        <f t="shared" si="110"/>
        <v>17.961116501999999</v>
      </c>
    </row>
    <row r="23" spans="1:145" s="86" customFormat="1" x14ac:dyDescent="0.25">
      <c r="A23" s="257"/>
      <c r="B23" s="86">
        <v>29</v>
      </c>
      <c r="C23" s="87">
        <f>(C21-C26)/5*3+C26</f>
        <v>33.373655520120849</v>
      </c>
      <c r="D23" s="87">
        <f t="shared" ref="D23:BO23" si="111">(D21-D26)/5*3+D26</f>
        <v>12.893886067999999</v>
      </c>
      <c r="E23" s="87">
        <f t="shared" si="111"/>
        <v>35.889520749850625</v>
      </c>
      <c r="F23" s="87">
        <f t="shared" si="111"/>
        <v>14.155170763999999</v>
      </c>
      <c r="G23" s="87">
        <f t="shared" si="111"/>
        <v>38.322585498494973</v>
      </c>
      <c r="H23" s="87">
        <f t="shared" si="111"/>
        <v>15.490569528</v>
      </c>
      <c r="I23" s="87">
        <f t="shared" si="111"/>
        <v>40.629801697435269</v>
      </c>
      <c r="J23" s="87">
        <f t="shared" si="111"/>
        <v>17.049895058000001</v>
      </c>
      <c r="K23" s="87">
        <f t="shared" si="9"/>
        <v>42.856870706482113</v>
      </c>
      <c r="L23" s="87">
        <f t="shared" si="111"/>
        <v>42.937017896375565</v>
      </c>
      <c r="M23" s="87">
        <f t="shared" si="111"/>
        <v>18.609220587999999</v>
      </c>
      <c r="N23" s="87">
        <f t="shared" si="111"/>
        <v>34.631642973473063</v>
      </c>
      <c r="O23" s="87">
        <f t="shared" si="111"/>
        <v>13.017322882666665</v>
      </c>
      <c r="P23" s="87">
        <f t="shared" si="111"/>
        <v>37.224595218256212</v>
      </c>
      <c r="Q23" s="87">
        <f t="shared" si="111"/>
        <v>14.304171401333333</v>
      </c>
      <c r="R23" s="87">
        <f t="shared" si="111"/>
        <v>39.734701903711134</v>
      </c>
      <c r="S23" s="87">
        <f t="shared" si="111"/>
        <v>15.663383642666666</v>
      </c>
      <c r="T23" s="87">
        <f t="shared" si="111"/>
        <v>42.115987894069875</v>
      </c>
      <c r="U23" s="87">
        <f t="shared" si="111"/>
        <v>17.241188999999999</v>
      </c>
      <c r="V23" s="87">
        <f t="shared" si="10"/>
        <v>44.447793986586419</v>
      </c>
      <c r="W23" s="87">
        <f t="shared" si="111"/>
        <v>44.447793986586419</v>
      </c>
      <c r="X23" s="87">
        <f t="shared" si="111"/>
        <v>44.497273884428623</v>
      </c>
      <c r="Y23" s="87">
        <f t="shared" si="111"/>
        <v>35.889630426825292</v>
      </c>
      <c r="Z23" s="87">
        <f t="shared" si="111"/>
        <v>13.140759697333333</v>
      </c>
      <c r="AA23" s="87">
        <f t="shared" si="111"/>
        <v>38.559669686661799</v>
      </c>
      <c r="AB23" s="87">
        <f t="shared" si="111"/>
        <v>14.453172038666667</v>
      </c>
      <c r="AC23" s="87">
        <f t="shared" si="111"/>
        <v>41.146818308927287</v>
      </c>
      <c r="AD23" s="87">
        <f t="shared" si="111"/>
        <v>15.836197757333332</v>
      </c>
      <c r="AE23" s="87">
        <f t="shared" si="111"/>
        <v>43.602174090704487</v>
      </c>
      <c r="AF23" s="87">
        <f t="shared" si="111"/>
        <v>17.432482942</v>
      </c>
      <c r="AG23" s="87">
        <f t="shared" si="11"/>
        <v>46.038717266690725</v>
      </c>
      <c r="AH23" s="87">
        <f t="shared" si="111"/>
        <v>46.057529872481688</v>
      </c>
      <c r="AI23" s="87">
        <f t="shared" si="111"/>
        <v>19.028768126666666</v>
      </c>
      <c r="AJ23" s="87">
        <f t="shared" si="111"/>
        <v>37.147617880177506</v>
      </c>
      <c r="AK23" s="87">
        <f t="shared" si="111"/>
        <v>13.264196512</v>
      </c>
      <c r="AL23" s="87">
        <f t="shared" si="111"/>
        <v>39.894744155067379</v>
      </c>
      <c r="AM23" s="87">
        <f t="shared" si="111"/>
        <v>14.602172676</v>
      </c>
      <c r="AN23" s="87">
        <f t="shared" si="111"/>
        <v>42.55893471414344</v>
      </c>
      <c r="AO23" s="87">
        <f t="shared" si="111"/>
        <v>16.009011871999999</v>
      </c>
      <c r="AP23" s="87">
        <f t="shared" si="111"/>
        <v>45.088360287339093</v>
      </c>
      <c r="AQ23" s="87">
        <f t="shared" si="111"/>
        <v>17.623776883999998</v>
      </c>
      <c r="AR23" s="87">
        <f t="shared" si="12"/>
        <v>47.629640546795031</v>
      </c>
      <c r="AS23" s="87">
        <f t="shared" si="111"/>
        <v>47.617785860534745</v>
      </c>
      <c r="AT23" s="87">
        <f t="shared" si="111"/>
        <v>19.238541895999997</v>
      </c>
      <c r="AU23" s="87">
        <f t="shared" si="111"/>
        <v>38.476264070415276</v>
      </c>
      <c r="AV23" s="87">
        <f t="shared" si="111"/>
        <v>13.400161025999999</v>
      </c>
      <c r="AW23" s="87">
        <f t="shared" si="111"/>
        <v>41.312633191509278</v>
      </c>
      <c r="AX23" s="87">
        <f t="shared" si="111"/>
        <v>14.759661223999998</v>
      </c>
      <c r="AY23" s="87">
        <f t="shared" si="111"/>
        <v>44.051872081984094</v>
      </c>
      <c r="AZ23" s="87">
        <f t="shared" si="111"/>
        <v>16.191943376000001</v>
      </c>
      <c r="BA23" s="87">
        <f t="shared" si="111"/>
        <v>46.65877430369985</v>
      </c>
      <c r="BB23" s="87">
        <f t="shared" si="111"/>
        <v>17.828518288000001</v>
      </c>
      <c r="BC23" s="87">
        <f t="shared" si="13"/>
        <v>49.318097145555647</v>
      </c>
      <c r="BD23" s="87">
        <f t="shared" si="111"/>
        <v>49.265676525415614</v>
      </c>
      <c r="BE23" s="87">
        <f t="shared" si="111"/>
        <v>19.465093200000002</v>
      </c>
      <c r="BF23" s="87">
        <f t="shared" si="111"/>
        <v>39.804910260653045</v>
      </c>
      <c r="BG23" s="87">
        <f t="shared" si="111"/>
        <v>13.53612554</v>
      </c>
      <c r="BH23" s="87">
        <f t="shared" si="111"/>
        <v>42.73052222795117</v>
      </c>
      <c r="BI23" s="87">
        <f t="shared" si="111"/>
        <v>14.917149772</v>
      </c>
      <c r="BJ23" s="87">
        <f t="shared" si="111"/>
        <v>45.544809449824747</v>
      </c>
      <c r="BK23" s="87">
        <f t="shared" si="111"/>
        <v>16.37487488</v>
      </c>
      <c r="BL23" s="87">
        <f t="shared" si="111"/>
        <v>48.229188320060615</v>
      </c>
      <c r="BM23" s="87">
        <f t="shared" si="111"/>
        <v>18.033259692000001</v>
      </c>
      <c r="BN23" s="87">
        <f t="shared" si="14"/>
        <v>51.006553744316264</v>
      </c>
      <c r="BO23" s="87">
        <f t="shared" si="111"/>
        <v>50.913567190296483</v>
      </c>
      <c r="BP23" s="87">
        <f t="shared" ref="BP23:EA23" si="112">(BP21-BP26)/5*3+BP26</f>
        <v>19.691644504000003</v>
      </c>
      <c r="BQ23" s="87">
        <f t="shared" si="112"/>
        <v>41.243377434433839</v>
      </c>
      <c r="BR23" s="87">
        <f t="shared" si="112"/>
        <v>13.684366690400001</v>
      </c>
      <c r="BS23" s="87">
        <f t="shared" si="112"/>
        <v>44.259526516733892</v>
      </c>
      <c r="BT23" s="87">
        <f t="shared" si="112"/>
        <v>15.092906774399999</v>
      </c>
      <c r="BU23" s="87">
        <f t="shared" si="112"/>
        <v>47.16091927237666</v>
      </c>
      <c r="BV23" s="87">
        <f t="shared" si="112"/>
        <v>16.577000507200001</v>
      </c>
      <c r="BW23" s="87">
        <f t="shared" si="112"/>
        <v>49.924580890698515</v>
      </c>
      <c r="BX23" s="87">
        <f t="shared" si="112"/>
        <v>18.259218801599999</v>
      </c>
      <c r="BY23" s="87">
        <f t="shared" si="16"/>
        <v>52.83946632912992</v>
      </c>
      <c r="BZ23" s="87">
        <f t="shared" si="112"/>
        <v>52.688242509020377</v>
      </c>
      <c r="CA23" s="87">
        <f t="shared" si="112"/>
        <v>19.941437096000001</v>
      </c>
      <c r="CB23" s="87">
        <f t="shared" si="112"/>
        <v>42.681844608214632</v>
      </c>
      <c r="CC23" s="87">
        <f t="shared" si="112"/>
        <v>13.8326078408</v>
      </c>
      <c r="CD23" s="87">
        <f t="shared" si="112"/>
        <v>45.788530805516622</v>
      </c>
      <c r="CE23" s="87">
        <f t="shared" si="112"/>
        <v>15.2686637768</v>
      </c>
      <c r="CF23" s="87">
        <f t="shared" si="112"/>
        <v>48.777029094928572</v>
      </c>
      <c r="CG23" s="87">
        <f t="shared" si="112"/>
        <v>16.779126134399998</v>
      </c>
      <c r="CH23" s="87">
        <f t="shared" si="112"/>
        <v>51.619973461336421</v>
      </c>
      <c r="CI23" s="87">
        <f t="shared" si="112"/>
        <v>18.485177911200001</v>
      </c>
      <c r="CJ23" s="87">
        <f t="shared" si="17"/>
        <v>54.672378913943575</v>
      </c>
      <c r="CK23" s="87">
        <f t="shared" si="112"/>
        <v>54.462917827744278</v>
      </c>
      <c r="CL23" s="87">
        <f t="shared" si="112"/>
        <v>20.191229688</v>
      </c>
      <c r="CM23" s="87">
        <f t="shared" si="112"/>
        <v>44.120311781995426</v>
      </c>
      <c r="CN23" s="87">
        <f t="shared" si="112"/>
        <v>13.980848991199998</v>
      </c>
      <c r="CO23" s="87">
        <f t="shared" si="112"/>
        <v>47.317535094299345</v>
      </c>
      <c r="CP23" s="87">
        <f t="shared" si="112"/>
        <v>15.4444207792</v>
      </c>
      <c r="CQ23" s="87">
        <f t="shared" si="112"/>
        <v>50.393138917480485</v>
      </c>
      <c r="CR23" s="87">
        <f t="shared" si="112"/>
        <v>16.981251761599999</v>
      </c>
      <c r="CS23" s="87">
        <f t="shared" si="112"/>
        <v>53.315366031974328</v>
      </c>
      <c r="CT23" s="87">
        <f t="shared" si="112"/>
        <v>18.711137020800003</v>
      </c>
      <c r="CU23" s="87">
        <f t="shared" si="18"/>
        <v>56.505291498757231</v>
      </c>
      <c r="CV23" s="87">
        <f t="shared" si="112"/>
        <v>56.237593146468171</v>
      </c>
      <c r="CW23" s="87">
        <f t="shared" si="112"/>
        <v>20.441022280000002</v>
      </c>
      <c r="CX23" s="87">
        <f t="shared" si="112"/>
        <v>45.558778955776226</v>
      </c>
      <c r="CY23" s="87">
        <f t="shared" si="112"/>
        <v>14.129090141599999</v>
      </c>
      <c r="CZ23" s="87">
        <f t="shared" si="112"/>
        <v>48.846539383082074</v>
      </c>
      <c r="DA23" s="87">
        <f t="shared" si="112"/>
        <v>15.620177781599999</v>
      </c>
      <c r="DB23" s="87">
        <f t="shared" si="112"/>
        <v>52.009248740032398</v>
      </c>
      <c r="DC23" s="87">
        <f t="shared" si="112"/>
        <v>17.1833773888</v>
      </c>
      <c r="DD23" s="87">
        <f t="shared" si="112"/>
        <v>55.010758602612235</v>
      </c>
      <c r="DE23" s="87">
        <f t="shared" si="112"/>
        <v>18.937096130400001</v>
      </c>
      <c r="DF23" s="87">
        <f t="shared" si="19"/>
        <v>58.338204083570886</v>
      </c>
      <c r="DG23" s="87">
        <f t="shared" si="112"/>
        <v>58.012268465192065</v>
      </c>
      <c r="DH23" s="87">
        <f t="shared" si="112"/>
        <v>20.690814872000001</v>
      </c>
      <c r="DI23" s="87">
        <f t="shared" si="112"/>
        <v>46.99724612955702</v>
      </c>
      <c r="DJ23" s="87">
        <f t="shared" si="112"/>
        <v>14.277331292</v>
      </c>
      <c r="DK23" s="87">
        <f t="shared" si="112"/>
        <v>50.375543671864797</v>
      </c>
      <c r="DL23" s="87">
        <f t="shared" si="112"/>
        <v>15.795934784</v>
      </c>
      <c r="DM23" s="87">
        <f t="shared" si="112"/>
        <v>53.62535856258431</v>
      </c>
      <c r="DN23" s="87">
        <f t="shared" si="112"/>
        <v>17.385503015999998</v>
      </c>
      <c r="DO23" s="87">
        <f t="shared" si="112"/>
        <v>56.706151173250142</v>
      </c>
      <c r="DP23" s="87">
        <f t="shared" si="112"/>
        <v>19.163055239999998</v>
      </c>
      <c r="DQ23" s="87">
        <f t="shared" si="20"/>
        <v>60.171116668384535</v>
      </c>
      <c r="DR23" s="87">
        <f t="shared" si="112"/>
        <v>59.786943783915966</v>
      </c>
      <c r="DS23" s="87">
        <f t="shared" si="112"/>
        <v>20.940607463999999</v>
      </c>
      <c r="DT23" s="87">
        <f t="shared" si="112"/>
        <v>29.98</v>
      </c>
      <c r="DU23" s="87">
        <f t="shared" si="112"/>
        <v>12.52</v>
      </c>
      <c r="DV23" s="87">
        <f t="shared" si="112"/>
        <v>32.28</v>
      </c>
      <c r="DW23" s="87">
        <f t="shared" si="112"/>
        <v>13.719999999999999</v>
      </c>
      <c r="DX23" s="87">
        <f t="shared" si="112"/>
        <v>34.5</v>
      </c>
      <c r="DY23" s="87">
        <f t="shared" si="112"/>
        <v>14.96</v>
      </c>
      <c r="DZ23" s="87">
        <f t="shared" si="112"/>
        <v>36.619999999999997</v>
      </c>
      <c r="EA23" s="87">
        <f t="shared" si="112"/>
        <v>16.5</v>
      </c>
      <c r="EB23" s="87">
        <f t="shared" ref="EB23:EO23" si="113">(EB21-EB26)/5*3+EB26</f>
        <v>38.764000000000003</v>
      </c>
      <c r="EC23" s="87">
        <f t="shared" si="113"/>
        <v>38.72</v>
      </c>
      <c r="ED23" s="87">
        <f t="shared" si="113"/>
        <v>17.98</v>
      </c>
      <c r="EE23" s="87">
        <f t="shared" si="113"/>
        <v>31.676827760060426</v>
      </c>
      <c r="EF23" s="87">
        <f t="shared" si="113"/>
        <v>12.706943034</v>
      </c>
      <c r="EG23" s="87">
        <f t="shared" si="113"/>
        <v>34.084760374925317</v>
      </c>
      <c r="EH23" s="87">
        <f t="shared" si="113"/>
        <v>13.937585382</v>
      </c>
      <c r="EI23" s="87">
        <f t="shared" si="113"/>
        <v>36.411292749247487</v>
      </c>
      <c r="EJ23" s="87">
        <f t="shared" si="113"/>
        <v>15.225284764</v>
      </c>
      <c r="EK23" s="87">
        <f t="shared" si="113"/>
        <v>38.624900848717637</v>
      </c>
      <c r="EL23" s="87">
        <f t="shared" si="113"/>
        <v>16.774947529000002</v>
      </c>
      <c r="EM23" s="87">
        <f t="shared" si="113"/>
        <v>40.718435353241055</v>
      </c>
      <c r="EN23" s="87">
        <f t="shared" si="113"/>
        <v>40.828508948187782</v>
      </c>
      <c r="EO23" s="87">
        <f t="shared" si="113"/>
        <v>18.294610293999998</v>
      </c>
    </row>
    <row r="24" spans="1:145" s="86" customFormat="1" x14ac:dyDescent="0.25">
      <c r="A24" s="257"/>
      <c r="B24" s="86">
        <v>30</v>
      </c>
      <c r="C24" s="87">
        <f>(C21-C26)/5*2+C26</f>
        <v>32.987915361746538</v>
      </c>
      <c r="D24" s="87">
        <f t="shared" ref="D24:BO24" si="114">(D21-D26)/5*2+D26</f>
        <v>13.149000451999999</v>
      </c>
      <c r="E24" s="87">
        <f t="shared" si="114"/>
        <v>35.479396683241042</v>
      </c>
      <c r="F24" s="87">
        <f t="shared" si="114"/>
        <v>14.423016916</v>
      </c>
      <c r="G24" s="87">
        <f t="shared" si="114"/>
        <v>37.886551906870537</v>
      </c>
      <c r="H24" s="87">
        <f t="shared" si="114"/>
        <v>15.774227392</v>
      </c>
      <c r="I24" s="87">
        <f t="shared" si="114"/>
        <v>40.167173221981969</v>
      </c>
      <c r="J24" s="87">
        <f t="shared" si="114"/>
        <v>17.355217782</v>
      </c>
      <c r="K24" s="87">
        <f t="shared" si="9"/>
        <v>42.359974242367279</v>
      </c>
      <c r="L24" s="87">
        <f t="shared" si="114"/>
        <v>42.447794537093401</v>
      </c>
      <c r="M24" s="87">
        <f t="shared" si="114"/>
        <v>18.936208172000001</v>
      </c>
      <c r="N24" s="87">
        <f t="shared" si="114"/>
        <v>34.234253711695132</v>
      </c>
      <c r="O24" s="87">
        <f t="shared" si="114"/>
        <v>13.272551404</v>
      </c>
      <c r="P24" s="87">
        <f t="shared" si="114"/>
        <v>36.801134230286216</v>
      </c>
      <c r="Q24" s="87">
        <f t="shared" si="114"/>
        <v>14.572651025333332</v>
      </c>
      <c r="R24" s="87">
        <f t="shared" si="114"/>
        <v>39.284520586082444</v>
      </c>
      <c r="S24" s="87">
        <f t="shared" si="114"/>
        <v>15.947388884</v>
      </c>
      <c r="T24" s="87">
        <f t="shared" si="114"/>
        <v>41.639542031610311</v>
      </c>
      <c r="U24" s="87">
        <f t="shared" si="114"/>
        <v>17.54645949</v>
      </c>
      <c r="V24" s="87">
        <f t="shared" si="10"/>
        <v>43.93605510854713</v>
      </c>
      <c r="W24" s="87">
        <f t="shared" si="114"/>
        <v>43.93605510854713</v>
      </c>
      <c r="X24" s="87">
        <f t="shared" si="114"/>
        <v>43.994563477138179</v>
      </c>
      <c r="Y24" s="87">
        <f t="shared" si="114"/>
        <v>35.480592061643726</v>
      </c>
      <c r="Z24" s="87">
        <f t="shared" si="114"/>
        <v>13.396102356</v>
      </c>
      <c r="AA24" s="87">
        <f t="shared" si="114"/>
        <v>38.122871777331397</v>
      </c>
      <c r="AB24" s="87">
        <f t="shared" si="114"/>
        <v>14.722285134666667</v>
      </c>
      <c r="AC24" s="87">
        <f t="shared" si="114"/>
        <v>40.68248926529435</v>
      </c>
      <c r="AD24" s="87">
        <f t="shared" si="114"/>
        <v>16.120550376000001</v>
      </c>
      <c r="AE24" s="87">
        <f t="shared" si="114"/>
        <v>43.111910841238654</v>
      </c>
      <c r="AF24" s="87">
        <f t="shared" si="114"/>
        <v>17.737701198</v>
      </c>
      <c r="AG24" s="87">
        <f t="shared" si="11"/>
        <v>45.512135974726981</v>
      </c>
      <c r="AH24" s="87">
        <f t="shared" si="114"/>
        <v>45.54133241718295</v>
      </c>
      <c r="AI24" s="87">
        <f t="shared" si="114"/>
        <v>19.354852019999999</v>
      </c>
      <c r="AJ24" s="87">
        <f t="shared" si="114"/>
        <v>36.726930411592321</v>
      </c>
      <c r="AK24" s="87">
        <f t="shared" si="114"/>
        <v>13.519653308000001</v>
      </c>
      <c r="AL24" s="87">
        <f t="shared" si="114"/>
        <v>39.444609324376579</v>
      </c>
      <c r="AM24" s="87">
        <f t="shared" si="114"/>
        <v>14.871919243999999</v>
      </c>
      <c r="AN24" s="87">
        <f t="shared" si="114"/>
        <v>42.080457944506264</v>
      </c>
      <c r="AO24" s="87">
        <f t="shared" si="114"/>
        <v>16.293711867999999</v>
      </c>
      <c r="AP24" s="87">
        <f t="shared" si="114"/>
        <v>44.584279650866996</v>
      </c>
      <c r="AQ24" s="87">
        <f t="shared" si="114"/>
        <v>17.928942906</v>
      </c>
      <c r="AR24" s="87">
        <f t="shared" si="12"/>
        <v>47.088216840906831</v>
      </c>
      <c r="AS24" s="87">
        <f t="shared" si="114"/>
        <v>47.088101357227728</v>
      </c>
      <c r="AT24" s="87">
        <f t="shared" si="114"/>
        <v>19.564173944</v>
      </c>
      <c r="AU24" s="87">
        <f t="shared" si="114"/>
        <v>38.04292762677769</v>
      </c>
      <c r="AV24" s="87">
        <f t="shared" si="114"/>
        <v>13.655909273999999</v>
      </c>
      <c r="AW24" s="87">
        <f t="shared" si="114"/>
        <v>40.850355006681347</v>
      </c>
      <c r="AX24" s="87">
        <f t="shared" si="114"/>
        <v>15.029366436</v>
      </c>
      <c r="AY24" s="87">
        <f t="shared" si="114"/>
        <v>43.559543714174247</v>
      </c>
      <c r="AZ24" s="87">
        <f t="shared" si="114"/>
        <v>16.476920614000001</v>
      </c>
      <c r="BA24" s="87">
        <f t="shared" si="114"/>
        <v>46.139832552109858</v>
      </c>
      <c r="BB24" s="87">
        <f t="shared" si="114"/>
        <v>18.133885357</v>
      </c>
      <c r="BC24" s="87">
        <f t="shared" si="13"/>
        <v>48.761084316725629</v>
      </c>
      <c r="BD24" s="87">
        <f t="shared" si="114"/>
        <v>48.720121390045477</v>
      </c>
      <c r="BE24" s="87">
        <f t="shared" si="114"/>
        <v>19.7908501</v>
      </c>
      <c r="BF24" s="87">
        <f t="shared" si="114"/>
        <v>39.358924841963059</v>
      </c>
      <c r="BG24" s="87">
        <f t="shared" si="114"/>
        <v>13.792165239999999</v>
      </c>
      <c r="BH24" s="87">
        <f t="shared" si="114"/>
        <v>42.256100688986116</v>
      </c>
      <c r="BI24" s="87">
        <f t="shared" si="114"/>
        <v>15.186813627999999</v>
      </c>
      <c r="BJ24" s="87">
        <f t="shared" si="114"/>
        <v>45.038629483842229</v>
      </c>
      <c r="BK24" s="87">
        <f t="shared" si="114"/>
        <v>16.660129359999999</v>
      </c>
      <c r="BL24" s="87">
        <f t="shared" si="114"/>
        <v>47.695385453352728</v>
      </c>
      <c r="BM24" s="87">
        <f t="shared" si="114"/>
        <v>18.338827808000001</v>
      </c>
      <c r="BN24" s="87">
        <f t="shared" si="14"/>
        <v>50.433951792544434</v>
      </c>
      <c r="BO24" s="87">
        <f t="shared" si="114"/>
        <v>50.352141422863234</v>
      </c>
      <c r="BP24" s="87">
        <f t="shared" ref="BP24:EA24" si="115">(BP21-BP26)/5*2+BP26</f>
        <v>20.017526256</v>
      </c>
      <c r="BQ24" s="87">
        <f t="shared" si="115"/>
        <v>40.78361413257268</v>
      </c>
      <c r="BR24" s="87">
        <f t="shared" si="115"/>
        <v>13.940581849599999</v>
      </c>
      <c r="BS24" s="87">
        <f t="shared" si="115"/>
        <v>43.769677351656675</v>
      </c>
      <c r="BT24" s="87">
        <f t="shared" si="115"/>
        <v>15.362698657599999</v>
      </c>
      <c r="BU24" s="87">
        <f t="shared" si="115"/>
        <v>46.63996998362051</v>
      </c>
      <c r="BV24" s="87">
        <f t="shared" si="115"/>
        <v>16.862016964799999</v>
      </c>
      <c r="BW24" s="87">
        <f t="shared" si="115"/>
        <v>49.374450120972377</v>
      </c>
      <c r="BX24" s="87">
        <f t="shared" si="115"/>
        <v>18.564704166400002</v>
      </c>
      <c r="BY24" s="87">
        <f t="shared" si="16"/>
        <v>52.249567131126014</v>
      </c>
      <c r="BZ24" s="87">
        <f t="shared" si="115"/>
        <v>52.10893025832425</v>
      </c>
      <c r="CA24" s="87">
        <f t="shared" si="115"/>
        <v>20.267391367999998</v>
      </c>
      <c r="CB24" s="87">
        <f t="shared" si="115"/>
        <v>42.208303423182308</v>
      </c>
      <c r="CC24" s="87">
        <f t="shared" si="115"/>
        <v>14.088998459200001</v>
      </c>
      <c r="CD24" s="87">
        <f t="shared" si="115"/>
        <v>45.283254014327241</v>
      </c>
      <c r="CE24" s="87">
        <f t="shared" si="115"/>
        <v>15.538583687199999</v>
      </c>
      <c r="CF24" s="87">
        <f t="shared" si="115"/>
        <v>48.241310483398777</v>
      </c>
      <c r="CG24" s="87">
        <f t="shared" si="115"/>
        <v>17.063904569600002</v>
      </c>
      <c r="CH24" s="87">
        <f t="shared" si="115"/>
        <v>51.053514788592018</v>
      </c>
      <c r="CI24" s="87">
        <f t="shared" si="115"/>
        <v>18.790580524799999</v>
      </c>
      <c r="CJ24" s="87">
        <f t="shared" si="17"/>
        <v>54.065182469707594</v>
      </c>
      <c r="CK24" s="87">
        <f t="shared" si="115"/>
        <v>53.865719093785252</v>
      </c>
      <c r="CL24" s="87">
        <f t="shared" si="115"/>
        <v>20.51725648</v>
      </c>
      <c r="CM24" s="87">
        <f t="shared" si="115"/>
        <v>43.632992713791928</v>
      </c>
      <c r="CN24" s="87">
        <f t="shared" si="115"/>
        <v>14.237415068799999</v>
      </c>
      <c r="CO24" s="87">
        <f t="shared" si="115"/>
        <v>46.7968306769978</v>
      </c>
      <c r="CP24" s="87">
        <f t="shared" si="115"/>
        <v>15.714468716800001</v>
      </c>
      <c r="CQ24" s="87">
        <f t="shared" si="115"/>
        <v>49.842650983177059</v>
      </c>
      <c r="CR24" s="87">
        <f t="shared" si="115"/>
        <v>17.265792174399998</v>
      </c>
      <c r="CS24" s="87">
        <f t="shared" si="115"/>
        <v>52.73257945621166</v>
      </c>
      <c r="CT24" s="87">
        <f t="shared" si="115"/>
        <v>19.0164568832</v>
      </c>
      <c r="CU24" s="87">
        <f t="shared" si="18"/>
        <v>55.880797808289174</v>
      </c>
      <c r="CV24" s="87">
        <f t="shared" si="115"/>
        <v>55.622507929246261</v>
      </c>
      <c r="CW24" s="87">
        <f t="shared" si="115"/>
        <v>20.767121591999999</v>
      </c>
      <c r="CX24" s="87">
        <f t="shared" si="115"/>
        <v>45.057682004401556</v>
      </c>
      <c r="CY24" s="87">
        <f t="shared" si="115"/>
        <v>14.385831678399999</v>
      </c>
      <c r="CZ24" s="87">
        <f t="shared" si="115"/>
        <v>48.310407339668366</v>
      </c>
      <c r="DA24" s="87">
        <f t="shared" si="115"/>
        <v>15.890353746399999</v>
      </c>
      <c r="DB24" s="87">
        <f t="shared" si="115"/>
        <v>51.443991482955326</v>
      </c>
      <c r="DC24" s="87">
        <f t="shared" si="115"/>
        <v>17.467679779199997</v>
      </c>
      <c r="DD24" s="87">
        <f t="shared" si="115"/>
        <v>54.411644123831302</v>
      </c>
      <c r="DE24" s="87">
        <f t="shared" si="115"/>
        <v>19.242333241600001</v>
      </c>
      <c r="DF24" s="87">
        <f t="shared" si="19"/>
        <v>57.696413146870754</v>
      </c>
      <c r="DG24" s="87">
        <f t="shared" si="115"/>
        <v>57.37929676470727</v>
      </c>
      <c r="DH24" s="87">
        <f t="shared" si="115"/>
        <v>21.016986704000001</v>
      </c>
      <c r="DI24" s="87">
        <f t="shared" si="115"/>
        <v>46.482371295011177</v>
      </c>
      <c r="DJ24" s="87">
        <f t="shared" si="115"/>
        <v>14.534248287999999</v>
      </c>
      <c r="DK24" s="87">
        <f t="shared" si="115"/>
        <v>49.823984002338925</v>
      </c>
      <c r="DL24" s="87">
        <f t="shared" si="115"/>
        <v>16.066238775999999</v>
      </c>
      <c r="DM24" s="87">
        <f t="shared" si="115"/>
        <v>53.045331982733607</v>
      </c>
      <c r="DN24" s="87">
        <f t="shared" si="115"/>
        <v>17.669567384</v>
      </c>
      <c r="DO24" s="87">
        <f t="shared" si="115"/>
        <v>56.090708791450943</v>
      </c>
      <c r="DP24" s="87">
        <f t="shared" si="115"/>
        <v>19.468209600000002</v>
      </c>
      <c r="DQ24" s="87">
        <f t="shared" si="20"/>
        <v>59.51202848545234</v>
      </c>
      <c r="DR24" s="87">
        <f t="shared" si="115"/>
        <v>59.136085600168279</v>
      </c>
      <c r="DS24" s="87">
        <f t="shared" si="115"/>
        <v>21.266851815999999</v>
      </c>
      <c r="DT24" s="87">
        <f t="shared" si="115"/>
        <v>29.619999999999997</v>
      </c>
      <c r="DU24" s="87">
        <f t="shared" si="115"/>
        <v>12.780000000000001</v>
      </c>
      <c r="DV24" s="87">
        <f t="shared" si="115"/>
        <v>31.919999999999998</v>
      </c>
      <c r="DW24" s="87">
        <f t="shared" si="115"/>
        <v>13.98</v>
      </c>
      <c r="DX24" s="87">
        <f t="shared" si="115"/>
        <v>34.099999999999994</v>
      </c>
      <c r="DY24" s="87">
        <f t="shared" si="115"/>
        <v>15.24</v>
      </c>
      <c r="DZ24" s="87">
        <f t="shared" si="115"/>
        <v>36.18</v>
      </c>
      <c r="EA24" s="87">
        <f t="shared" si="115"/>
        <v>16.8</v>
      </c>
      <c r="EB24" s="87">
        <f t="shared" ref="EB24:EO24" si="116">(EB21-EB26)/5*2+EB26</f>
        <v>38.396000000000001</v>
      </c>
      <c r="EC24" s="87">
        <f t="shared" si="116"/>
        <v>38.28</v>
      </c>
      <c r="ED24" s="87">
        <f t="shared" si="116"/>
        <v>18.32</v>
      </c>
      <c r="EE24" s="87">
        <f t="shared" si="116"/>
        <v>31.303957680873268</v>
      </c>
      <c r="EF24" s="87">
        <f t="shared" si="116"/>
        <v>12.964500225999998</v>
      </c>
      <c r="EG24" s="87">
        <f t="shared" si="116"/>
        <v>33.699698341620518</v>
      </c>
      <c r="EH24" s="87">
        <f t="shared" si="116"/>
        <v>14.201508457999999</v>
      </c>
      <c r="EI24" s="87">
        <f t="shared" si="116"/>
        <v>35.993275953435266</v>
      </c>
      <c r="EJ24" s="87">
        <f t="shared" si="116"/>
        <v>15.507113696000001</v>
      </c>
      <c r="EK24" s="87">
        <f t="shared" si="116"/>
        <v>38.173586610990981</v>
      </c>
      <c r="EL24" s="87">
        <f t="shared" si="116"/>
        <v>17.077608891000001</v>
      </c>
      <c r="EM24" s="87">
        <f t="shared" si="116"/>
        <v>40.239987121183646</v>
      </c>
      <c r="EN24" s="87">
        <f t="shared" si="116"/>
        <v>40.363897268546701</v>
      </c>
      <c r="EO24" s="87">
        <f t="shared" si="116"/>
        <v>18.628104086</v>
      </c>
    </row>
    <row r="25" spans="1:145" s="86" customFormat="1" x14ac:dyDescent="0.25">
      <c r="A25" s="257"/>
      <c r="B25" s="86">
        <v>31</v>
      </c>
      <c r="C25" s="87">
        <f>(C21-C26)/5*1+C26</f>
        <v>32.602175203372227</v>
      </c>
      <c r="D25" s="87">
        <f t="shared" ref="D25:BO25" si="117">(D21-D26)/5*1+D26</f>
        <v>13.404114835999998</v>
      </c>
      <c r="E25" s="87">
        <f t="shared" si="117"/>
        <v>35.069272616631451</v>
      </c>
      <c r="F25" s="87">
        <f t="shared" si="117"/>
        <v>14.690863067999999</v>
      </c>
      <c r="G25" s="87">
        <f t="shared" si="117"/>
        <v>37.450518315246093</v>
      </c>
      <c r="H25" s="87">
        <f t="shared" si="117"/>
        <v>16.057885255999999</v>
      </c>
      <c r="I25" s="87">
        <f t="shared" si="117"/>
        <v>39.704544746528668</v>
      </c>
      <c r="J25" s="87">
        <f t="shared" si="117"/>
        <v>17.660540506</v>
      </c>
      <c r="K25" s="87">
        <f t="shared" si="9"/>
        <v>41.863077778252446</v>
      </c>
      <c r="L25" s="87">
        <f t="shared" si="117"/>
        <v>41.958571177811244</v>
      </c>
      <c r="M25" s="87">
        <f t="shared" si="117"/>
        <v>19.263195755999998</v>
      </c>
      <c r="N25" s="87">
        <f t="shared" si="117"/>
        <v>33.836864449917194</v>
      </c>
      <c r="O25" s="87">
        <f t="shared" si="117"/>
        <v>13.527779925333332</v>
      </c>
      <c r="P25" s="87">
        <f t="shared" si="117"/>
        <v>36.377673242316227</v>
      </c>
      <c r="Q25" s="87">
        <f t="shared" si="117"/>
        <v>14.841130649333333</v>
      </c>
      <c r="R25" s="87">
        <f t="shared" si="117"/>
        <v>38.83433926845376</v>
      </c>
      <c r="S25" s="87">
        <f t="shared" si="117"/>
        <v>16.231394125333335</v>
      </c>
      <c r="T25" s="87">
        <f t="shared" si="117"/>
        <v>41.163096169150741</v>
      </c>
      <c r="U25" s="87">
        <f t="shared" si="117"/>
        <v>17.851729979999998</v>
      </c>
      <c r="V25" s="87">
        <f>IF(T25&gt;N42,T25,N42)</f>
        <v>43.424316230507841</v>
      </c>
      <c r="W25" s="87">
        <f t="shared" ref="W25:AF25" si="118">(W21-W26)/5*1+W26</f>
        <v>43.424316230507841</v>
      </c>
      <c r="X25" s="87">
        <f t="shared" si="118"/>
        <v>43.491853069847728</v>
      </c>
      <c r="Y25" s="87">
        <f t="shared" si="118"/>
        <v>35.071553696462168</v>
      </c>
      <c r="Z25" s="87">
        <f t="shared" si="118"/>
        <v>13.651445014666667</v>
      </c>
      <c r="AA25" s="87">
        <f t="shared" si="118"/>
        <v>37.686073868001003</v>
      </c>
      <c r="AB25" s="87">
        <f t="shared" si="118"/>
        <v>14.991398230666666</v>
      </c>
      <c r="AC25" s="87">
        <f t="shared" si="118"/>
        <v>40.218160221661421</v>
      </c>
      <c r="AD25" s="87">
        <f t="shared" si="118"/>
        <v>16.404902994666667</v>
      </c>
      <c r="AE25" s="87">
        <f t="shared" si="118"/>
        <v>42.621647591772827</v>
      </c>
      <c r="AF25" s="87">
        <f t="shared" si="118"/>
        <v>18.042919454</v>
      </c>
      <c r="AG25" s="87">
        <f t="shared" si="11"/>
        <v>44.985554682763244</v>
      </c>
      <c r="AH25" s="87">
        <f t="shared" ref="AH25:AI25" si="119">(AH21-AH26)/5*1+AH26</f>
        <v>45.02513496188422</v>
      </c>
      <c r="AI25" s="87">
        <f t="shared" si="119"/>
        <v>19.680935913333332</v>
      </c>
      <c r="AJ25" s="87">
        <f t="shared" si="117"/>
        <v>36.306242943007128</v>
      </c>
      <c r="AK25" s="87">
        <f t="shared" si="117"/>
        <v>13.775110103999999</v>
      </c>
      <c r="AL25" s="87">
        <f t="shared" si="117"/>
        <v>38.994474493685772</v>
      </c>
      <c r="AM25" s="87">
        <f t="shared" si="117"/>
        <v>15.141665811999999</v>
      </c>
      <c r="AN25" s="87">
        <f t="shared" si="117"/>
        <v>41.601981174869088</v>
      </c>
      <c r="AO25" s="87">
        <f t="shared" si="117"/>
        <v>16.578411864</v>
      </c>
      <c r="AP25" s="87">
        <f t="shared" si="117"/>
        <v>44.0801990143949</v>
      </c>
      <c r="AQ25" s="87">
        <f t="shared" si="117"/>
        <v>18.234108927999998</v>
      </c>
      <c r="AR25" s="87">
        <f t="shared" si="12"/>
        <v>46.546793135018639</v>
      </c>
      <c r="AS25" s="87">
        <f t="shared" si="117"/>
        <v>46.558416853920711</v>
      </c>
      <c r="AT25" s="87">
        <f t="shared" si="117"/>
        <v>19.889805991999999</v>
      </c>
      <c r="AU25" s="87">
        <f t="shared" si="117"/>
        <v>37.609591183140097</v>
      </c>
      <c r="AV25" s="87">
        <f t="shared" si="117"/>
        <v>13.911657521999999</v>
      </c>
      <c r="AW25" s="87">
        <f t="shared" si="117"/>
        <v>40.388076821853417</v>
      </c>
      <c r="AX25" s="87">
        <f t="shared" si="117"/>
        <v>15.299071648</v>
      </c>
      <c r="AY25" s="87">
        <f t="shared" si="117"/>
        <v>43.067215346364399</v>
      </c>
      <c r="AZ25" s="87">
        <f t="shared" si="117"/>
        <v>16.761897852000001</v>
      </c>
      <c r="BA25" s="87">
        <f t="shared" si="117"/>
        <v>45.620890800519874</v>
      </c>
      <c r="BB25" s="87">
        <f t="shared" si="117"/>
        <v>18.439252426000003</v>
      </c>
      <c r="BC25" s="87">
        <f t="shared" si="13"/>
        <v>48.204071487895618</v>
      </c>
      <c r="BD25" s="87">
        <f t="shared" ref="BD25:BE25" si="120">(BD21-BD26)/5*1+BD26</f>
        <v>48.174566254675348</v>
      </c>
      <c r="BE25" s="87">
        <f t="shared" si="120"/>
        <v>20.116607000000002</v>
      </c>
      <c r="BF25" s="87">
        <f t="shared" si="117"/>
        <v>38.912939423273073</v>
      </c>
      <c r="BG25" s="87">
        <f t="shared" si="117"/>
        <v>14.04820494</v>
      </c>
      <c r="BH25" s="87">
        <f t="shared" si="117"/>
        <v>41.781679150021063</v>
      </c>
      <c r="BI25" s="87">
        <f t="shared" si="117"/>
        <v>15.456477484000001</v>
      </c>
      <c r="BJ25" s="87">
        <f t="shared" si="117"/>
        <v>44.53244951785971</v>
      </c>
      <c r="BK25" s="87">
        <f t="shared" si="117"/>
        <v>16.945383840000002</v>
      </c>
      <c r="BL25" s="87">
        <f t="shared" si="117"/>
        <v>47.161582586644847</v>
      </c>
      <c r="BM25" s="87">
        <f t="shared" si="117"/>
        <v>18.644395924000001</v>
      </c>
      <c r="BN25" s="87">
        <f t="shared" si="14"/>
        <v>49.861349840772597</v>
      </c>
      <c r="BO25" s="87">
        <f t="shared" si="117"/>
        <v>49.790715655429992</v>
      </c>
      <c r="BP25" s="87">
        <f t="shared" ref="BP25:EA25" si="121">(BP21-BP26)/5*1+BP26</f>
        <v>20.343408008000001</v>
      </c>
      <c r="BQ25" s="87">
        <f t="shared" si="121"/>
        <v>40.323850830711521</v>
      </c>
      <c r="BR25" s="87">
        <f t="shared" si="121"/>
        <v>14.196797008799999</v>
      </c>
      <c r="BS25" s="87">
        <f t="shared" si="121"/>
        <v>43.279828186579458</v>
      </c>
      <c r="BT25" s="87">
        <f t="shared" si="121"/>
        <v>15.632490540799999</v>
      </c>
      <c r="BU25" s="87">
        <f t="shared" si="121"/>
        <v>46.119020694864354</v>
      </c>
      <c r="BV25" s="87">
        <f t="shared" si="121"/>
        <v>17.1470334224</v>
      </c>
      <c r="BW25" s="87">
        <f t="shared" si="121"/>
        <v>48.824319351246231</v>
      </c>
      <c r="BX25" s="87">
        <f t="shared" si="121"/>
        <v>18.870189531200001</v>
      </c>
      <c r="BY25" s="87">
        <f t="shared" si="16"/>
        <v>51.659667933122101</v>
      </c>
      <c r="BZ25" s="87">
        <f t="shared" ref="BZ25:CI25" si="122">(BZ21-BZ26)/5*1+BZ26</f>
        <v>51.529618007628116</v>
      </c>
      <c r="CA25" s="87">
        <f t="shared" si="122"/>
        <v>20.593345639999999</v>
      </c>
      <c r="CB25" s="87">
        <f t="shared" si="122"/>
        <v>41.734762238149976</v>
      </c>
      <c r="CC25" s="87">
        <f t="shared" si="122"/>
        <v>14.3453890776</v>
      </c>
      <c r="CD25" s="87">
        <f t="shared" si="122"/>
        <v>44.77797722313786</v>
      </c>
      <c r="CE25" s="87">
        <f t="shared" si="122"/>
        <v>15.8085035976</v>
      </c>
      <c r="CF25" s="87">
        <f t="shared" si="122"/>
        <v>47.70559187186899</v>
      </c>
      <c r="CG25" s="87">
        <f t="shared" si="122"/>
        <v>17.348683004800002</v>
      </c>
      <c r="CH25" s="87">
        <f t="shared" si="122"/>
        <v>50.487056115847608</v>
      </c>
      <c r="CI25" s="87">
        <f t="shared" si="122"/>
        <v>19.095983138400001</v>
      </c>
      <c r="CJ25" s="87">
        <f t="shared" si="17"/>
        <v>53.457986025471612</v>
      </c>
      <c r="CK25" s="87">
        <f t="shared" ref="CK25:CT25" si="123">(CK21-CK26)/5*1+CK26</f>
        <v>53.268520359826233</v>
      </c>
      <c r="CL25" s="87">
        <f t="shared" si="123"/>
        <v>20.843283272000001</v>
      </c>
      <c r="CM25" s="87">
        <f t="shared" si="123"/>
        <v>43.145673645588424</v>
      </c>
      <c r="CN25" s="87">
        <f t="shared" si="123"/>
        <v>14.493981146399998</v>
      </c>
      <c r="CO25" s="87">
        <f t="shared" si="123"/>
        <v>46.276126259696255</v>
      </c>
      <c r="CP25" s="87">
        <f t="shared" si="123"/>
        <v>15.9845166544</v>
      </c>
      <c r="CQ25" s="87">
        <f t="shared" si="123"/>
        <v>49.292163048873626</v>
      </c>
      <c r="CR25" s="87">
        <f t="shared" si="123"/>
        <v>17.5503325872</v>
      </c>
      <c r="CS25" s="87">
        <f t="shared" si="123"/>
        <v>52.149792880448985</v>
      </c>
      <c r="CT25" s="87">
        <f t="shared" si="123"/>
        <v>19.321776745600001</v>
      </c>
      <c r="CU25" s="87">
        <f t="shared" si="18"/>
        <v>55.256304117821124</v>
      </c>
      <c r="CV25" s="87">
        <f t="shared" ref="CV25:DE25" si="124">(CV21-CV26)/5*1+CV26</f>
        <v>55.007422712024351</v>
      </c>
      <c r="CW25" s="87">
        <f t="shared" si="124"/>
        <v>21.093220903999999</v>
      </c>
      <c r="CX25" s="87">
        <f t="shared" si="124"/>
        <v>44.556585053026879</v>
      </c>
      <c r="CY25" s="87">
        <f t="shared" si="124"/>
        <v>14.642573215199999</v>
      </c>
      <c r="CZ25" s="87">
        <f t="shared" si="124"/>
        <v>47.774275296254658</v>
      </c>
      <c r="DA25" s="87">
        <f t="shared" si="124"/>
        <v>16.160529711199999</v>
      </c>
      <c r="DB25" s="87">
        <f t="shared" si="124"/>
        <v>50.878734225878262</v>
      </c>
      <c r="DC25" s="87">
        <f t="shared" si="124"/>
        <v>17.751982169599998</v>
      </c>
      <c r="DD25" s="87">
        <f t="shared" si="124"/>
        <v>53.812529645050368</v>
      </c>
      <c r="DE25" s="87">
        <f t="shared" si="124"/>
        <v>19.547570352800001</v>
      </c>
      <c r="DF25" s="87">
        <f t="shared" si="19"/>
        <v>57.054622210170628</v>
      </c>
      <c r="DG25" s="87">
        <f t="shared" ref="DG25:DH25" si="125">(DG21-DG26)/5*1+DG26</f>
        <v>56.746325064222468</v>
      </c>
      <c r="DH25" s="87">
        <f t="shared" si="125"/>
        <v>21.343158536000001</v>
      </c>
      <c r="DI25" s="87">
        <f t="shared" si="121"/>
        <v>45.967496460465327</v>
      </c>
      <c r="DJ25" s="87">
        <f t="shared" si="121"/>
        <v>14.791165284</v>
      </c>
      <c r="DK25" s="87">
        <f t="shared" si="121"/>
        <v>49.272424332813053</v>
      </c>
      <c r="DL25" s="87">
        <f t="shared" si="121"/>
        <v>16.336542768000001</v>
      </c>
      <c r="DM25" s="87">
        <f t="shared" si="121"/>
        <v>52.465305402882905</v>
      </c>
      <c r="DN25" s="87">
        <f t="shared" si="121"/>
        <v>17.953631752</v>
      </c>
      <c r="DO25" s="87">
        <f t="shared" si="121"/>
        <v>55.475266409651752</v>
      </c>
      <c r="DP25" s="87">
        <f t="shared" si="121"/>
        <v>19.773363960000001</v>
      </c>
      <c r="DQ25" s="87">
        <f t="shared" si="20"/>
        <v>58.852940302520139</v>
      </c>
      <c r="DR25" s="87">
        <f t="shared" si="121"/>
        <v>58.485227416420585</v>
      </c>
      <c r="DS25" s="87">
        <f t="shared" si="121"/>
        <v>21.593096167999999</v>
      </c>
      <c r="DT25" s="87">
        <f t="shared" si="121"/>
        <v>29.259999999999998</v>
      </c>
      <c r="DU25" s="87">
        <f t="shared" si="121"/>
        <v>13.040000000000001</v>
      </c>
      <c r="DV25" s="87">
        <f t="shared" si="121"/>
        <v>31.56</v>
      </c>
      <c r="DW25" s="87">
        <f t="shared" si="121"/>
        <v>14.24</v>
      </c>
      <c r="DX25" s="87">
        <f t="shared" si="121"/>
        <v>33.699999999999996</v>
      </c>
      <c r="DY25" s="87">
        <f t="shared" si="121"/>
        <v>15.520000000000001</v>
      </c>
      <c r="DZ25" s="87">
        <f t="shared" si="121"/>
        <v>35.739999999999995</v>
      </c>
      <c r="EA25" s="87">
        <f t="shared" si="121"/>
        <v>17.099999999999998</v>
      </c>
      <c r="EB25" s="87">
        <f t="shared" ref="EB25:EO25" si="126">(EB21-EB26)/5*1+EB26</f>
        <v>38.028000000000006</v>
      </c>
      <c r="EC25" s="87">
        <f t="shared" si="126"/>
        <v>37.839999999999996</v>
      </c>
      <c r="ED25" s="87">
        <f t="shared" si="126"/>
        <v>18.66</v>
      </c>
      <c r="EE25" s="87">
        <f t="shared" si="126"/>
        <v>30.931087601686112</v>
      </c>
      <c r="EF25" s="87">
        <f t="shared" si="126"/>
        <v>13.222057417999999</v>
      </c>
      <c r="EG25" s="87">
        <f t="shared" si="126"/>
        <v>33.314636308315727</v>
      </c>
      <c r="EH25" s="87">
        <f t="shared" si="126"/>
        <v>14.465431534</v>
      </c>
      <c r="EI25" s="87">
        <f t="shared" si="126"/>
        <v>35.575259157623044</v>
      </c>
      <c r="EJ25" s="87">
        <f t="shared" si="126"/>
        <v>15.788942628000001</v>
      </c>
      <c r="EK25" s="87">
        <f t="shared" si="126"/>
        <v>37.722272373264332</v>
      </c>
      <c r="EL25" s="87">
        <f t="shared" si="126"/>
        <v>17.380270253000003</v>
      </c>
      <c r="EM25" s="87">
        <f t="shared" si="126"/>
        <v>39.761538889126228</v>
      </c>
      <c r="EN25" s="87">
        <f t="shared" si="126"/>
        <v>39.89928558890562</v>
      </c>
      <c r="EO25" s="87">
        <f t="shared" si="126"/>
        <v>18.961597877999999</v>
      </c>
    </row>
    <row r="26" spans="1:145" s="86" customFormat="1" x14ac:dyDescent="0.25">
      <c r="A26" s="257"/>
      <c r="B26" s="86">
        <v>32</v>
      </c>
      <c r="C26" s="87">
        <v>32.216435044997915</v>
      </c>
      <c r="D26" s="87">
        <v>13.659229219999999</v>
      </c>
      <c r="E26" s="87">
        <v>34.659148550021868</v>
      </c>
      <c r="F26" s="87">
        <v>14.958709219999999</v>
      </c>
      <c r="G26" s="87">
        <v>37.014484723621649</v>
      </c>
      <c r="H26" s="87">
        <v>16.341543120000001</v>
      </c>
      <c r="I26" s="87">
        <v>39.241916271075368</v>
      </c>
      <c r="J26" s="87">
        <v>17.96586323</v>
      </c>
      <c r="K26" s="87">
        <f t="shared" si="9"/>
        <v>41.366181314137613</v>
      </c>
      <c r="L26" s="87">
        <v>41.46934781852908</v>
      </c>
      <c r="M26" s="87">
        <v>19.590183339999999</v>
      </c>
      <c r="N26" s="87">
        <f t="shared" ref="N26:U26" si="127">(AJ26-C26)/3*1+C26</f>
        <v>33.439475188139255</v>
      </c>
      <c r="O26" s="87">
        <f t="shared" si="127"/>
        <v>13.783008446666665</v>
      </c>
      <c r="P26" s="87">
        <f t="shared" si="127"/>
        <v>35.954212254346231</v>
      </c>
      <c r="Q26" s="87">
        <f t="shared" si="127"/>
        <v>15.109610273333333</v>
      </c>
      <c r="R26" s="87">
        <f t="shared" si="127"/>
        <v>38.38415795082507</v>
      </c>
      <c r="S26" s="87">
        <f t="shared" si="127"/>
        <v>16.515399366666667</v>
      </c>
      <c r="T26" s="87">
        <f t="shared" si="127"/>
        <v>40.686650306691178</v>
      </c>
      <c r="U26" s="87">
        <f t="shared" si="127"/>
        <v>18.15700047</v>
      </c>
      <c r="V26" s="87">
        <f t="shared" si="10"/>
        <v>42.912577352468553</v>
      </c>
      <c r="W26" s="87">
        <f>(AR26-K26)/3*1+K26</f>
        <v>42.912577352468553</v>
      </c>
      <c r="X26" s="87">
        <f>(AS26-L26)/3*1+L26</f>
        <v>42.989142662557285</v>
      </c>
      <c r="Y26" s="87">
        <f t="shared" ref="Y26:AF26" si="128">(AJ26-C26)/3*2+C26</f>
        <v>34.662515331280602</v>
      </c>
      <c r="Z26" s="87">
        <f t="shared" si="128"/>
        <v>13.906787673333334</v>
      </c>
      <c r="AA26" s="87">
        <f t="shared" si="128"/>
        <v>37.249275958670601</v>
      </c>
      <c r="AB26" s="87">
        <f t="shared" si="128"/>
        <v>15.260511326666666</v>
      </c>
      <c r="AC26" s="87">
        <f t="shared" si="128"/>
        <v>39.753831178028491</v>
      </c>
      <c r="AD26" s="87">
        <f t="shared" si="128"/>
        <v>16.689255613333334</v>
      </c>
      <c r="AE26" s="87">
        <f t="shared" si="128"/>
        <v>42.131384342306994</v>
      </c>
      <c r="AF26" s="87">
        <f t="shared" si="128"/>
        <v>18.34813771</v>
      </c>
      <c r="AG26" s="87">
        <f t="shared" si="11"/>
        <v>44.4589733907995</v>
      </c>
      <c r="AH26" s="87">
        <f>(AS26-L26)/3*2+L26</f>
        <v>44.50893750658549</v>
      </c>
      <c r="AI26" s="87">
        <f>(AT26-M26)/3*2+M26</f>
        <v>20.007019806666666</v>
      </c>
      <c r="AJ26" s="87">
        <v>35.885555474421942</v>
      </c>
      <c r="AK26" s="87">
        <v>14.0305669</v>
      </c>
      <c r="AL26" s="87">
        <v>38.544339662994965</v>
      </c>
      <c r="AM26" s="87">
        <v>15.41141238</v>
      </c>
      <c r="AN26" s="87">
        <v>41.123504405231913</v>
      </c>
      <c r="AO26" s="87">
        <v>16.86311186</v>
      </c>
      <c r="AP26" s="87">
        <v>43.576118377922803</v>
      </c>
      <c r="AQ26" s="87">
        <v>18.539274949999999</v>
      </c>
      <c r="AR26" s="87">
        <f t="shared" si="12"/>
        <v>46.00536942913044</v>
      </c>
      <c r="AS26" s="87">
        <v>46.028732350613694</v>
      </c>
      <c r="AT26" s="87">
        <v>20.215438039999999</v>
      </c>
      <c r="AU26" s="87">
        <f>(BF26-AJ26)/2+AJ26</f>
        <v>37.176254739502511</v>
      </c>
      <c r="AV26" s="87">
        <f t="shared" ref="AV26:BB26" si="129">(BG26-AK26)/2+AK26</f>
        <v>14.167405769999998</v>
      </c>
      <c r="AW26" s="87">
        <f t="shared" si="129"/>
        <v>39.925798637025487</v>
      </c>
      <c r="AX26" s="87">
        <f t="shared" si="129"/>
        <v>15.56877686</v>
      </c>
      <c r="AY26" s="87">
        <f t="shared" si="129"/>
        <v>42.574886978554552</v>
      </c>
      <c r="AZ26" s="87">
        <f t="shared" si="129"/>
        <v>17.04687509</v>
      </c>
      <c r="BA26" s="87">
        <f t="shared" si="129"/>
        <v>45.101949048929882</v>
      </c>
      <c r="BB26" s="87">
        <f t="shared" si="129"/>
        <v>18.744619495000002</v>
      </c>
      <c r="BC26" s="87">
        <f t="shared" si="13"/>
        <v>47.6470586590656</v>
      </c>
      <c r="BD26" s="87">
        <f t="shared" ref="BD26:BE26" si="130">(BO26-AS26)/2+AS26</f>
        <v>47.629011119305218</v>
      </c>
      <c r="BE26" s="87">
        <f t="shared" si="130"/>
        <v>20.4423639</v>
      </c>
      <c r="BF26" s="87">
        <v>38.466954004583087</v>
      </c>
      <c r="BG26" s="87">
        <v>14.304244639999999</v>
      </c>
      <c r="BH26" s="87">
        <v>41.307257611056009</v>
      </c>
      <c r="BI26" s="87">
        <v>15.72614134</v>
      </c>
      <c r="BJ26" s="87">
        <v>44.026269551877192</v>
      </c>
      <c r="BK26" s="87">
        <v>17.230638320000001</v>
      </c>
      <c r="BL26" s="87">
        <v>46.627779719936967</v>
      </c>
      <c r="BM26" s="87">
        <v>18.949964040000001</v>
      </c>
      <c r="BN26" s="87">
        <f t="shared" si="14"/>
        <v>49.28874788900076</v>
      </c>
      <c r="BO26" s="87">
        <v>49.22928988799675</v>
      </c>
      <c r="BP26" s="87">
        <v>20.669289760000002</v>
      </c>
      <c r="BQ26" s="87">
        <f>(DI26-BF26)/5*1+BF26</f>
        <v>39.864087528850362</v>
      </c>
      <c r="BR26" s="87">
        <f t="shared" ref="BR26:BX26" si="131">(DJ26-BG26)/5*1+BG26</f>
        <v>14.453012167999999</v>
      </c>
      <c r="BS26" s="87">
        <f t="shared" si="131"/>
        <v>42.789979021502241</v>
      </c>
      <c r="BT26" s="87">
        <f t="shared" si="131"/>
        <v>15.902282423999999</v>
      </c>
      <c r="BU26" s="87">
        <f t="shared" si="131"/>
        <v>45.598071406108197</v>
      </c>
      <c r="BV26" s="87">
        <f t="shared" si="131"/>
        <v>17.432049880000001</v>
      </c>
      <c r="BW26" s="87">
        <f t="shared" si="131"/>
        <v>48.274188581520086</v>
      </c>
      <c r="BX26" s="87">
        <f t="shared" si="131"/>
        <v>19.175674896</v>
      </c>
      <c r="BY26" s="87">
        <f t="shared" si="16"/>
        <v>51.069768735118195</v>
      </c>
      <c r="BZ26" s="87">
        <f t="shared" ref="BZ26:CA26" si="132">(DR26-BO26)/5*1+BO26</f>
        <v>50.950305756931982</v>
      </c>
      <c r="CA26" s="87">
        <f t="shared" si="132"/>
        <v>20.919299912</v>
      </c>
      <c r="CB26" s="87">
        <f>(DI26-BF26)/5*2+BF26</f>
        <v>41.261221053117644</v>
      </c>
      <c r="CC26" s="87">
        <f t="shared" ref="CC26:CI26" si="133">(DJ26-BG26)/5*2+BG26</f>
        <v>14.601779695999999</v>
      </c>
      <c r="CD26" s="87">
        <f t="shared" si="133"/>
        <v>44.272700431948479</v>
      </c>
      <c r="CE26" s="87">
        <f t="shared" si="133"/>
        <v>16.078423508</v>
      </c>
      <c r="CF26" s="87">
        <f t="shared" si="133"/>
        <v>47.169873260339195</v>
      </c>
      <c r="CG26" s="87">
        <f t="shared" si="133"/>
        <v>17.633461440000001</v>
      </c>
      <c r="CH26" s="87">
        <f t="shared" si="133"/>
        <v>49.920597443103205</v>
      </c>
      <c r="CI26" s="87">
        <f t="shared" si="133"/>
        <v>19.401385751999999</v>
      </c>
      <c r="CJ26" s="87">
        <f t="shared" si="17"/>
        <v>52.850789581235631</v>
      </c>
      <c r="CK26" s="87">
        <f t="shared" ref="CK26:CL26" si="134">(DR26-BO26)/5*2+BO26</f>
        <v>52.671321625867208</v>
      </c>
      <c r="CL26" s="87">
        <f t="shared" si="134"/>
        <v>21.169310064000001</v>
      </c>
      <c r="CM26" s="87">
        <f>(DI26-BF26)/5*3+BF26</f>
        <v>42.65835457738492</v>
      </c>
      <c r="CN26" s="87">
        <f t="shared" ref="CN26:CT26" si="135">(DJ26-BG26)/5*3+BG26</f>
        <v>14.750547223999998</v>
      </c>
      <c r="CO26" s="87">
        <f t="shared" si="135"/>
        <v>45.755421842394711</v>
      </c>
      <c r="CP26" s="87">
        <f t="shared" si="135"/>
        <v>16.254564592000001</v>
      </c>
      <c r="CQ26" s="87">
        <f t="shared" si="135"/>
        <v>48.741675114570199</v>
      </c>
      <c r="CR26" s="87">
        <f t="shared" si="135"/>
        <v>17.834872999999998</v>
      </c>
      <c r="CS26" s="87">
        <f t="shared" si="135"/>
        <v>51.567006304686316</v>
      </c>
      <c r="CT26" s="87">
        <f t="shared" si="135"/>
        <v>19.627096608000002</v>
      </c>
      <c r="CU26" s="87">
        <f t="shared" si="18"/>
        <v>54.631810427353066</v>
      </c>
      <c r="CV26" s="87">
        <f t="shared" ref="CV26:CW26" si="136">(DR26-BO26)/5*3+BO26</f>
        <v>54.39233749480244</v>
      </c>
      <c r="CW26" s="87">
        <f t="shared" si="136"/>
        <v>21.419320215999999</v>
      </c>
      <c r="CX26" s="87">
        <f>(DI26-BF26)/5*4+BF26</f>
        <v>44.055488101652202</v>
      </c>
      <c r="CY26" s="87">
        <f t="shared" ref="CY26:DE26" si="137">(DJ26-BG26)/5*4+BG26</f>
        <v>14.899314751999999</v>
      </c>
      <c r="CZ26" s="87">
        <f t="shared" si="137"/>
        <v>47.238143252840949</v>
      </c>
      <c r="DA26" s="87">
        <f t="shared" si="137"/>
        <v>16.430705675999999</v>
      </c>
      <c r="DB26" s="87">
        <f t="shared" si="137"/>
        <v>50.313476968801197</v>
      </c>
      <c r="DC26" s="87">
        <f t="shared" si="137"/>
        <v>18.036284559999999</v>
      </c>
      <c r="DD26" s="87">
        <f t="shared" si="137"/>
        <v>53.213415166269435</v>
      </c>
      <c r="DE26" s="87">
        <f t="shared" si="137"/>
        <v>19.852807464000001</v>
      </c>
      <c r="DF26" s="87">
        <f t="shared" si="19"/>
        <v>56.412831273470502</v>
      </c>
      <c r="DG26" s="87">
        <f t="shared" ref="DG26:DH26" si="138">(DR26-BO26)/5*4+BO26</f>
        <v>56.113353363737666</v>
      </c>
      <c r="DH26" s="87">
        <f t="shared" si="138"/>
        <v>21.669330368000001</v>
      </c>
      <c r="DI26" s="87">
        <v>45.452621625919477</v>
      </c>
      <c r="DJ26" s="87">
        <v>15.048082279999999</v>
      </c>
      <c r="DK26" s="87">
        <v>48.72086466328718</v>
      </c>
      <c r="DL26" s="87">
        <v>16.60684676</v>
      </c>
      <c r="DM26" s="87">
        <v>51.885278823032202</v>
      </c>
      <c r="DN26" s="87">
        <v>18.237696119999999</v>
      </c>
      <c r="DO26" s="87">
        <v>54.859824027852554</v>
      </c>
      <c r="DP26" s="87">
        <v>20.078518320000001</v>
      </c>
      <c r="DQ26" s="87">
        <f t="shared" si="20"/>
        <v>58.193852119587937</v>
      </c>
      <c r="DR26" s="87">
        <v>57.834369232672898</v>
      </c>
      <c r="DS26" s="87">
        <v>21.919340519999999</v>
      </c>
      <c r="DT26" s="86">
        <v>28.9</v>
      </c>
      <c r="DU26" s="86">
        <v>13.3</v>
      </c>
      <c r="DV26" s="86">
        <v>31.2</v>
      </c>
      <c r="DW26" s="86">
        <v>14.5</v>
      </c>
      <c r="DX26" s="86">
        <v>33.299999999999997</v>
      </c>
      <c r="DY26" s="86">
        <v>15.8</v>
      </c>
      <c r="DZ26" s="86">
        <v>35.299999999999997</v>
      </c>
      <c r="EA26" s="86">
        <v>17.399999999999999</v>
      </c>
      <c r="EB26" s="87">
        <f>IF(DZ26&gt;DT42,DZ26,DT42)</f>
        <v>37.660000000000004</v>
      </c>
      <c r="EC26" s="86">
        <v>37.4</v>
      </c>
      <c r="ED26" s="86">
        <v>19</v>
      </c>
      <c r="EE26" s="87">
        <f>(DT26-C26)/2+C26</f>
        <v>30.558217522498957</v>
      </c>
      <c r="EF26" s="87">
        <f t="shared" ref="EF26:EL26" si="139">(DU26-D26)/2+D26</f>
        <v>13.479614609999999</v>
      </c>
      <c r="EG26" s="87">
        <f t="shared" si="139"/>
        <v>32.929574275010935</v>
      </c>
      <c r="EH26" s="87">
        <f t="shared" si="139"/>
        <v>14.72935461</v>
      </c>
      <c r="EI26" s="87">
        <f t="shared" si="139"/>
        <v>35.157242361810823</v>
      </c>
      <c r="EJ26" s="87">
        <f t="shared" si="139"/>
        <v>16.070771560000001</v>
      </c>
      <c r="EK26" s="87">
        <f t="shared" si="139"/>
        <v>37.270958135537683</v>
      </c>
      <c r="EL26" s="87">
        <f t="shared" si="139"/>
        <v>17.682931615000001</v>
      </c>
      <c r="EM26" s="87">
        <f>IF(EK26&gt;EE43,EK26,EE43)</f>
        <v>39.283090657068811</v>
      </c>
      <c r="EN26" s="87">
        <f t="shared" ref="EN26:EO26" si="140">(EC26-L26)/2+L26</f>
        <v>39.434673909264539</v>
      </c>
      <c r="EO26" s="87">
        <f t="shared" si="140"/>
        <v>19.295091669999998</v>
      </c>
    </row>
    <row r="27" spans="1:145" s="86" customFormat="1" x14ac:dyDescent="0.25">
      <c r="A27" s="257"/>
      <c r="B27" s="86">
        <v>33</v>
      </c>
      <c r="C27" s="87">
        <f>(C26-C32)/6*5+C32</f>
        <v>31.826262715178206</v>
      </c>
      <c r="D27" s="87">
        <f t="shared" ref="D27:BO27" si="141">(D26-D32)/6*5+D32</f>
        <v>13.936084283333333</v>
      </c>
      <c r="E27" s="87">
        <f t="shared" si="141"/>
        <v>34.239737833858527</v>
      </c>
      <c r="F27" s="87">
        <f t="shared" si="141"/>
        <v>15.251293936666666</v>
      </c>
      <c r="G27" s="87">
        <f t="shared" si="141"/>
        <v>36.569993197639107</v>
      </c>
      <c r="H27" s="87">
        <f t="shared" si="141"/>
        <v>16.649637806666668</v>
      </c>
      <c r="I27" s="87">
        <f t="shared" si="141"/>
        <v>38.773032183444876</v>
      </c>
      <c r="J27" s="87">
        <f t="shared" si="141"/>
        <v>18.296533768333333</v>
      </c>
      <c r="K27" s="87">
        <f t="shared" si="9"/>
        <v>40.860817557904454</v>
      </c>
      <c r="L27" s="87">
        <f t="shared" si="141"/>
        <v>40.976071169250638</v>
      </c>
      <c r="M27" s="87">
        <f t="shared" si="141"/>
        <v>19.943429729999998</v>
      </c>
      <c r="N27" s="87">
        <f t="shared" si="141"/>
        <v>33.03623580268944</v>
      </c>
      <c r="O27" s="87">
        <f t="shared" si="141"/>
        <v>14.060665313333331</v>
      </c>
      <c r="P27" s="87">
        <f t="shared" si="141"/>
        <v>35.52287264584141</v>
      </c>
      <c r="Q27" s="87">
        <f t="shared" si="141"/>
        <v>15.401993872222221</v>
      </c>
      <c r="R27" s="87">
        <f t="shared" si="141"/>
        <v>37.926227042423477</v>
      </c>
      <c r="S27" s="87">
        <f t="shared" si="141"/>
        <v>16.823296202222224</v>
      </c>
      <c r="T27" s="87">
        <f t="shared" si="141"/>
        <v>40.202767293788696</v>
      </c>
      <c r="U27" s="87">
        <f t="shared" si="141"/>
        <v>18.487840303333332</v>
      </c>
      <c r="V27" s="87">
        <f t="shared" si="10"/>
        <v>42.391720202217577</v>
      </c>
      <c r="W27" s="87">
        <f t="shared" ref="W27:AF27" si="142">(W26-W32)/6*5+W32</f>
        <v>42.391720202217577</v>
      </c>
      <c r="X27" s="87">
        <f t="shared" si="142"/>
        <v>42.479307545153915</v>
      </c>
      <c r="Y27" s="87">
        <f t="shared" si="142"/>
        <v>34.246208890200684</v>
      </c>
      <c r="Z27" s="87">
        <f t="shared" si="142"/>
        <v>14.185246343333333</v>
      </c>
      <c r="AA27" s="87">
        <f t="shared" si="142"/>
        <v>36.8060074578243</v>
      </c>
      <c r="AB27" s="87">
        <f t="shared" si="142"/>
        <v>15.552693807777777</v>
      </c>
      <c r="AC27" s="87">
        <f t="shared" si="142"/>
        <v>39.282460887207847</v>
      </c>
      <c r="AD27" s="87">
        <f t="shared" si="142"/>
        <v>16.99695459777778</v>
      </c>
      <c r="AE27" s="87">
        <f t="shared" si="142"/>
        <v>41.632502404132531</v>
      </c>
      <c r="AF27" s="87">
        <f t="shared" si="142"/>
        <v>18.679146838333331</v>
      </c>
      <c r="AG27" s="87">
        <f t="shared" si="11"/>
        <v>43.9226228465307</v>
      </c>
      <c r="AH27" s="87">
        <f t="shared" ref="AH27:AI27" si="143">(AH26-AH32)/6*5+AH32</f>
        <v>43.9825439210572</v>
      </c>
      <c r="AI27" s="87">
        <f t="shared" si="143"/>
        <v>20.361339078888889</v>
      </c>
      <c r="AJ27" s="87">
        <f t="shared" si="141"/>
        <v>35.456181977711921</v>
      </c>
      <c r="AK27" s="87">
        <f t="shared" si="141"/>
        <v>14.309827373333334</v>
      </c>
      <c r="AL27" s="87">
        <f t="shared" si="141"/>
        <v>38.089142269807184</v>
      </c>
      <c r="AM27" s="87">
        <f t="shared" si="141"/>
        <v>15.703393743333333</v>
      </c>
      <c r="AN27" s="87">
        <f t="shared" si="141"/>
        <v>40.638694731992217</v>
      </c>
      <c r="AO27" s="87">
        <f t="shared" si="141"/>
        <v>17.170612993333332</v>
      </c>
      <c r="AP27" s="87">
        <f t="shared" si="141"/>
        <v>43.062237514476351</v>
      </c>
      <c r="AQ27" s="87">
        <f t="shared" si="141"/>
        <v>18.870453373333334</v>
      </c>
      <c r="AR27" s="87">
        <f t="shared" si="12"/>
        <v>45.453525490843823</v>
      </c>
      <c r="AS27" s="87">
        <f t="shared" si="141"/>
        <v>45.485780296960485</v>
      </c>
      <c r="AT27" s="87">
        <f t="shared" si="141"/>
        <v>20.570293753333331</v>
      </c>
      <c r="AU27" s="87">
        <f t="shared" si="141"/>
        <v>36.735361135610432</v>
      </c>
      <c r="AV27" s="87">
        <f t="shared" si="141"/>
        <v>14.446210706666665</v>
      </c>
      <c r="AW27" s="87">
        <f t="shared" si="141"/>
        <v>39.456028041606551</v>
      </c>
      <c r="AX27" s="87">
        <f t="shared" si="141"/>
        <v>15.861276479999999</v>
      </c>
      <c r="AY27" s="87">
        <f t="shared" si="141"/>
        <v>42.076192602807637</v>
      </c>
      <c r="AZ27" s="87">
        <f t="shared" si="141"/>
        <v>17.354715956666666</v>
      </c>
      <c r="BA27" s="87">
        <f t="shared" si="141"/>
        <v>44.57284680387113</v>
      </c>
      <c r="BB27" s="87">
        <f t="shared" si="141"/>
        <v>19.075909924166666</v>
      </c>
      <c r="BC27" s="87">
        <f t="shared" si="13"/>
        <v>47.078779273952911</v>
      </c>
      <c r="BD27" s="87">
        <f t="shared" ref="BD27:BE27" si="144">(BD26-BD32)/6*5+BD32</f>
        <v>47.069501004934629</v>
      </c>
      <c r="BE27" s="87">
        <f t="shared" si="144"/>
        <v>20.797103891666666</v>
      </c>
      <c r="BF27" s="87">
        <f t="shared" si="141"/>
        <v>38.014540293508958</v>
      </c>
      <c r="BG27" s="87">
        <f t="shared" si="141"/>
        <v>14.582594039999998</v>
      </c>
      <c r="BH27" s="87">
        <f t="shared" si="141"/>
        <v>40.822913813405911</v>
      </c>
      <c r="BI27" s="87">
        <f t="shared" si="141"/>
        <v>16.019159216666665</v>
      </c>
      <c r="BJ27" s="87">
        <f t="shared" si="141"/>
        <v>43.513690473623058</v>
      </c>
      <c r="BK27" s="87">
        <f t="shared" si="141"/>
        <v>17.538818920000001</v>
      </c>
      <c r="BL27" s="87">
        <f t="shared" si="141"/>
        <v>46.083456093265916</v>
      </c>
      <c r="BM27" s="87">
        <f t="shared" si="141"/>
        <v>19.281366474999999</v>
      </c>
      <c r="BN27" s="87">
        <f t="shared" si="14"/>
        <v>48.704033057061999</v>
      </c>
      <c r="BO27" s="87">
        <f t="shared" si="141"/>
        <v>48.653221712908781</v>
      </c>
      <c r="BP27" s="87">
        <f t="shared" ref="BP27:EA27" si="145">(BP26-BP32)/6*5+BP32</f>
        <v>21.02391403</v>
      </c>
      <c r="BQ27" s="87">
        <f t="shared" si="145"/>
        <v>39.39780928257624</v>
      </c>
      <c r="BR27" s="87">
        <f t="shared" si="145"/>
        <v>14.731388060666665</v>
      </c>
      <c r="BS27" s="87">
        <f t="shared" si="145"/>
        <v>42.290441786079413</v>
      </c>
      <c r="BT27" s="87">
        <f t="shared" si="145"/>
        <v>16.195295302666665</v>
      </c>
      <c r="BU27" s="87">
        <f t="shared" si="145"/>
        <v>45.068553976881809</v>
      </c>
      <c r="BV27" s="87">
        <f t="shared" si="145"/>
        <v>17.740411420666668</v>
      </c>
      <c r="BW27" s="87">
        <f t="shared" si="145"/>
        <v>47.712689310610955</v>
      </c>
      <c r="BX27" s="87">
        <f t="shared" si="145"/>
        <v>19.506986354333332</v>
      </c>
      <c r="BY27" s="87">
        <f t="shared" si="16"/>
        <v>50.466766166026289</v>
      </c>
      <c r="BZ27" s="87">
        <f t="shared" ref="BZ27:CI27" si="146">(BZ26-BZ32)/6*5+BZ32</f>
        <v>50.356824644340108</v>
      </c>
      <c r="CA27" s="87">
        <f t="shared" si="146"/>
        <v>21.273561288</v>
      </c>
      <c r="CB27" s="87">
        <f t="shared" si="146"/>
        <v>40.78107827164353</v>
      </c>
      <c r="CC27" s="87">
        <f t="shared" si="146"/>
        <v>14.880182081333333</v>
      </c>
      <c r="CD27" s="87">
        <f t="shared" si="146"/>
        <v>43.757969758752914</v>
      </c>
      <c r="CE27" s="87">
        <f t="shared" si="146"/>
        <v>16.371431388666668</v>
      </c>
      <c r="CF27" s="87">
        <f t="shared" si="146"/>
        <v>46.623417480140553</v>
      </c>
      <c r="CG27" s="87">
        <f t="shared" si="146"/>
        <v>17.942003921333335</v>
      </c>
      <c r="CH27" s="87">
        <f t="shared" si="146"/>
        <v>49.341922527955994</v>
      </c>
      <c r="CI27" s="87">
        <f t="shared" si="146"/>
        <v>19.732606233666665</v>
      </c>
      <c r="CJ27" s="87">
        <f t="shared" si="17"/>
        <v>52.229499274990587</v>
      </c>
      <c r="CK27" s="87">
        <f t="shared" ref="CK27:CT27" si="147">(CK26-CK32)/6*5+CK32</f>
        <v>52.060427575771428</v>
      </c>
      <c r="CL27" s="87">
        <f t="shared" si="147"/>
        <v>21.523208545999999</v>
      </c>
      <c r="CM27" s="87">
        <f t="shared" si="147"/>
        <v>42.164347260710812</v>
      </c>
      <c r="CN27" s="87">
        <f t="shared" si="147"/>
        <v>15.028976101999998</v>
      </c>
      <c r="CO27" s="87">
        <f t="shared" si="147"/>
        <v>45.225497731426408</v>
      </c>
      <c r="CP27" s="87">
        <f t="shared" si="147"/>
        <v>16.547567474666668</v>
      </c>
      <c r="CQ27" s="87">
        <f t="shared" si="147"/>
        <v>48.178280983399304</v>
      </c>
      <c r="CR27" s="87">
        <f t="shared" si="147"/>
        <v>18.143596421999998</v>
      </c>
      <c r="CS27" s="87">
        <f t="shared" si="147"/>
        <v>50.971155745301026</v>
      </c>
      <c r="CT27" s="87">
        <f t="shared" si="147"/>
        <v>19.958226113000002</v>
      </c>
      <c r="CU27" s="87">
        <f t="shared" si="18"/>
        <v>53.992232383954885</v>
      </c>
      <c r="CV27" s="87">
        <f t="shared" ref="CV27:DE27" si="148">(CV26-CV32)/6*5+CV32</f>
        <v>53.764030507202754</v>
      </c>
      <c r="CW27" s="87">
        <f t="shared" si="148"/>
        <v>21.772855803999999</v>
      </c>
      <c r="CX27" s="87">
        <f t="shared" si="148"/>
        <v>43.547616249778102</v>
      </c>
      <c r="CY27" s="87">
        <f t="shared" si="148"/>
        <v>15.177770122666665</v>
      </c>
      <c r="CZ27" s="87">
        <f t="shared" si="148"/>
        <v>46.693025704099909</v>
      </c>
      <c r="DA27" s="87">
        <f t="shared" si="148"/>
        <v>16.723703560666664</v>
      </c>
      <c r="DB27" s="87">
        <f t="shared" si="148"/>
        <v>49.733144486658055</v>
      </c>
      <c r="DC27" s="87">
        <f t="shared" si="148"/>
        <v>18.345188922666665</v>
      </c>
      <c r="DD27" s="87">
        <f t="shared" si="148"/>
        <v>52.600388962646065</v>
      </c>
      <c r="DE27" s="87">
        <f t="shared" si="148"/>
        <v>20.183845992333335</v>
      </c>
      <c r="DF27" s="87">
        <f t="shared" si="19"/>
        <v>55.754965492919176</v>
      </c>
      <c r="DG27" s="87">
        <f t="shared" ref="DG27:DH27" si="149">(DG26-DG32)/6*5+DG32</f>
        <v>55.467633438634067</v>
      </c>
      <c r="DH27" s="87">
        <f t="shared" si="149"/>
        <v>22.022503061999998</v>
      </c>
      <c r="DI27" s="87">
        <f t="shared" si="145"/>
        <v>44.930885238845384</v>
      </c>
      <c r="DJ27" s="87">
        <f t="shared" si="145"/>
        <v>15.326564143333332</v>
      </c>
      <c r="DK27" s="87">
        <f t="shared" si="145"/>
        <v>48.160553676773404</v>
      </c>
      <c r="DL27" s="87">
        <f t="shared" si="145"/>
        <v>16.899839646666667</v>
      </c>
      <c r="DM27" s="87">
        <f t="shared" si="145"/>
        <v>51.288007989916807</v>
      </c>
      <c r="DN27" s="87">
        <f t="shared" si="145"/>
        <v>18.546781423333332</v>
      </c>
      <c r="DO27" s="87">
        <f t="shared" si="145"/>
        <v>54.229622179991104</v>
      </c>
      <c r="DP27" s="87">
        <f t="shared" si="145"/>
        <v>20.409465871666669</v>
      </c>
      <c r="DQ27" s="87">
        <f t="shared" si="20"/>
        <v>57.517698601883467</v>
      </c>
      <c r="DR27" s="87">
        <f t="shared" si="145"/>
        <v>57.171236370065394</v>
      </c>
      <c r="DS27" s="87">
        <f t="shared" si="145"/>
        <v>22.272150319999998</v>
      </c>
      <c r="DT27" s="87">
        <f t="shared" si="145"/>
        <v>28.549999999999997</v>
      </c>
      <c r="DU27" s="87">
        <f t="shared" si="145"/>
        <v>13.566666666666666</v>
      </c>
      <c r="DV27" s="87">
        <f t="shared" si="145"/>
        <v>30.8</v>
      </c>
      <c r="DW27" s="87">
        <f t="shared" si="145"/>
        <v>14.8</v>
      </c>
      <c r="DX27" s="87">
        <f t="shared" si="145"/>
        <v>32.9</v>
      </c>
      <c r="DY27" s="87">
        <f t="shared" si="145"/>
        <v>16.116666666666667</v>
      </c>
      <c r="DZ27" s="87">
        <f t="shared" si="145"/>
        <v>34.883333333333333</v>
      </c>
      <c r="EA27" s="87">
        <f t="shared" si="145"/>
        <v>17.733333333333331</v>
      </c>
      <c r="EB27" s="87">
        <f t="shared" ref="EB27:EO27" si="150">(EB26-EB32)/6*5+EB32</f>
        <v>37.116666666666667</v>
      </c>
      <c r="EC27" s="87">
        <f t="shared" si="150"/>
        <v>36.950000000000003</v>
      </c>
      <c r="ED27" s="87">
        <f t="shared" si="150"/>
        <v>19.350000000000001</v>
      </c>
      <c r="EE27" s="87">
        <f t="shared" si="150"/>
        <v>30.188131357589103</v>
      </c>
      <c r="EF27" s="87">
        <f t="shared" si="150"/>
        <v>13.751375475</v>
      </c>
      <c r="EG27" s="87">
        <f t="shared" si="150"/>
        <v>32.519868916929262</v>
      </c>
      <c r="EH27" s="87">
        <f t="shared" si="150"/>
        <v>15.025646968333334</v>
      </c>
      <c r="EI27" s="87">
        <f t="shared" si="150"/>
        <v>34.734996598819556</v>
      </c>
      <c r="EJ27" s="87">
        <f t="shared" si="150"/>
        <v>16.383152236666668</v>
      </c>
      <c r="EK27" s="87">
        <f t="shared" si="150"/>
        <v>36.828182758389104</v>
      </c>
      <c r="EL27" s="87">
        <f t="shared" si="150"/>
        <v>18.014933550833334</v>
      </c>
      <c r="EM27" s="87">
        <f t="shared" si="150"/>
        <v>38.797075445618901</v>
      </c>
      <c r="EN27" s="87">
        <f t="shared" si="150"/>
        <v>38.963035584625317</v>
      </c>
      <c r="EO27" s="87">
        <f t="shared" si="150"/>
        <v>19.646714865</v>
      </c>
    </row>
    <row r="28" spans="1:145" s="86" customFormat="1" x14ac:dyDescent="0.25">
      <c r="A28" s="257"/>
      <c r="B28" s="86">
        <v>34</v>
      </c>
      <c r="C28" s="87">
        <f>(C26-C32)/6*4+C32</f>
        <v>31.436090385358497</v>
      </c>
      <c r="D28" s="87">
        <f t="shared" ref="D28:BO28" si="151">(D26-D32)/6*4+D32</f>
        <v>14.212939346666666</v>
      </c>
      <c r="E28" s="87">
        <f t="shared" si="151"/>
        <v>33.820327117695179</v>
      </c>
      <c r="F28" s="87">
        <f t="shared" si="151"/>
        <v>15.543878653333332</v>
      </c>
      <c r="G28" s="87">
        <f t="shared" si="151"/>
        <v>36.125501671656572</v>
      </c>
      <c r="H28" s="87">
        <f t="shared" si="151"/>
        <v>16.957732493333335</v>
      </c>
      <c r="I28" s="87">
        <f t="shared" si="151"/>
        <v>38.304148095814384</v>
      </c>
      <c r="J28" s="87">
        <f t="shared" si="151"/>
        <v>18.627204306666666</v>
      </c>
      <c r="K28" s="87">
        <f t="shared" si="9"/>
        <v>40.355453801671302</v>
      </c>
      <c r="L28" s="87">
        <f t="shared" si="151"/>
        <v>40.482794519972195</v>
      </c>
      <c r="M28" s="87">
        <f t="shared" si="151"/>
        <v>20.296676120000001</v>
      </c>
      <c r="N28" s="87">
        <f t="shared" si="151"/>
        <v>32.632996417239632</v>
      </c>
      <c r="O28" s="87">
        <f t="shared" si="151"/>
        <v>14.338322179999999</v>
      </c>
      <c r="P28" s="87">
        <f t="shared" si="151"/>
        <v>35.091533037336589</v>
      </c>
      <c r="Q28" s="87">
        <f t="shared" si="151"/>
        <v>15.69437747111111</v>
      </c>
      <c r="R28" s="87">
        <f t="shared" si="151"/>
        <v>37.468296134021891</v>
      </c>
      <c r="S28" s="87">
        <f t="shared" si="151"/>
        <v>17.131193037777777</v>
      </c>
      <c r="T28" s="87">
        <f t="shared" si="151"/>
        <v>39.718884280886222</v>
      </c>
      <c r="U28" s="87">
        <f t="shared" si="151"/>
        <v>18.818680136666668</v>
      </c>
      <c r="V28" s="87">
        <f t="shared" si="10"/>
        <v>41.870863051966602</v>
      </c>
      <c r="W28" s="87">
        <f t="shared" si="151"/>
        <v>41.870863051966602</v>
      </c>
      <c r="X28" s="87">
        <f t="shared" si="151"/>
        <v>41.969472427750553</v>
      </c>
      <c r="Y28" s="87">
        <f t="shared" si="151"/>
        <v>33.829902449120766</v>
      </c>
      <c r="Z28" s="87">
        <f t="shared" si="151"/>
        <v>14.463705013333334</v>
      </c>
      <c r="AA28" s="87">
        <f t="shared" si="151"/>
        <v>36.362738956977999</v>
      </c>
      <c r="AB28" s="87">
        <f t="shared" si="151"/>
        <v>15.844876288888889</v>
      </c>
      <c r="AC28" s="87">
        <f t="shared" si="151"/>
        <v>38.81109059638721</v>
      </c>
      <c r="AD28" s="87">
        <f t="shared" si="151"/>
        <v>17.304653582222222</v>
      </c>
      <c r="AE28" s="87">
        <f t="shared" si="151"/>
        <v>41.13362046595806</v>
      </c>
      <c r="AF28" s="87">
        <f t="shared" si="151"/>
        <v>19.010155966666666</v>
      </c>
      <c r="AG28" s="87">
        <f t="shared" si="11"/>
        <v>43.386272302261908</v>
      </c>
      <c r="AH28" s="87">
        <f t="shared" si="151"/>
        <v>43.45615033552891</v>
      </c>
      <c r="AI28" s="87">
        <f t="shared" si="151"/>
        <v>20.715658351111109</v>
      </c>
      <c r="AJ28" s="87">
        <f t="shared" si="151"/>
        <v>35.0268084810019</v>
      </c>
      <c r="AK28" s="87">
        <f t="shared" si="151"/>
        <v>14.589087846666667</v>
      </c>
      <c r="AL28" s="87">
        <f t="shared" si="151"/>
        <v>37.633944876619402</v>
      </c>
      <c r="AM28" s="87">
        <f t="shared" si="151"/>
        <v>15.995375106666666</v>
      </c>
      <c r="AN28" s="87">
        <f t="shared" si="151"/>
        <v>40.153885058752529</v>
      </c>
      <c r="AO28" s="87">
        <f t="shared" si="151"/>
        <v>17.478114126666668</v>
      </c>
      <c r="AP28" s="87">
        <f t="shared" si="151"/>
        <v>42.548356651029899</v>
      </c>
      <c r="AQ28" s="87">
        <f t="shared" si="151"/>
        <v>19.201631796666664</v>
      </c>
      <c r="AR28" s="87">
        <f t="shared" si="12"/>
        <v>44.901681552557207</v>
      </c>
      <c r="AS28" s="87">
        <f t="shared" si="151"/>
        <v>44.942828243307275</v>
      </c>
      <c r="AT28" s="87">
        <f t="shared" si="151"/>
        <v>20.925149466666664</v>
      </c>
      <c r="AU28" s="87">
        <f t="shared" si="151"/>
        <v>36.294467531718361</v>
      </c>
      <c r="AV28" s="87">
        <f t="shared" si="151"/>
        <v>14.725015643333332</v>
      </c>
      <c r="AW28" s="87">
        <f t="shared" si="151"/>
        <v>38.986257446187615</v>
      </c>
      <c r="AX28" s="87">
        <f t="shared" si="151"/>
        <v>16.153776099999998</v>
      </c>
      <c r="AY28" s="87">
        <f t="shared" si="151"/>
        <v>41.577498227060723</v>
      </c>
      <c r="AZ28" s="87">
        <f t="shared" si="151"/>
        <v>17.662556823333333</v>
      </c>
      <c r="BA28" s="87">
        <f t="shared" si="151"/>
        <v>44.043744558812378</v>
      </c>
      <c r="BB28" s="87">
        <f t="shared" si="151"/>
        <v>19.407200353333334</v>
      </c>
      <c r="BC28" s="87">
        <f t="shared" si="13"/>
        <v>46.510499888840222</v>
      </c>
      <c r="BD28" s="87">
        <f t="shared" si="151"/>
        <v>46.50999089056404</v>
      </c>
      <c r="BE28" s="87">
        <f t="shared" si="151"/>
        <v>21.151843883333331</v>
      </c>
      <c r="BF28" s="87">
        <f t="shared" si="151"/>
        <v>37.562126582434821</v>
      </c>
      <c r="BG28" s="87">
        <f t="shared" si="151"/>
        <v>14.860943439999998</v>
      </c>
      <c r="BH28" s="87">
        <f t="shared" si="151"/>
        <v>40.33857001575582</v>
      </c>
      <c r="BI28" s="87">
        <f t="shared" si="151"/>
        <v>16.312177093333332</v>
      </c>
      <c r="BJ28" s="87">
        <f t="shared" si="151"/>
        <v>43.001111395368916</v>
      </c>
      <c r="BK28" s="87">
        <f t="shared" si="151"/>
        <v>17.846999520000001</v>
      </c>
      <c r="BL28" s="87">
        <f t="shared" si="151"/>
        <v>45.539132466594864</v>
      </c>
      <c r="BM28" s="87">
        <f t="shared" si="151"/>
        <v>19.61276891</v>
      </c>
      <c r="BN28" s="87">
        <f t="shared" si="14"/>
        <v>48.119318225123237</v>
      </c>
      <c r="BO28" s="87">
        <f t="shared" si="151"/>
        <v>48.077153537820813</v>
      </c>
      <c r="BP28" s="87">
        <f t="shared" ref="BP28:EA28" si="152">(BP26-BP32)/6*4+BP32</f>
        <v>21.378538299999999</v>
      </c>
      <c r="BQ28" s="87">
        <f t="shared" si="152"/>
        <v>38.931531036302111</v>
      </c>
      <c r="BR28" s="87">
        <f t="shared" si="152"/>
        <v>15.009763953333332</v>
      </c>
      <c r="BS28" s="87">
        <f t="shared" si="152"/>
        <v>41.790904550656577</v>
      </c>
      <c r="BT28" s="87">
        <f t="shared" si="152"/>
        <v>16.488308181333334</v>
      </c>
      <c r="BU28" s="87">
        <f t="shared" si="152"/>
        <v>44.539036547655414</v>
      </c>
      <c r="BV28" s="87">
        <f t="shared" si="152"/>
        <v>18.048772961333334</v>
      </c>
      <c r="BW28" s="87">
        <f t="shared" si="152"/>
        <v>47.151190039701824</v>
      </c>
      <c r="BX28" s="87">
        <f t="shared" si="152"/>
        <v>19.838297812666667</v>
      </c>
      <c r="BY28" s="87">
        <f t="shared" si="16"/>
        <v>49.86376359693439</v>
      </c>
      <c r="BZ28" s="87">
        <f t="shared" si="152"/>
        <v>49.763343531748234</v>
      </c>
      <c r="CA28" s="87">
        <f t="shared" si="152"/>
        <v>21.627822664</v>
      </c>
      <c r="CB28" s="87">
        <f t="shared" si="152"/>
        <v>40.300935490169408</v>
      </c>
      <c r="CC28" s="87">
        <f t="shared" si="152"/>
        <v>15.158584466666666</v>
      </c>
      <c r="CD28" s="87">
        <f t="shared" si="152"/>
        <v>43.243239085557342</v>
      </c>
      <c r="CE28" s="87">
        <f t="shared" si="152"/>
        <v>16.664439269333332</v>
      </c>
      <c r="CF28" s="87">
        <f t="shared" si="152"/>
        <v>46.076961699941911</v>
      </c>
      <c r="CG28" s="87">
        <f t="shared" si="152"/>
        <v>18.250546402666668</v>
      </c>
      <c r="CH28" s="87">
        <f t="shared" si="152"/>
        <v>48.763247612808783</v>
      </c>
      <c r="CI28" s="87">
        <f t="shared" si="152"/>
        <v>20.063826715333331</v>
      </c>
      <c r="CJ28" s="87">
        <f t="shared" si="17"/>
        <v>51.608208968745544</v>
      </c>
      <c r="CK28" s="87">
        <f t="shared" si="152"/>
        <v>51.449533525675648</v>
      </c>
      <c r="CL28" s="87">
        <f t="shared" si="152"/>
        <v>21.877107028000001</v>
      </c>
      <c r="CM28" s="87">
        <f t="shared" si="152"/>
        <v>41.670339944036698</v>
      </c>
      <c r="CN28" s="87">
        <f t="shared" si="152"/>
        <v>15.307404979999999</v>
      </c>
      <c r="CO28" s="87">
        <f t="shared" si="152"/>
        <v>44.695573620458106</v>
      </c>
      <c r="CP28" s="87">
        <f t="shared" si="152"/>
        <v>16.840570357333334</v>
      </c>
      <c r="CQ28" s="87">
        <f t="shared" si="152"/>
        <v>47.614886852228416</v>
      </c>
      <c r="CR28" s="87">
        <f t="shared" si="152"/>
        <v>18.452319843999998</v>
      </c>
      <c r="CS28" s="87">
        <f t="shared" si="152"/>
        <v>50.375305185915735</v>
      </c>
      <c r="CT28" s="87">
        <f t="shared" si="152"/>
        <v>20.289355618000002</v>
      </c>
      <c r="CU28" s="87">
        <f t="shared" si="18"/>
        <v>53.352654340556697</v>
      </c>
      <c r="CV28" s="87">
        <f t="shared" si="152"/>
        <v>53.135723519603062</v>
      </c>
      <c r="CW28" s="87">
        <f t="shared" si="152"/>
        <v>22.126391391999999</v>
      </c>
      <c r="CX28" s="87">
        <f t="shared" si="152"/>
        <v>43.039744397903995</v>
      </c>
      <c r="CY28" s="87">
        <f t="shared" si="152"/>
        <v>15.456225493333333</v>
      </c>
      <c r="CZ28" s="87">
        <f t="shared" si="152"/>
        <v>46.14790815535887</v>
      </c>
      <c r="DA28" s="87">
        <f t="shared" si="152"/>
        <v>17.016701445333332</v>
      </c>
      <c r="DB28" s="87">
        <f t="shared" si="152"/>
        <v>49.152812004514907</v>
      </c>
      <c r="DC28" s="87">
        <f t="shared" si="152"/>
        <v>18.654093285333332</v>
      </c>
      <c r="DD28" s="87">
        <f t="shared" si="152"/>
        <v>51.987362759022695</v>
      </c>
      <c r="DE28" s="87">
        <f t="shared" si="152"/>
        <v>20.514884520666669</v>
      </c>
      <c r="DF28" s="87">
        <f t="shared" si="19"/>
        <v>55.09709971236785</v>
      </c>
      <c r="DG28" s="87">
        <f t="shared" si="152"/>
        <v>54.821913513530475</v>
      </c>
      <c r="DH28" s="87">
        <f t="shared" si="152"/>
        <v>22.375675756</v>
      </c>
      <c r="DI28" s="87">
        <f t="shared" si="152"/>
        <v>44.409148851771292</v>
      </c>
      <c r="DJ28" s="87">
        <f t="shared" si="152"/>
        <v>15.605046006666667</v>
      </c>
      <c r="DK28" s="87">
        <f t="shared" si="152"/>
        <v>47.600242690259634</v>
      </c>
      <c r="DL28" s="87">
        <f t="shared" si="152"/>
        <v>17.192832533333334</v>
      </c>
      <c r="DM28" s="87">
        <f t="shared" si="152"/>
        <v>50.690737156801411</v>
      </c>
      <c r="DN28" s="87">
        <f t="shared" si="152"/>
        <v>18.855866726666665</v>
      </c>
      <c r="DO28" s="87">
        <f t="shared" si="152"/>
        <v>53.599420332129654</v>
      </c>
      <c r="DP28" s="87">
        <f t="shared" si="152"/>
        <v>20.740413423333333</v>
      </c>
      <c r="DQ28" s="87">
        <f t="shared" si="20"/>
        <v>56.841545084179003</v>
      </c>
      <c r="DR28" s="87">
        <f t="shared" si="152"/>
        <v>56.508103507457896</v>
      </c>
      <c r="DS28" s="87">
        <f t="shared" si="152"/>
        <v>22.624960119999997</v>
      </c>
      <c r="DT28" s="87">
        <f t="shared" si="152"/>
        <v>28.2</v>
      </c>
      <c r="DU28" s="87">
        <f t="shared" si="152"/>
        <v>13.833333333333334</v>
      </c>
      <c r="DV28" s="87">
        <f t="shared" si="152"/>
        <v>30.4</v>
      </c>
      <c r="DW28" s="87">
        <f t="shared" si="152"/>
        <v>15.1</v>
      </c>
      <c r="DX28" s="87">
        <f t="shared" si="152"/>
        <v>32.5</v>
      </c>
      <c r="DY28" s="87">
        <f t="shared" si="152"/>
        <v>16.433333333333334</v>
      </c>
      <c r="DZ28" s="87">
        <f t="shared" si="152"/>
        <v>34.466666666666661</v>
      </c>
      <c r="EA28" s="87">
        <f t="shared" si="152"/>
        <v>18.066666666666666</v>
      </c>
      <c r="EB28" s="87">
        <f t="shared" ref="EB28:EO28" si="153">(EB26-EB32)/6*4+EB32</f>
        <v>36.573333333333338</v>
      </c>
      <c r="EC28" s="87">
        <f t="shared" si="153"/>
        <v>36.5</v>
      </c>
      <c r="ED28" s="87">
        <f t="shared" si="153"/>
        <v>19.7</v>
      </c>
      <c r="EE28" s="87">
        <f t="shared" si="153"/>
        <v>29.818045192679246</v>
      </c>
      <c r="EF28" s="87">
        <f t="shared" si="153"/>
        <v>14.023136339999999</v>
      </c>
      <c r="EG28" s="87">
        <f t="shared" si="153"/>
        <v>32.110163558847589</v>
      </c>
      <c r="EH28" s="87">
        <f t="shared" si="153"/>
        <v>15.321939326666667</v>
      </c>
      <c r="EI28" s="87">
        <f t="shared" si="153"/>
        <v>34.312750835828282</v>
      </c>
      <c r="EJ28" s="87">
        <f t="shared" si="153"/>
        <v>16.695532913333334</v>
      </c>
      <c r="EK28" s="87">
        <f t="shared" si="153"/>
        <v>36.385407381240526</v>
      </c>
      <c r="EL28" s="87">
        <f t="shared" si="153"/>
        <v>18.346935486666666</v>
      </c>
      <c r="EM28" s="87">
        <f t="shared" si="153"/>
        <v>38.311060234168984</v>
      </c>
      <c r="EN28" s="87">
        <f t="shared" si="153"/>
        <v>38.491397259986094</v>
      </c>
      <c r="EO28" s="87">
        <f t="shared" si="153"/>
        <v>19.998338059999998</v>
      </c>
    </row>
    <row r="29" spans="1:145" s="86" customFormat="1" x14ac:dyDescent="0.25">
      <c r="A29" s="257"/>
      <c r="B29" s="86">
        <v>35</v>
      </c>
      <c r="C29" s="87">
        <f>(C26-C32)/6*3+C32</f>
        <v>31.045918055538788</v>
      </c>
      <c r="D29" s="87">
        <f t="shared" ref="D29:BO29" si="154">(D26-D32)/6*3+D32</f>
        <v>14.489794409999998</v>
      </c>
      <c r="E29" s="87">
        <f t="shared" si="154"/>
        <v>33.400916401531831</v>
      </c>
      <c r="F29" s="87">
        <f t="shared" si="154"/>
        <v>15.836463369999999</v>
      </c>
      <c r="G29" s="87">
        <f t="shared" si="154"/>
        <v>35.681010145674037</v>
      </c>
      <c r="H29" s="87">
        <f t="shared" si="154"/>
        <v>17.265827180000002</v>
      </c>
      <c r="I29" s="87">
        <f t="shared" si="154"/>
        <v>37.835264008183891</v>
      </c>
      <c r="J29" s="87">
        <f t="shared" si="154"/>
        <v>18.957874844999999</v>
      </c>
      <c r="K29" s="87">
        <f t="shared" si="9"/>
        <v>39.850090045438151</v>
      </c>
      <c r="L29" s="87">
        <f t="shared" si="154"/>
        <v>39.989517870693746</v>
      </c>
      <c r="M29" s="87">
        <f t="shared" si="154"/>
        <v>20.64992251</v>
      </c>
      <c r="N29" s="87">
        <f t="shared" si="154"/>
        <v>32.229757031789816</v>
      </c>
      <c r="O29" s="87">
        <f t="shared" si="154"/>
        <v>14.615979046666666</v>
      </c>
      <c r="P29" s="87">
        <f t="shared" si="154"/>
        <v>34.660193428831761</v>
      </c>
      <c r="Q29" s="87">
        <f t="shared" si="154"/>
        <v>15.98676107</v>
      </c>
      <c r="R29" s="87">
        <f t="shared" si="154"/>
        <v>37.010365225620305</v>
      </c>
      <c r="S29" s="87">
        <f t="shared" si="154"/>
        <v>17.439089873333334</v>
      </c>
      <c r="T29" s="87">
        <f t="shared" si="154"/>
        <v>39.235001267983748</v>
      </c>
      <c r="U29" s="87">
        <f t="shared" si="154"/>
        <v>19.14951997</v>
      </c>
      <c r="V29" s="87">
        <f t="shared" si="10"/>
        <v>41.350005901715633</v>
      </c>
      <c r="W29" s="87">
        <f t="shared" si="154"/>
        <v>41.350005901715633</v>
      </c>
      <c r="X29" s="87">
        <f t="shared" si="154"/>
        <v>41.45963731034719</v>
      </c>
      <c r="Y29" s="87">
        <f t="shared" si="154"/>
        <v>33.413596008040855</v>
      </c>
      <c r="Z29" s="87">
        <f t="shared" si="154"/>
        <v>14.742163683333334</v>
      </c>
      <c r="AA29" s="87">
        <f t="shared" si="154"/>
        <v>35.919470456131691</v>
      </c>
      <c r="AB29" s="87">
        <f t="shared" si="154"/>
        <v>16.137058769999999</v>
      </c>
      <c r="AC29" s="87">
        <f t="shared" si="154"/>
        <v>38.339720305566573</v>
      </c>
      <c r="AD29" s="87">
        <f t="shared" si="154"/>
        <v>17.612352566666665</v>
      </c>
      <c r="AE29" s="87">
        <f t="shared" si="154"/>
        <v>40.634738527783597</v>
      </c>
      <c r="AF29" s="87">
        <f t="shared" si="154"/>
        <v>19.341165095000001</v>
      </c>
      <c r="AG29" s="87">
        <f t="shared" si="11"/>
        <v>42.849921757993116</v>
      </c>
      <c r="AH29" s="87">
        <f t="shared" si="154"/>
        <v>42.929756750000621</v>
      </c>
      <c r="AI29" s="87">
        <f t="shared" si="154"/>
        <v>21.06997762333333</v>
      </c>
      <c r="AJ29" s="87">
        <f t="shared" si="154"/>
        <v>34.59743498429188</v>
      </c>
      <c r="AK29" s="87">
        <f t="shared" si="154"/>
        <v>14.868348319999999</v>
      </c>
      <c r="AL29" s="87">
        <f t="shared" si="154"/>
        <v>37.178747483431621</v>
      </c>
      <c r="AM29" s="87">
        <f t="shared" si="154"/>
        <v>16.287356469999999</v>
      </c>
      <c r="AN29" s="87">
        <f t="shared" si="154"/>
        <v>39.669075385512841</v>
      </c>
      <c r="AO29" s="87">
        <f t="shared" si="154"/>
        <v>17.78561526</v>
      </c>
      <c r="AP29" s="87">
        <f t="shared" si="154"/>
        <v>42.034475787583446</v>
      </c>
      <c r="AQ29" s="87">
        <f t="shared" si="154"/>
        <v>19.532810219999998</v>
      </c>
      <c r="AR29" s="87">
        <f t="shared" si="12"/>
        <v>44.349837614270598</v>
      </c>
      <c r="AS29" s="87">
        <f t="shared" si="154"/>
        <v>44.399876189654066</v>
      </c>
      <c r="AT29" s="87">
        <f t="shared" si="154"/>
        <v>21.280005179999996</v>
      </c>
      <c r="AU29" s="87">
        <f t="shared" si="154"/>
        <v>35.853573927826282</v>
      </c>
      <c r="AV29" s="87">
        <f t="shared" si="154"/>
        <v>15.003820579999999</v>
      </c>
      <c r="AW29" s="87">
        <f t="shared" si="154"/>
        <v>38.516486850768672</v>
      </c>
      <c r="AX29" s="87">
        <f t="shared" si="154"/>
        <v>16.446275719999999</v>
      </c>
      <c r="AY29" s="87">
        <f t="shared" si="154"/>
        <v>41.078803851313808</v>
      </c>
      <c r="AZ29" s="87">
        <f t="shared" si="154"/>
        <v>17.970397689999999</v>
      </c>
      <c r="BA29" s="87">
        <f t="shared" si="154"/>
        <v>43.514642313753626</v>
      </c>
      <c r="BB29" s="87">
        <f t="shared" si="154"/>
        <v>19.738490782500001</v>
      </c>
      <c r="BC29" s="87">
        <f t="shared" si="13"/>
        <v>45.942220503727533</v>
      </c>
      <c r="BD29" s="87">
        <f t="shared" si="154"/>
        <v>45.950480776193452</v>
      </c>
      <c r="BE29" s="87">
        <f t="shared" si="154"/>
        <v>21.506583874999997</v>
      </c>
      <c r="BF29" s="87">
        <f t="shared" si="154"/>
        <v>37.109712871360685</v>
      </c>
      <c r="BG29" s="87">
        <f t="shared" si="154"/>
        <v>15.13929284</v>
      </c>
      <c r="BH29" s="87">
        <f t="shared" si="154"/>
        <v>39.854226218105723</v>
      </c>
      <c r="BI29" s="87">
        <f t="shared" si="154"/>
        <v>16.605194969999999</v>
      </c>
      <c r="BJ29" s="87">
        <f t="shared" si="154"/>
        <v>42.488532317114775</v>
      </c>
      <c r="BK29" s="87">
        <f t="shared" si="154"/>
        <v>18.155180119999997</v>
      </c>
      <c r="BL29" s="87">
        <f t="shared" si="154"/>
        <v>44.994808839923813</v>
      </c>
      <c r="BM29" s="87">
        <f t="shared" si="154"/>
        <v>19.944171345000001</v>
      </c>
      <c r="BN29" s="87">
        <f t="shared" si="14"/>
        <v>47.534603393184469</v>
      </c>
      <c r="BO29" s="87">
        <f t="shared" si="154"/>
        <v>47.501085362732852</v>
      </c>
      <c r="BP29" s="87">
        <f t="shared" ref="BP29:EA29" si="155">(BP26-BP32)/6*3+BP32</f>
        <v>21.733162569999998</v>
      </c>
      <c r="BQ29" s="87">
        <f t="shared" si="155"/>
        <v>38.465252790027989</v>
      </c>
      <c r="BR29" s="87">
        <f t="shared" si="155"/>
        <v>15.288139846</v>
      </c>
      <c r="BS29" s="87">
        <f t="shared" si="155"/>
        <v>41.291367315233749</v>
      </c>
      <c r="BT29" s="87">
        <f t="shared" si="155"/>
        <v>16.78132106</v>
      </c>
      <c r="BU29" s="87">
        <f t="shared" si="155"/>
        <v>44.009519118429026</v>
      </c>
      <c r="BV29" s="87">
        <f t="shared" si="155"/>
        <v>18.357134502000001</v>
      </c>
      <c r="BW29" s="87">
        <f t="shared" si="155"/>
        <v>46.589690768792693</v>
      </c>
      <c r="BX29" s="87">
        <f t="shared" si="155"/>
        <v>20.169609270999999</v>
      </c>
      <c r="BY29" s="87">
        <f t="shared" si="16"/>
        <v>49.260761027842484</v>
      </c>
      <c r="BZ29" s="87">
        <f t="shared" si="155"/>
        <v>49.16986241915636</v>
      </c>
      <c r="CA29" s="87">
        <f t="shared" si="155"/>
        <v>21.982084039999997</v>
      </c>
      <c r="CB29" s="87">
        <f t="shared" si="155"/>
        <v>39.820792708695294</v>
      </c>
      <c r="CC29" s="87">
        <f t="shared" si="155"/>
        <v>15.436986852</v>
      </c>
      <c r="CD29" s="87">
        <f t="shared" si="155"/>
        <v>42.728508412361776</v>
      </c>
      <c r="CE29" s="87">
        <f t="shared" si="155"/>
        <v>16.95744715</v>
      </c>
      <c r="CF29" s="87">
        <f t="shared" si="155"/>
        <v>45.53050591974327</v>
      </c>
      <c r="CG29" s="87">
        <f t="shared" si="155"/>
        <v>18.559088883999998</v>
      </c>
      <c r="CH29" s="87">
        <f t="shared" si="155"/>
        <v>48.184572697661572</v>
      </c>
      <c r="CI29" s="87">
        <f t="shared" si="155"/>
        <v>20.395047196999997</v>
      </c>
      <c r="CJ29" s="87">
        <f t="shared" si="17"/>
        <v>50.9869186625005</v>
      </c>
      <c r="CK29" s="87">
        <f t="shared" si="155"/>
        <v>50.838639475579868</v>
      </c>
      <c r="CL29" s="87">
        <f t="shared" si="155"/>
        <v>22.231005509999999</v>
      </c>
      <c r="CM29" s="87">
        <f t="shared" si="155"/>
        <v>41.176332627362591</v>
      </c>
      <c r="CN29" s="87">
        <f t="shared" si="155"/>
        <v>15.585833857999999</v>
      </c>
      <c r="CO29" s="87">
        <f t="shared" si="155"/>
        <v>44.165649509489803</v>
      </c>
      <c r="CP29" s="87">
        <f t="shared" si="155"/>
        <v>17.13357324</v>
      </c>
      <c r="CQ29" s="87">
        <f t="shared" si="155"/>
        <v>47.051492721057521</v>
      </c>
      <c r="CR29" s="87">
        <f t="shared" si="155"/>
        <v>18.761043266000001</v>
      </c>
      <c r="CS29" s="87">
        <f t="shared" si="155"/>
        <v>49.779454626530445</v>
      </c>
      <c r="CT29" s="87">
        <f t="shared" si="155"/>
        <v>20.620485123000002</v>
      </c>
      <c r="CU29" s="87">
        <f t="shared" si="18"/>
        <v>52.713076297158509</v>
      </c>
      <c r="CV29" s="87">
        <f t="shared" si="155"/>
        <v>52.507416532003376</v>
      </c>
      <c r="CW29" s="87">
        <f t="shared" si="155"/>
        <v>22.479926979999998</v>
      </c>
      <c r="CX29" s="87">
        <f t="shared" si="155"/>
        <v>42.531872546029895</v>
      </c>
      <c r="CY29" s="87">
        <f t="shared" si="155"/>
        <v>15.734680864</v>
      </c>
      <c r="CZ29" s="87">
        <f t="shared" si="155"/>
        <v>45.60279060661783</v>
      </c>
      <c r="DA29" s="87">
        <f t="shared" si="155"/>
        <v>17.309699330000001</v>
      </c>
      <c r="DB29" s="87">
        <f t="shared" si="155"/>
        <v>48.572479522371765</v>
      </c>
      <c r="DC29" s="87">
        <f t="shared" si="155"/>
        <v>18.962997647999998</v>
      </c>
      <c r="DD29" s="87">
        <f t="shared" si="155"/>
        <v>51.374336555399324</v>
      </c>
      <c r="DE29" s="87">
        <f t="shared" si="155"/>
        <v>20.845923049</v>
      </c>
      <c r="DF29" s="87">
        <f t="shared" si="19"/>
        <v>54.439233931816524</v>
      </c>
      <c r="DG29" s="87">
        <f t="shared" si="155"/>
        <v>54.176193588426884</v>
      </c>
      <c r="DH29" s="87">
        <f t="shared" si="155"/>
        <v>22.728848450000001</v>
      </c>
      <c r="DI29" s="87">
        <f t="shared" si="155"/>
        <v>43.887412464697192</v>
      </c>
      <c r="DJ29" s="87">
        <f t="shared" si="155"/>
        <v>15.88352787</v>
      </c>
      <c r="DK29" s="87">
        <f t="shared" si="155"/>
        <v>47.039931703745857</v>
      </c>
      <c r="DL29" s="87">
        <f t="shared" si="155"/>
        <v>17.485825419999998</v>
      </c>
      <c r="DM29" s="87">
        <f t="shared" si="155"/>
        <v>50.093466323686016</v>
      </c>
      <c r="DN29" s="87">
        <f t="shared" si="155"/>
        <v>19.164952030000002</v>
      </c>
      <c r="DO29" s="87">
        <f t="shared" si="155"/>
        <v>52.969218484268204</v>
      </c>
      <c r="DP29" s="87">
        <f t="shared" si="155"/>
        <v>21.071360975000001</v>
      </c>
      <c r="DQ29" s="87">
        <f t="shared" si="20"/>
        <v>56.16539156647454</v>
      </c>
      <c r="DR29" s="87">
        <f t="shared" si="155"/>
        <v>55.844970644850392</v>
      </c>
      <c r="DS29" s="87">
        <f t="shared" si="155"/>
        <v>22.97776992</v>
      </c>
      <c r="DT29" s="87">
        <f t="shared" si="155"/>
        <v>27.85</v>
      </c>
      <c r="DU29" s="87">
        <f t="shared" si="155"/>
        <v>14.100000000000001</v>
      </c>
      <c r="DV29" s="87">
        <f t="shared" si="155"/>
        <v>30</v>
      </c>
      <c r="DW29" s="87">
        <f t="shared" si="155"/>
        <v>15.4</v>
      </c>
      <c r="DX29" s="87">
        <f t="shared" si="155"/>
        <v>32.099999999999994</v>
      </c>
      <c r="DY29" s="87">
        <f t="shared" si="155"/>
        <v>16.75</v>
      </c>
      <c r="DZ29" s="87">
        <f t="shared" si="155"/>
        <v>34.049999999999997</v>
      </c>
      <c r="EA29" s="87">
        <f t="shared" si="155"/>
        <v>18.399999999999999</v>
      </c>
      <c r="EB29" s="87">
        <f t="shared" ref="EB29:EO29" si="156">(EB26-EB32)/6*3+EB32</f>
        <v>36.03</v>
      </c>
      <c r="EC29" s="87">
        <f t="shared" si="156"/>
        <v>36.049999999999997</v>
      </c>
      <c r="ED29" s="87">
        <f t="shared" si="156"/>
        <v>20.05</v>
      </c>
      <c r="EE29" s="87">
        <f t="shared" si="156"/>
        <v>29.447959027769393</v>
      </c>
      <c r="EF29" s="87">
        <f t="shared" si="156"/>
        <v>14.294897205</v>
      </c>
      <c r="EG29" s="87">
        <f t="shared" si="156"/>
        <v>31.700458200765919</v>
      </c>
      <c r="EH29" s="87">
        <f t="shared" si="156"/>
        <v>15.618231685000001</v>
      </c>
      <c r="EI29" s="87">
        <f t="shared" si="156"/>
        <v>33.890505072837016</v>
      </c>
      <c r="EJ29" s="87">
        <f t="shared" si="156"/>
        <v>17.007913590000001</v>
      </c>
      <c r="EK29" s="87">
        <f t="shared" si="156"/>
        <v>35.942632004091948</v>
      </c>
      <c r="EL29" s="87">
        <f t="shared" si="156"/>
        <v>18.678937422499999</v>
      </c>
      <c r="EM29" s="87">
        <f t="shared" si="156"/>
        <v>37.825045022719074</v>
      </c>
      <c r="EN29" s="87">
        <f t="shared" si="156"/>
        <v>38.019758935346871</v>
      </c>
      <c r="EO29" s="87">
        <f t="shared" si="156"/>
        <v>20.349961255</v>
      </c>
    </row>
    <row r="30" spans="1:145" s="86" customFormat="1" x14ac:dyDescent="0.25">
      <c r="A30" s="257"/>
      <c r="B30" s="86">
        <v>36</v>
      </c>
      <c r="C30" s="87">
        <f>(C26-C32)/6*2+C32</f>
        <v>30.655745725719079</v>
      </c>
      <c r="D30" s="87">
        <f t="shared" ref="D30:BO30" si="157">(D26-D32)/6*2+D32</f>
        <v>14.766649473333333</v>
      </c>
      <c r="E30" s="87">
        <f t="shared" si="157"/>
        <v>32.981505685368489</v>
      </c>
      <c r="F30" s="87">
        <f t="shared" si="157"/>
        <v>16.129048086666664</v>
      </c>
      <c r="G30" s="87">
        <f t="shared" si="157"/>
        <v>35.236518619691495</v>
      </c>
      <c r="H30" s="87">
        <f t="shared" si="157"/>
        <v>17.573921866666666</v>
      </c>
      <c r="I30" s="87">
        <f t="shared" si="157"/>
        <v>37.366379920553399</v>
      </c>
      <c r="J30" s="87">
        <f t="shared" si="157"/>
        <v>19.288545383333336</v>
      </c>
      <c r="K30" s="87">
        <f t="shared" si="9"/>
        <v>39.344726289204992</v>
      </c>
      <c r="L30" s="87">
        <f t="shared" si="157"/>
        <v>39.496241221415303</v>
      </c>
      <c r="M30" s="87">
        <f t="shared" si="157"/>
        <v>21.003168899999999</v>
      </c>
      <c r="N30" s="87">
        <f t="shared" si="157"/>
        <v>31.826517646340005</v>
      </c>
      <c r="O30" s="87">
        <f t="shared" si="157"/>
        <v>14.893635913333332</v>
      </c>
      <c r="P30" s="87">
        <f t="shared" si="157"/>
        <v>34.22885382032694</v>
      </c>
      <c r="Q30" s="87">
        <f t="shared" si="157"/>
        <v>16.27914466888889</v>
      </c>
      <c r="R30" s="87">
        <f t="shared" si="157"/>
        <v>36.552434317218712</v>
      </c>
      <c r="S30" s="87">
        <f t="shared" si="157"/>
        <v>17.74698670888889</v>
      </c>
      <c r="T30" s="87">
        <f t="shared" si="157"/>
        <v>38.751118255081266</v>
      </c>
      <c r="U30" s="87">
        <f t="shared" si="157"/>
        <v>19.480359803333332</v>
      </c>
      <c r="V30" s="87">
        <f t="shared" si="10"/>
        <v>40.829148751464658</v>
      </c>
      <c r="W30" s="87">
        <f t="shared" si="157"/>
        <v>40.829148751464658</v>
      </c>
      <c r="X30" s="87">
        <f t="shared" si="157"/>
        <v>40.949802192943821</v>
      </c>
      <c r="Y30" s="87">
        <f t="shared" si="157"/>
        <v>32.997289566960937</v>
      </c>
      <c r="Z30" s="87">
        <f t="shared" si="157"/>
        <v>15.020622353333334</v>
      </c>
      <c r="AA30" s="87">
        <f t="shared" si="157"/>
        <v>35.47620195528539</v>
      </c>
      <c r="AB30" s="87">
        <f t="shared" si="157"/>
        <v>16.429241251111112</v>
      </c>
      <c r="AC30" s="87">
        <f t="shared" si="157"/>
        <v>37.868350014745928</v>
      </c>
      <c r="AD30" s="87">
        <f t="shared" si="157"/>
        <v>17.920051551111111</v>
      </c>
      <c r="AE30" s="87">
        <f t="shared" si="157"/>
        <v>40.135856589609133</v>
      </c>
      <c r="AF30" s="87">
        <f t="shared" si="157"/>
        <v>19.672174223333332</v>
      </c>
      <c r="AG30" s="87">
        <f t="shared" si="11"/>
        <v>42.313571213724316</v>
      </c>
      <c r="AH30" s="87">
        <f t="shared" si="157"/>
        <v>42.403363164472339</v>
      </c>
      <c r="AI30" s="87">
        <f t="shared" si="157"/>
        <v>21.424296895555553</v>
      </c>
      <c r="AJ30" s="87">
        <f t="shared" si="157"/>
        <v>34.168061487581859</v>
      </c>
      <c r="AK30" s="87">
        <f t="shared" si="157"/>
        <v>15.147608793333333</v>
      </c>
      <c r="AL30" s="87">
        <f t="shared" si="157"/>
        <v>36.723550090243847</v>
      </c>
      <c r="AM30" s="87">
        <f t="shared" si="157"/>
        <v>16.579337833333334</v>
      </c>
      <c r="AN30" s="87">
        <f t="shared" si="157"/>
        <v>39.184265712273145</v>
      </c>
      <c r="AO30" s="87">
        <f t="shared" si="157"/>
        <v>18.093116393333332</v>
      </c>
      <c r="AP30" s="87">
        <f t="shared" si="157"/>
        <v>41.520594924137001</v>
      </c>
      <c r="AQ30" s="87">
        <f t="shared" si="157"/>
        <v>19.863988643333332</v>
      </c>
      <c r="AR30" s="87">
        <f t="shared" si="12"/>
        <v>43.797993675983982</v>
      </c>
      <c r="AS30" s="87">
        <f t="shared" si="157"/>
        <v>43.856924136000849</v>
      </c>
      <c r="AT30" s="87">
        <f t="shared" si="157"/>
        <v>21.634860893333332</v>
      </c>
      <c r="AU30" s="87">
        <f t="shared" si="157"/>
        <v>35.412680323934204</v>
      </c>
      <c r="AV30" s="87">
        <f t="shared" si="157"/>
        <v>15.282625516666666</v>
      </c>
      <c r="AW30" s="87">
        <f t="shared" si="157"/>
        <v>38.046716255349736</v>
      </c>
      <c r="AX30" s="87">
        <f t="shared" si="157"/>
        <v>16.73877534</v>
      </c>
      <c r="AY30" s="87">
        <f t="shared" si="157"/>
        <v>40.580109475566893</v>
      </c>
      <c r="AZ30" s="87">
        <f t="shared" si="157"/>
        <v>18.278238556666665</v>
      </c>
      <c r="BA30" s="87">
        <f t="shared" si="157"/>
        <v>42.985540068694881</v>
      </c>
      <c r="BB30" s="87">
        <f t="shared" si="157"/>
        <v>20.069781211666665</v>
      </c>
      <c r="BC30" s="87">
        <f t="shared" si="13"/>
        <v>45.373941118614844</v>
      </c>
      <c r="BD30" s="87">
        <f t="shared" si="157"/>
        <v>45.390970661822863</v>
      </c>
      <c r="BE30" s="87">
        <f t="shared" si="157"/>
        <v>21.861323866666666</v>
      </c>
      <c r="BF30" s="87">
        <f t="shared" si="157"/>
        <v>36.657299160286556</v>
      </c>
      <c r="BG30" s="87">
        <f t="shared" si="157"/>
        <v>15.417642239999999</v>
      </c>
      <c r="BH30" s="87">
        <f t="shared" si="157"/>
        <v>39.369882420455625</v>
      </c>
      <c r="BI30" s="87">
        <f t="shared" si="157"/>
        <v>16.898212846666667</v>
      </c>
      <c r="BJ30" s="87">
        <f t="shared" si="157"/>
        <v>41.97595323886064</v>
      </c>
      <c r="BK30" s="87">
        <f t="shared" si="157"/>
        <v>18.463360719999997</v>
      </c>
      <c r="BL30" s="87">
        <f t="shared" si="157"/>
        <v>44.450485213252762</v>
      </c>
      <c r="BM30" s="87">
        <f t="shared" si="157"/>
        <v>20.275573779999998</v>
      </c>
      <c r="BN30" s="87">
        <f t="shared" si="14"/>
        <v>46.949888561245707</v>
      </c>
      <c r="BO30" s="87">
        <f t="shared" si="157"/>
        <v>46.925017187644883</v>
      </c>
      <c r="BP30" s="87">
        <f t="shared" ref="BP30:EA30" si="158">(BP26-BP32)/6*2+BP32</f>
        <v>22.08778684</v>
      </c>
      <c r="BQ30" s="87">
        <f t="shared" si="158"/>
        <v>37.998974543753867</v>
      </c>
      <c r="BR30" s="87">
        <f t="shared" si="158"/>
        <v>15.566515738666666</v>
      </c>
      <c r="BS30" s="87">
        <f t="shared" si="158"/>
        <v>40.791830079810921</v>
      </c>
      <c r="BT30" s="87">
        <f t="shared" si="158"/>
        <v>17.074333938666665</v>
      </c>
      <c r="BU30" s="87">
        <f t="shared" si="158"/>
        <v>43.480001689202638</v>
      </c>
      <c r="BV30" s="87">
        <f t="shared" si="158"/>
        <v>18.665496042666664</v>
      </c>
      <c r="BW30" s="87">
        <f t="shared" si="158"/>
        <v>46.028191497883562</v>
      </c>
      <c r="BX30" s="87">
        <f t="shared" si="158"/>
        <v>20.50092072933333</v>
      </c>
      <c r="BY30" s="87">
        <f t="shared" si="16"/>
        <v>48.657758458750578</v>
      </c>
      <c r="BZ30" s="87">
        <f t="shared" si="158"/>
        <v>48.576381306564485</v>
      </c>
      <c r="CA30" s="87">
        <f t="shared" si="158"/>
        <v>22.336345415999997</v>
      </c>
      <c r="CB30" s="87">
        <f t="shared" si="158"/>
        <v>39.340649927221179</v>
      </c>
      <c r="CC30" s="87">
        <f t="shared" si="158"/>
        <v>15.715389237333333</v>
      </c>
      <c r="CD30" s="87">
        <f t="shared" si="158"/>
        <v>42.213777739166211</v>
      </c>
      <c r="CE30" s="87">
        <f t="shared" si="158"/>
        <v>17.250455030666668</v>
      </c>
      <c r="CF30" s="87">
        <f t="shared" si="158"/>
        <v>44.984050139544628</v>
      </c>
      <c r="CG30" s="87">
        <f t="shared" si="158"/>
        <v>18.867631365333331</v>
      </c>
      <c r="CH30" s="87">
        <f t="shared" si="158"/>
        <v>47.605897782514361</v>
      </c>
      <c r="CI30" s="87">
        <f t="shared" si="158"/>
        <v>20.726267678666666</v>
      </c>
      <c r="CJ30" s="87">
        <f t="shared" si="17"/>
        <v>50.365628356255449</v>
      </c>
      <c r="CK30" s="87">
        <f t="shared" si="158"/>
        <v>50.22774542548408</v>
      </c>
      <c r="CL30" s="87">
        <f t="shared" si="158"/>
        <v>22.584903991999997</v>
      </c>
      <c r="CM30" s="87">
        <f t="shared" si="158"/>
        <v>40.682325310688483</v>
      </c>
      <c r="CN30" s="87">
        <f t="shared" si="158"/>
        <v>15.864262735999999</v>
      </c>
      <c r="CO30" s="87">
        <f t="shared" si="158"/>
        <v>43.635725398521501</v>
      </c>
      <c r="CP30" s="87">
        <f t="shared" si="158"/>
        <v>17.426576122666667</v>
      </c>
      <c r="CQ30" s="87">
        <f t="shared" si="158"/>
        <v>46.488098589886626</v>
      </c>
      <c r="CR30" s="87">
        <f t="shared" si="158"/>
        <v>19.069766688000001</v>
      </c>
      <c r="CS30" s="87">
        <f t="shared" si="158"/>
        <v>49.183604067145154</v>
      </c>
      <c r="CT30" s="87">
        <f t="shared" si="158"/>
        <v>20.951614628000002</v>
      </c>
      <c r="CU30" s="87">
        <f t="shared" si="18"/>
        <v>52.073498253760327</v>
      </c>
      <c r="CV30" s="87">
        <f t="shared" si="158"/>
        <v>51.87910954440369</v>
      </c>
      <c r="CW30" s="87">
        <f t="shared" si="158"/>
        <v>22.833462567999998</v>
      </c>
      <c r="CX30" s="87">
        <f t="shared" si="158"/>
        <v>42.024000694155795</v>
      </c>
      <c r="CY30" s="87">
        <f t="shared" si="158"/>
        <v>16.013136234666668</v>
      </c>
      <c r="CZ30" s="87">
        <f t="shared" si="158"/>
        <v>45.057673057876791</v>
      </c>
      <c r="DA30" s="87">
        <f t="shared" si="158"/>
        <v>17.602697214666666</v>
      </c>
      <c r="DB30" s="87">
        <f t="shared" si="158"/>
        <v>47.992147040228623</v>
      </c>
      <c r="DC30" s="87">
        <f t="shared" si="158"/>
        <v>19.271902010666668</v>
      </c>
      <c r="DD30" s="87">
        <f t="shared" si="158"/>
        <v>50.761310351775954</v>
      </c>
      <c r="DE30" s="87">
        <f t="shared" si="158"/>
        <v>21.176961577333334</v>
      </c>
      <c r="DF30" s="87">
        <f t="shared" si="19"/>
        <v>53.781368151265198</v>
      </c>
      <c r="DG30" s="87">
        <f t="shared" si="158"/>
        <v>53.530473663323285</v>
      </c>
      <c r="DH30" s="87">
        <f t="shared" si="158"/>
        <v>23.082021143999999</v>
      </c>
      <c r="DI30" s="87">
        <f t="shared" si="158"/>
        <v>43.3656760776231</v>
      </c>
      <c r="DJ30" s="87">
        <f t="shared" si="158"/>
        <v>16.162009733333335</v>
      </c>
      <c r="DK30" s="87">
        <f t="shared" si="158"/>
        <v>46.479620717232081</v>
      </c>
      <c r="DL30" s="87">
        <f t="shared" si="158"/>
        <v>17.778818306666665</v>
      </c>
      <c r="DM30" s="87">
        <f t="shared" si="158"/>
        <v>49.496195490570614</v>
      </c>
      <c r="DN30" s="87">
        <f t="shared" si="158"/>
        <v>19.474037333333335</v>
      </c>
      <c r="DO30" s="87">
        <f t="shared" si="158"/>
        <v>52.339016636406754</v>
      </c>
      <c r="DP30" s="87">
        <f t="shared" si="158"/>
        <v>21.402308526666669</v>
      </c>
      <c r="DQ30" s="87">
        <f t="shared" si="20"/>
        <v>55.489238048770069</v>
      </c>
      <c r="DR30" s="87">
        <f t="shared" si="158"/>
        <v>55.181837782242887</v>
      </c>
      <c r="DS30" s="87">
        <f t="shared" si="158"/>
        <v>23.330579719999999</v>
      </c>
      <c r="DT30" s="87">
        <f t="shared" si="158"/>
        <v>27.5</v>
      </c>
      <c r="DU30" s="87">
        <f t="shared" si="158"/>
        <v>14.366666666666667</v>
      </c>
      <c r="DV30" s="87">
        <f t="shared" si="158"/>
        <v>29.6</v>
      </c>
      <c r="DW30" s="87">
        <f t="shared" si="158"/>
        <v>15.700000000000001</v>
      </c>
      <c r="DX30" s="87">
        <f t="shared" si="158"/>
        <v>31.7</v>
      </c>
      <c r="DY30" s="87">
        <f t="shared" si="158"/>
        <v>17.066666666666666</v>
      </c>
      <c r="DZ30" s="87">
        <f t="shared" si="158"/>
        <v>33.633333333333333</v>
      </c>
      <c r="EA30" s="87">
        <f t="shared" si="158"/>
        <v>18.733333333333331</v>
      </c>
      <c r="EB30" s="87">
        <f t="shared" ref="EB30:EO30" si="159">(EB26-EB32)/6*2+EB32</f>
        <v>35.486666666666665</v>
      </c>
      <c r="EC30" s="87">
        <f t="shared" si="159"/>
        <v>35.6</v>
      </c>
      <c r="ED30" s="87">
        <f t="shared" si="159"/>
        <v>20.400000000000002</v>
      </c>
      <c r="EE30" s="87">
        <f t="shared" si="159"/>
        <v>29.07787286285954</v>
      </c>
      <c r="EF30" s="87">
        <f t="shared" si="159"/>
        <v>14.566658070000001</v>
      </c>
      <c r="EG30" s="87">
        <f t="shared" si="159"/>
        <v>31.290752842684245</v>
      </c>
      <c r="EH30" s="87">
        <f t="shared" si="159"/>
        <v>15.914524043333333</v>
      </c>
      <c r="EI30" s="87">
        <f t="shared" si="159"/>
        <v>33.468259309845749</v>
      </c>
      <c r="EJ30" s="87">
        <f t="shared" si="159"/>
        <v>17.320294266666664</v>
      </c>
      <c r="EK30" s="87">
        <f t="shared" si="159"/>
        <v>35.499856626943362</v>
      </c>
      <c r="EL30" s="87">
        <f t="shared" si="159"/>
        <v>19.010939358333335</v>
      </c>
      <c r="EM30" s="87">
        <f t="shared" si="159"/>
        <v>37.339029811269164</v>
      </c>
      <c r="EN30" s="87">
        <f t="shared" si="159"/>
        <v>37.548120610707656</v>
      </c>
      <c r="EO30" s="87">
        <f t="shared" si="159"/>
        <v>20.701584450000002</v>
      </c>
    </row>
    <row r="31" spans="1:145" s="86" customFormat="1" x14ac:dyDescent="0.25">
      <c r="A31" s="257"/>
      <c r="B31" s="86">
        <v>37</v>
      </c>
      <c r="C31" s="87">
        <f>(C26-C32)/6*1+C32</f>
        <v>30.26557339589937</v>
      </c>
      <c r="D31" s="87">
        <f t="shared" ref="D31:BO31" si="160">(D26-D32)/6*1+D32</f>
        <v>15.043504536666667</v>
      </c>
      <c r="E31" s="87">
        <f t="shared" si="160"/>
        <v>32.562094969205148</v>
      </c>
      <c r="F31" s="87">
        <f t="shared" si="160"/>
        <v>16.421632803333331</v>
      </c>
      <c r="G31" s="87">
        <f t="shared" si="160"/>
        <v>34.792027093708953</v>
      </c>
      <c r="H31" s="87">
        <f t="shared" si="160"/>
        <v>17.882016553333333</v>
      </c>
      <c r="I31" s="87">
        <f t="shared" si="160"/>
        <v>36.897495832922907</v>
      </c>
      <c r="J31" s="87">
        <f t="shared" si="160"/>
        <v>19.619215921666669</v>
      </c>
      <c r="K31" s="87">
        <f t="shared" si="9"/>
        <v>38.839362532971833</v>
      </c>
      <c r="L31" s="87">
        <f t="shared" si="160"/>
        <v>39.002964572136861</v>
      </c>
      <c r="M31" s="87">
        <f t="shared" si="160"/>
        <v>21.356415290000001</v>
      </c>
      <c r="N31" s="87">
        <f t="shared" si="160"/>
        <v>31.423278260890193</v>
      </c>
      <c r="O31" s="87">
        <f t="shared" si="160"/>
        <v>15.171292779999998</v>
      </c>
      <c r="P31" s="87">
        <f t="shared" si="160"/>
        <v>33.797514211822119</v>
      </c>
      <c r="Q31" s="87">
        <f t="shared" si="160"/>
        <v>16.571528267777776</v>
      </c>
      <c r="R31" s="87">
        <f t="shared" si="160"/>
        <v>36.094503408817118</v>
      </c>
      <c r="S31" s="87">
        <f t="shared" si="160"/>
        <v>18.054883544444444</v>
      </c>
      <c r="T31" s="87">
        <f t="shared" si="160"/>
        <v>38.267235242178785</v>
      </c>
      <c r="U31" s="87">
        <f t="shared" si="160"/>
        <v>19.811199636666668</v>
      </c>
      <c r="V31" s="87">
        <f t="shared" si="10"/>
        <v>40.308291601213682</v>
      </c>
      <c r="W31" s="87">
        <f t="shared" ref="W31:AF31" si="161">(W26-W32)/6*1+W32</f>
        <v>40.308291601213682</v>
      </c>
      <c r="X31" s="87">
        <f t="shared" si="161"/>
        <v>40.439967075540451</v>
      </c>
      <c r="Y31" s="87">
        <f t="shared" si="161"/>
        <v>32.580983125881019</v>
      </c>
      <c r="Z31" s="87">
        <f t="shared" si="161"/>
        <v>15.299081023333333</v>
      </c>
      <c r="AA31" s="87">
        <f t="shared" si="161"/>
        <v>35.032933454439089</v>
      </c>
      <c r="AB31" s="87">
        <f t="shared" si="161"/>
        <v>16.72142373222222</v>
      </c>
      <c r="AC31" s="87">
        <f t="shared" si="161"/>
        <v>37.396979723925284</v>
      </c>
      <c r="AD31" s="87">
        <f t="shared" si="161"/>
        <v>18.227750535555558</v>
      </c>
      <c r="AE31" s="87">
        <f t="shared" si="161"/>
        <v>39.636974651434663</v>
      </c>
      <c r="AF31" s="87">
        <f t="shared" si="161"/>
        <v>20.003183351666664</v>
      </c>
      <c r="AG31" s="87">
        <f t="shared" si="11"/>
        <v>41.777220669455517</v>
      </c>
      <c r="AH31" s="87">
        <f t="shared" ref="AH31:AI31" si="162">(AH26-AH32)/6*1+AH32</f>
        <v>41.876969578944049</v>
      </c>
      <c r="AI31" s="87">
        <f t="shared" si="162"/>
        <v>21.778616167777777</v>
      </c>
      <c r="AJ31" s="87">
        <f t="shared" si="160"/>
        <v>33.738687990871838</v>
      </c>
      <c r="AK31" s="87">
        <f t="shared" si="160"/>
        <v>15.426869266666667</v>
      </c>
      <c r="AL31" s="87">
        <f t="shared" si="160"/>
        <v>36.268352697056066</v>
      </c>
      <c r="AM31" s="87">
        <f t="shared" si="160"/>
        <v>16.871319196666665</v>
      </c>
      <c r="AN31" s="87">
        <f t="shared" si="160"/>
        <v>38.69945603903345</v>
      </c>
      <c r="AO31" s="87">
        <f t="shared" si="160"/>
        <v>18.400617526666668</v>
      </c>
      <c r="AP31" s="87">
        <f t="shared" si="160"/>
        <v>41.006714060690548</v>
      </c>
      <c r="AQ31" s="87">
        <f t="shared" si="160"/>
        <v>20.195167066666663</v>
      </c>
      <c r="AR31" s="87">
        <f t="shared" si="12"/>
        <v>43.246149737697365</v>
      </c>
      <c r="AS31" s="87">
        <f t="shared" si="160"/>
        <v>43.31397208234764</v>
      </c>
      <c r="AT31" s="87">
        <f t="shared" si="160"/>
        <v>21.989716606666665</v>
      </c>
      <c r="AU31" s="87">
        <f t="shared" si="160"/>
        <v>34.971786720042132</v>
      </c>
      <c r="AV31" s="87">
        <f t="shared" si="160"/>
        <v>15.561430453333333</v>
      </c>
      <c r="AW31" s="87">
        <f t="shared" si="160"/>
        <v>37.5769456599308</v>
      </c>
      <c r="AX31" s="87">
        <f t="shared" si="160"/>
        <v>17.031274959999998</v>
      </c>
      <c r="AY31" s="87">
        <f t="shared" si="160"/>
        <v>40.081415099819978</v>
      </c>
      <c r="AZ31" s="87">
        <f t="shared" si="160"/>
        <v>18.586079423333331</v>
      </c>
      <c r="BA31" s="87">
        <f t="shared" si="160"/>
        <v>42.456437823636129</v>
      </c>
      <c r="BB31" s="87">
        <f t="shared" si="160"/>
        <v>20.401071640833329</v>
      </c>
      <c r="BC31" s="87">
        <f t="shared" si="13"/>
        <v>44.805661733502156</v>
      </c>
      <c r="BD31" s="87">
        <f t="shared" ref="BD31:BE31" si="163">(BD26-BD32)/6*1+BD32</f>
        <v>44.831460547452274</v>
      </c>
      <c r="BE31" s="87">
        <f t="shared" si="163"/>
        <v>22.216063858333332</v>
      </c>
      <c r="BF31" s="87">
        <f t="shared" si="160"/>
        <v>36.204885449212426</v>
      </c>
      <c r="BG31" s="87">
        <f t="shared" si="160"/>
        <v>15.695991639999999</v>
      </c>
      <c r="BH31" s="87">
        <f t="shared" si="160"/>
        <v>38.885538622805534</v>
      </c>
      <c r="BI31" s="87">
        <f t="shared" si="160"/>
        <v>17.191230723333334</v>
      </c>
      <c r="BJ31" s="87">
        <f t="shared" si="160"/>
        <v>41.463374160606506</v>
      </c>
      <c r="BK31" s="87">
        <f t="shared" si="160"/>
        <v>18.771541319999997</v>
      </c>
      <c r="BL31" s="87">
        <f t="shared" si="160"/>
        <v>43.90616158658171</v>
      </c>
      <c r="BM31" s="87">
        <f t="shared" si="160"/>
        <v>20.606976214999996</v>
      </c>
      <c r="BN31" s="87">
        <f t="shared" si="14"/>
        <v>46.365173729306946</v>
      </c>
      <c r="BO31" s="87">
        <f t="shared" si="160"/>
        <v>46.348949012556915</v>
      </c>
      <c r="BP31" s="87">
        <f t="shared" ref="BP31:EA31" si="164">(BP26-BP32)/6*1+BP32</f>
        <v>22.442411109999998</v>
      </c>
      <c r="BQ31" s="87">
        <f t="shared" si="164"/>
        <v>37.532696297479738</v>
      </c>
      <c r="BR31" s="87">
        <f t="shared" si="164"/>
        <v>15.844891631333333</v>
      </c>
      <c r="BS31" s="87">
        <f t="shared" si="164"/>
        <v>40.292292844388086</v>
      </c>
      <c r="BT31" s="87">
        <f t="shared" si="164"/>
        <v>17.367346817333335</v>
      </c>
      <c r="BU31" s="87">
        <f t="shared" si="164"/>
        <v>42.950484259976243</v>
      </c>
      <c r="BV31" s="87">
        <f t="shared" si="164"/>
        <v>18.973857583333331</v>
      </c>
      <c r="BW31" s="87">
        <f t="shared" si="164"/>
        <v>45.46669222697443</v>
      </c>
      <c r="BX31" s="87">
        <f t="shared" si="164"/>
        <v>20.832232187666666</v>
      </c>
      <c r="BY31" s="87">
        <f t="shared" si="16"/>
        <v>48.054755889658679</v>
      </c>
      <c r="BZ31" s="87">
        <f t="shared" ref="BZ31:CI31" si="165">(BZ26-BZ32)/6*1+BZ32</f>
        <v>47.982900193972611</v>
      </c>
      <c r="CA31" s="87">
        <f t="shared" si="165"/>
        <v>22.690606791999997</v>
      </c>
      <c r="CB31" s="87">
        <f t="shared" si="165"/>
        <v>38.860507145747057</v>
      </c>
      <c r="CC31" s="87">
        <f t="shared" si="165"/>
        <v>15.993791622666667</v>
      </c>
      <c r="CD31" s="87">
        <f t="shared" si="165"/>
        <v>41.699047065970639</v>
      </c>
      <c r="CE31" s="87">
        <f t="shared" si="165"/>
        <v>17.543462911333332</v>
      </c>
      <c r="CF31" s="87">
        <f t="shared" si="165"/>
        <v>44.437594359345987</v>
      </c>
      <c r="CG31" s="87">
        <f t="shared" si="165"/>
        <v>19.176173846666664</v>
      </c>
      <c r="CH31" s="87">
        <f t="shared" si="165"/>
        <v>47.027222867367151</v>
      </c>
      <c r="CI31" s="87">
        <f t="shared" si="165"/>
        <v>21.057488160333332</v>
      </c>
      <c r="CJ31" s="87">
        <f t="shared" si="17"/>
        <v>49.744338050010406</v>
      </c>
      <c r="CK31" s="87">
        <f t="shared" ref="CK31:CT31" si="166">(CK26-CK32)/6*1+CK32</f>
        <v>49.6168513753883</v>
      </c>
      <c r="CL31" s="87">
        <f t="shared" si="166"/>
        <v>22.938802473999999</v>
      </c>
      <c r="CM31" s="87">
        <f t="shared" si="166"/>
        <v>40.188317994014369</v>
      </c>
      <c r="CN31" s="87">
        <f t="shared" si="166"/>
        <v>16.142691614</v>
      </c>
      <c r="CO31" s="87">
        <f t="shared" si="166"/>
        <v>43.105801287553199</v>
      </c>
      <c r="CP31" s="87">
        <f t="shared" si="166"/>
        <v>17.719579005333333</v>
      </c>
      <c r="CQ31" s="87">
        <f t="shared" si="166"/>
        <v>45.924704458715738</v>
      </c>
      <c r="CR31" s="87">
        <f t="shared" si="166"/>
        <v>19.378490110000001</v>
      </c>
      <c r="CS31" s="87">
        <f t="shared" si="166"/>
        <v>48.587753507759864</v>
      </c>
      <c r="CT31" s="87">
        <f t="shared" si="166"/>
        <v>21.282744133000001</v>
      </c>
      <c r="CU31" s="87">
        <f t="shared" si="18"/>
        <v>51.433920210362146</v>
      </c>
      <c r="CV31" s="87">
        <f t="shared" ref="CV31:DE31" si="167">(CV26-CV32)/6*1+CV32</f>
        <v>51.250802556803997</v>
      </c>
      <c r="CW31" s="87">
        <f t="shared" si="167"/>
        <v>23.186998155999998</v>
      </c>
      <c r="CX31" s="87">
        <f t="shared" si="167"/>
        <v>41.516128842281688</v>
      </c>
      <c r="CY31" s="87">
        <f t="shared" si="167"/>
        <v>16.291591605333334</v>
      </c>
      <c r="CZ31" s="87">
        <f t="shared" si="167"/>
        <v>44.512555509135751</v>
      </c>
      <c r="DA31" s="87">
        <f t="shared" si="167"/>
        <v>17.895695099333331</v>
      </c>
      <c r="DB31" s="87">
        <f t="shared" si="167"/>
        <v>47.411814558085474</v>
      </c>
      <c r="DC31" s="87">
        <f t="shared" si="167"/>
        <v>19.580806373333335</v>
      </c>
      <c r="DD31" s="87">
        <f t="shared" si="167"/>
        <v>50.148284148152584</v>
      </c>
      <c r="DE31" s="87">
        <f t="shared" si="167"/>
        <v>21.508000105666667</v>
      </c>
      <c r="DF31" s="87">
        <f t="shared" si="19"/>
        <v>53.123502370713872</v>
      </c>
      <c r="DG31" s="87">
        <f t="shared" ref="DG31:DH31" si="168">(DG26-DG32)/6*1+DG32</f>
        <v>52.884753738219686</v>
      </c>
      <c r="DH31" s="87">
        <f t="shared" si="168"/>
        <v>23.435193837999996</v>
      </c>
      <c r="DI31" s="87">
        <f t="shared" si="164"/>
        <v>42.843939690549007</v>
      </c>
      <c r="DJ31" s="87">
        <f t="shared" si="164"/>
        <v>16.440491596666668</v>
      </c>
      <c r="DK31" s="87">
        <f t="shared" si="164"/>
        <v>45.919309730718311</v>
      </c>
      <c r="DL31" s="87">
        <f t="shared" si="164"/>
        <v>18.071811193333332</v>
      </c>
      <c r="DM31" s="87">
        <f t="shared" si="164"/>
        <v>48.898924657455218</v>
      </c>
      <c r="DN31" s="87">
        <f t="shared" si="164"/>
        <v>19.783122636666668</v>
      </c>
      <c r="DO31" s="87">
        <f t="shared" si="164"/>
        <v>51.708814788545304</v>
      </c>
      <c r="DP31" s="87">
        <f t="shared" si="164"/>
        <v>21.733256078333334</v>
      </c>
      <c r="DQ31" s="87">
        <f t="shared" si="20"/>
        <v>54.813084531065599</v>
      </c>
      <c r="DR31" s="87">
        <f t="shared" si="164"/>
        <v>54.51870491963539</v>
      </c>
      <c r="DS31" s="87">
        <f t="shared" si="164"/>
        <v>23.683389519999999</v>
      </c>
      <c r="DT31" s="87">
        <f t="shared" si="164"/>
        <v>27.15</v>
      </c>
      <c r="DU31" s="87">
        <f t="shared" si="164"/>
        <v>14.633333333333333</v>
      </c>
      <c r="DV31" s="87">
        <f t="shared" si="164"/>
        <v>29.2</v>
      </c>
      <c r="DW31" s="87">
        <f t="shared" si="164"/>
        <v>16</v>
      </c>
      <c r="DX31" s="87">
        <f t="shared" si="164"/>
        <v>31.299999999999997</v>
      </c>
      <c r="DY31" s="87">
        <f t="shared" si="164"/>
        <v>17.383333333333333</v>
      </c>
      <c r="DZ31" s="87">
        <f t="shared" si="164"/>
        <v>33.216666666666661</v>
      </c>
      <c r="EA31" s="87">
        <f t="shared" si="164"/>
        <v>19.066666666666666</v>
      </c>
      <c r="EB31" s="87">
        <f t="shared" ref="EB31:EO31" si="169">(EB26-EB32)/6*1+EB32</f>
        <v>34.943333333333335</v>
      </c>
      <c r="EC31" s="87">
        <f t="shared" si="169"/>
        <v>35.150000000000006</v>
      </c>
      <c r="ED31" s="87">
        <f t="shared" si="169"/>
        <v>20.75</v>
      </c>
      <c r="EE31" s="87">
        <f t="shared" si="169"/>
        <v>28.707786697949683</v>
      </c>
      <c r="EF31" s="87">
        <f t="shared" si="169"/>
        <v>14.838418935</v>
      </c>
      <c r="EG31" s="87">
        <f t="shared" si="169"/>
        <v>30.881047484602576</v>
      </c>
      <c r="EH31" s="87">
        <f t="shared" si="169"/>
        <v>16.210816401666669</v>
      </c>
      <c r="EI31" s="87">
        <f t="shared" si="169"/>
        <v>33.046013546854475</v>
      </c>
      <c r="EJ31" s="87">
        <f t="shared" si="169"/>
        <v>17.632674943333331</v>
      </c>
      <c r="EK31" s="87">
        <f t="shared" si="169"/>
        <v>35.057081249794784</v>
      </c>
      <c r="EL31" s="87">
        <f t="shared" si="169"/>
        <v>19.342941294166668</v>
      </c>
      <c r="EM31" s="87">
        <f t="shared" si="169"/>
        <v>36.853014599819247</v>
      </c>
      <c r="EN31" s="87">
        <f t="shared" si="169"/>
        <v>37.076482286068433</v>
      </c>
      <c r="EO31" s="87">
        <f t="shared" si="169"/>
        <v>21.053207645000001</v>
      </c>
    </row>
    <row r="32" spans="1:145" s="86" customFormat="1" x14ac:dyDescent="0.25">
      <c r="A32" s="257"/>
      <c r="B32" s="86">
        <v>38</v>
      </c>
      <c r="C32" s="87">
        <v>29.875401066079661</v>
      </c>
      <c r="D32" s="87">
        <v>15.3203596</v>
      </c>
      <c r="E32" s="87">
        <v>32.1426842530418</v>
      </c>
      <c r="F32" s="87">
        <v>16.714217519999998</v>
      </c>
      <c r="G32" s="87">
        <v>34.347535567726418</v>
      </c>
      <c r="H32" s="87">
        <v>18.19011124</v>
      </c>
      <c r="I32" s="87">
        <v>36.428611745292415</v>
      </c>
      <c r="J32" s="87">
        <v>19.949886460000002</v>
      </c>
      <c r="K32" s="87">
        <f t="shared" si="9"/>
        <v>38.333998776738682</v>
      </c>
      <c r="L32" s="87">
        <v>38.509687922858419</v>
      </c>
      <c r="M32" s="87">
        <v>21.70966168</v>
      </c>
      <c r="N32" s="87">
        <f t="shared" ref="N32:U32" si="170">(AJ32-C32)/3*1+C32</f>
        <v>31.020038875440381</v>
      </c>
      <c r="O32" s="87">
        <f t="shared" si="170"/>
        <v>15.448949646666666</v>
      </c>
      <c r="P32" s="87">
        <f t="shared" si="170"/>
        <v>33.366174603317297</v>
      </c>
      <c r="Q32" s="87">
        <f t="shared" si="170"/>
        <v>16.863911866666665</v>
      </c>
      <c r="R32" s="87">
        <f t="shared" si="170"/>
        <v>35.636572500415532</v>
      </c>
      <c r="S32" s="87">
        <f t="shared" si="170"/>
        <v>18.36278038</v>
      </c>
      <c r="T32" s="87">
        <f t="shared" si="170"/>
        <v>37.783352229276311</v>
      </c>
      <c r="U32" s="87">
        <f t="shared" si="170"/>
        <v>20.14203947</v>
      </c>
      <c r="V32" s="87">
        <f t="shared" si="10"/>
        <v>39.787434450962706</v>
      </c>
      <c r="W32" s="87">
        <f>(AR32-K32)/3*1+K32</f>
        <v>39.787434450962706</v>
      </c>
      <c r="X32" s="87">
        <f>(AS32-L32)/3*1+L32</f>
        <v>39.930131958137089</v>
      </c>
      <c r="Y32" s="87">
        <f t="shared" ref="Y32:AF32" si="171">(AJ32-C32)/3*2+C32</f>
        <v>32.164676684801101</v>
      </c>
      <c r="Z32" s="87">
        <f t="shared" si="171"/>
        <v>15.577539693333334</v>
      </c>
      <c r="AA32" s="87">
        <f t="shared" si="171"/>
        <v>34.589664953592788</v>
      </c>
      <c r="AB32" s="87">
        <f t="shared" si="171"/>
        <v>17.013606213333333</v>
      </c>
      <c r="AC32" s="87">
        <f t="shared" si="171"/>
        <v>36.925609433104647</v>
      </c>
      <c r="AD32" s="87">
        <f t="shared" si="171"/>
        <v>18.53544952</v>
      </c>
      <c r="AE32" s="87">
        <f t="shared" si="171"/>
        <v>39.1380927132602</v>
      </c>
      <c r="AF32" s="87">
        <f t="shared" si="171"/>
        <v>20.334192479999999</v>
      </c>
      <c r="AG32" s="87">
        <f t="shared" si="11"/>
        <v>41.240870125186724</v>
      </c>
      <c r="AH32" s="87">
        <f>(AS32-L32)/3*2+L32</f>
        <v>41.35057599341576</v>
      </c>
      <c r="AI32" s="87">
        <f>(AT32-M32)/3*2+M32</f>
        <v>22.132935439999997</v>
      </c>
      <c r="AJ32" s="87">
        <v>33.309314494161818</v>
      </c>
      <c r="AK32" s="87">
        <v>15.70612974</v>
      </c>
      <c r="AL32" s="87">
        <v>35.813155303868285</v>
      </c>
      <c r="AM32" s="87">
        <v>17.16330056</v>
      </c>
      <c r="AN32" s="87">
        <v>38.214646365793762</v>
      </c>
      <c r="AO32" s="87">
        <v>18.70811866</v>
      </c>
      <c r="AP32" s="87">
        <v>40.492833197244096</v>
      </c>
      <c r="AQ32" s="87">
        <v>20.526345489999997</v>
      </c>
      <c r="AR32" s="87">
        <f t="shared" si="12"/>
        <v>42.694305799410749</v>
      </c>
      <c r="AS32" s="87">
        <v>42.77102002869443</v>
      </c>
      <c r="AT32" s="87">
        <v>22.344572319999997</v>
      </c>
      <c r="AU32" s="87">
        <f>(BF32-AJ32)/2+AJ32</f>
        <v>34.530893116150054</v>
      </c>
      <c r="AV32" s="87">
        <f t="shared" ref="AV32:BB32" si="172">(BG32-AK32)/2+AK32</f>
        <v>15.84023539</v>
      </c>
      <c r="AW32" s="87">
        <f t="shared" si="172"/>
        <v>37.107175064511864</v>
      </c>
      <c r="AX32" s="87">
        <f t="shared" si="172"/>
        <v>17.323774579999998</v>
      </c>
      <c r="AY32" s="87">
        <f t="shared" si="172"/>
        <v>39.582720724073063</v>
      </c>
      <c r="AZ32" s="87">
        <f t="shared" si="172"/>
        <v>18.893920289999997</v>
      </c>
      <c r="BA32" s="87">
        <f t="shared" si="172"/>
        <v>41.927335578577377</v>
      </c>
      <c r="BB32" s="87">
        <f t="shared" si="172"/>
        <v>20.732362069999997</v>
      </c>
      <c r="BC32" s="87">
        <f t="shared" si="13"/>
        <v>44.237382348389467</v>
      </c>
      <c r="BD32" s="87">
        <f t="shared" ref="BD32:BE32" si="173">(BO32-AS32)/2+AS32</f>
        <v>44.271950433081685</v>
      </c>
      <c r="BE32" s="87">
        <f t="shared" si="173"/>
        <v>22.570803849999997</v>
      </c>
      <c r="BF32" s="87">
        <v>35.75247173813829</v>
      </c>
      <c r="BG32" s="87">
        <v>15.974341039999999</v>
      </c>
      <c r="BH32" s="87">
        <v>38.401194825155436</v>
      </c>
      <c r="BI32" s="87">
        <v>17.484248600000001</v>
      </c>
      <c r="BJ32" s="87">
        <v>40.950795082352364</v>
      </c>
      <c r="BK32" s="87">
        <v>19.079721919999997</v>
      </c>
      <c r="BL32" s="87">
        <v>43.361837959910659</v>
      </c>
      <c r="BM32" s="87">
        <v>20.938378649999997</v>
      </c>
      <c r="BN32" s="87">
        <f t="shared" si="14"/>
        <v>45.780458897368185</v>
      </c>
      <c r="BO32" s="87">
        <v>45.772880837468946</v>
      </c>
      <c r="BP32" s="87">
        <v>22.797035379999997</v>
      </c>
      <c r="BQ32" s="87">
        <f>(DI32-BF32)/5*1+BF32</f>
        <v>37.066418051205616</v>
      </c>
      <c r="BR32" s="87">
        <f t="shared" ref="BR32:BX32" si="174">(DJ32-BG32)/5*1+BG32</f>
        <v>16.123267523999999</v>
      </c>
      <c r="BS32" s="87">
        <f t="shared" si="174"/>
        <v>39.792755608965258</v>
      </c>
      <c r="BT32" s="87">
        <f t="shared" si="174"/>
        <v>17.660359696</v>
      </c>
      <c r="BU32" s="87">
        <f t="shared" si="174"/>
        <v>42.420966830749855</v>
      </c>
      <c r="BV32" s="87">
        <f t="shared" si="174"/>
        <v>19.282219123999997</v>
      </c>
      <c r="BW32" s="87">
        <f t="shared" si="174"/>
        <v>44.905192956065299</v>
      </c>
      <c r="BX32" s="87">
        <f t="shared" si="174"/>
        <v>21.163543645999997</v>
      </c>
      <c r="BY32" s="87">
        <f t="shared" si="16"/>
        <v>47.451753320566773</v>
      </c>
      <c r="BZ32" s="87">
        <f t="shared" ref="BZ32:CA32" si="175">(DR32-BO32)/5*1+BO32</f>
        <v>47.389419081380737</v>
      </c>
      <c r="CA32" s="87">
        <f t="shared" si="175"/>
        <v>23.044868167999997</v>
      </c>
      <c r="CB32" s="87">
        <f>(DI32-BF32)/5*2+BF32</f>
        <v>38.380364364272943</v>
      </c>
      <c r="CC32" s="87">
        <f t="shared" ref="CC32:CI32" si="176">(DJ32-BG32)/5*2+BG32</f>
        <v>16.272194008</v>
      </c>
      <c r="CD32" s="87">
        <f t="shared" si="176"/>
        <v>41.184316392775074</v>
      </c>
      <c r="CE32" s="87">
        <f t="shared" si="176"/>
        <v>17.836470792</v>
      </c>
      <c r="CF32" s="87">
        <f t="shared" si="176"/>
        <v>43.891138579147345</v>
      </c>
      <c r="CG32" s="87">
        <f t="shared" si="176"/>
        <v>19.484716327999998</v>
      </c>
      <c r="CH32" s="87">
        <f t="shared" si="176"/>
        <v>46.44854795221994</v>
      </c>
      <c r="CI32" s="87">
        <f t="shared" si="176"/>
        <v>21.388708641999997</v>
      </c>
      <c r="CJ32" s="87">
        <f t="shared" si="17"/>
        <v>49.123047743765362</v>
      </c>
      <c r="CK32" s="87">
        <f t="shared" ref="CK32:CL32" si="177">(DR32-BO32)/5*2+BO32</f>
        <v>49.00595732529252</v>
      </c>
      <c r="CL32" s="87">
        <f t="shared" si="177"/>
        <v>23.292700955999997</v>
      </c>
      <c r="CM32" s="87">
        <f>(DI32-BF32)/5*3+BF32</f>
        <v>39.694310677340262</v>
      </c>
      <c r="CN32" s="87">
        <f t="shared" ref="CN32:CT32" si="178">(DJ32-BG32)/5*3+BG32</f>
        <v>16.421120492</v>
      </c>
      <c r="CO32" s="87">
        <f t="shared" si="178"/>
        <v>42.575877176584896</v>
      </c>
      <c r="CP32" s="87">
        <f t="shared" si="178"/>
        <v>18.012581888</v>
      </c>
      <c r="CQ32" s="87">
        <f t="shared" si="178"/>
        <v>45.361310327544842</v>
      </c>
      <c r="CR32" s="87">
        <f t="shared" si="178"/>
        <v>19.687213532000001</v>
      </c>
      <c r="CS32" s="87">
        <f t="shared" si="178"/>
        <v>47.991902948374573</v>
      </c>
      <c r="CT32" s="87">
        <f t="shared" si="178"/>
        <v>21.613873638000001</v>
      </c>
      <c r="CU32" s="87">
        <f t="shared" si="18"/>
        <v>50.794342166963958</v>
      </c>
      <c r="CV32" s="87">
        <f t="shared" ref="CV32:CW32" si="179">(DR32-BO32)/5*3+BO32</f>
        <v>50.622495569204311</v>
      </c>
      <c r="CW32" s="87">
        <f t="shared" si="179"/>
        <v>23.540533743999998</v>
      </c>
      <c r="CX32" s="87">
        <f>(DI32-BF32)/5*4+BF32</f>
        <v>41.008256990407588</v>
      </c>
      <c r="CY32" s="87">
        <f t="shared" ref="CY32:DE32" si="180">(DJ32-BG32)/5*4+BG32</f>
        <v>16.570046976</v>
      </c>
      <c r="CZ32" s="87">
        <f t="shared" si="180"/>
        <v>43.967437960394712</v>
      </c>
      <c r="DA32" s="87">
        <f t="shared" si="180"/>
        <v>18.188692983999999</v>
      </c>
      <c r="DB32" s="87">
        <f t="shared" si="180"/>
        <v>46.831482075942333</v>
      </c>
      <c r="DC32" s="87">
        <f t="shared" si="180"/>
        <v>19.889710736000001</v>
      </c>
      <c r="DD32" s="87">
        <f t="shared" si="180"/>
        <v>49.535257944529214</v>
      </c>
      <c r="DE32" s="87">
        <f t="shared" si="180"/>
        <v>21.839038634000001</v>
      </c>
      <c r="DF32" s="87">
        <f t="shared" si="19"/>
        <v>52.465636590162546</v>
      </c>
      <c r="DG32" s="87">
        <f t="shared" ref="DG32:DH32" si="181">(DR32-BO32)/5*4+BO32</f>
        <v>52.239033813116095</v>
      </c>
      <c r="DH32" s="87">
        <f t="shared" si="181"/>
        <v>23.788366531999998</v>
      </c>
      <c r="DI32" s="87">
        <v>42.322203303474915</v>
      </c>
      <c r="DJ32" s="87">
        <v>16.718973460000001</v>
      </c>
      <c r="DK32" s="87">
        <v>45.358998744204534</v>
      </c>
      <c r="DL32" s="87">
        <v>18.364804079999999</v>
      </c>
      <c r="DM32" s="87">
        <v>48.301653824339823</v>
      </c>
      <c r="DN32" s="87">
        <v>20.092207940000002</v>
      </c>
      <c r="DO32" s="87">
        <v>51.078612940683854</v>
      </c>
      <c r="DP32" s="87">
        <v>22.064203630000002</v>
      </c>
      <c r="DQ32" s="87">
        <f t="shared" si="20"/>
        <v>54.136931013361135</v>
      </c>
      <c r="DR32" s="87">
        <v>53.855572057027885</v>
      </c>
      <c r="DS32" s="87">
        <v>24.036199319999998</v>
      </c>
      <c r="DT32" s="86">
        <v>26.8</v>
      </c>
      <c r="DU32" s="86">
        <v>14.9</v>
      </c>
      <c r="DV32" s="86">
        <v>28.8</v>
      </c>
      <c r="DW32" s="86">
        <v>16.3</v>
      </c>
      <c r="DX32" s="86">
        <v>30.9</v>
      </c>
      <c r="DY32" s="86">
        <v>17.7</v>
      </c>
      <c r="DZ32" s="86">
        <v>32.799999999999997</v>
      </c>
      <c r="EA32" s="86">
        <v>19.399999999999999</v>
      </c>
      <c r="EB32" s="87">
        <f t="shared" si="72"/>
        <v>34.4</v>
      </c>
      <c r="EC32" s="86">
        <v>34.700000000000003</v>
      </c>
      <c r="ED32" s="86">
        <v>21.1</v>
      </c>
      <c r="EE32" s="87">
        <f>(DT32-C32)/2+C32</f>
        <v>28.337700533039829</v>
      </c>
      <c r="EF32" s="87">
        <f t="shared" ref="EF32:EL32" si="182">(DU32-D32)/2+D32</f>
        <v>15.110179800000001</v>
      </c>
      <c r="EG32" s="87">
        <f t="shared" si="182"/>
        <v>30.471342126520902</v>
      </c>
      <c r="EH32" s="87">
        <f t="shared" si="182"/>
        <v>16.507108760000001</v>
      </c>
      <c r="EI32" s="87">
        <f t="shared" si="182"/>
        <v>32.623767783863208</v>
      </c>
      <c r="EJ32" s="87">
        <f t="shared" si="182"/>
        <v>17.945055619999998</v>
      </c>
      <c r="EK32" s="87">
        <f t="shared" si="182"/>
        <v>34.614305872646206</v>
      </c>
      <c r="EL32" s="87">
        <f t="shared" si="182"/>
        <v>19.67494323</v>
      </c>
      <c r="EM32" s="87">
        <f>IF(EK32&gt;EE49,EK32,EE49)</f>
        <v>36.366999388369337</v>
      </c>
      <c r="EN32" s="87">
        <f t="shared" ref="EN32:EO32" si="183">(EC32-L32)/2+L32</f>
        <v>36.604843961429211</v>
      </c>
      <c r="EO32" s="87">
        <f t="shared" si="183"/>
        <v>21.404830840000002</v>
      </c>
    </row>
    <row r="33" spans="1:145" s="86" customFormat="1" x14ac:dyDescent="0.25">
      <c r="A33" s="257"/>
      <c r="B33" s="86">
        <v>39</v>
      </c>
      <c r="C33" s="87">
        <f>(C32-C37)/5*4+C37</f>
        <v>29.47613504621453</v>
      </c>
      <c r="D33" s="87">
        <f t="shared" ref="D33:BO33" si="184">(D32-D37)/5*4+D37</f>
        <v>15.620109063999999</v>
      </c>
      <c r="E33" s="87">
        <f t="shared" si="184"/>
        <v>31.717745687859317</v>
      </c>
      <c r="F33" s="87">
        <f t="shared" si="184"/>
        <v>17.028899832</v>
      </c>
      <c r="G33" s="87">
        <f t="shared" si="184"/>
        <v>33.89329574224309</v>
      </c>
      <c r="H33" s="87">
        <f t="shared" si="184"/>
        <v>18.521850451999999</v>
      </c>
      <c r="I33" s="87">
        <f t="shared" si="184"/>
        <v>35.949465615592587</v>
      </c>
      <c r="J33" s="87">
        <f t="shared" si="184"/>
        <v>20.306215244000001</v>
      </c>
      <c r="K33" s="87">
        <f t="shared" si="9"/>
        <v>37.815612755692669</v>
      </c>
      <c r="L33" s="87">
        <f t="shared" si="184"/>
        <v>38.005635488942083</v>
      </c>
      <c r="M33" s="87">
        <f t="shared" si="184"/>
        <v>22.090580035999999</v>
      </c>
      <c r="N33" s="87">
        <f t="shared" si="184"/>
        <v>30.608221287412565</v>
      </c>
      <c r="O33" s="87">
        <f t="shared" si="184"/>
        <v>15.749154026666666</v>
      </c>
      <c r="P33" s="87">
        <f t="shared" si="184"/>
        <v>32.927492607620636</v>
      </c>
      <c r="Q33" s="87">
        <f t="shared" si="184"/>
        <v>17.178997807999998</v>
      </c>
      <c r="R33" s="87">
        <f t="shared" si="184"/>
        <v>35.16843440301718</v>
      </c>
      <c r="S33" s="87">
        <f t="shared" si="184"/>
        <v>18.694855601333334</v>
      </c>
      <c r="T33" s="87">
        <f t="shared" si="184"/>
        <v>37.288885246865405</v>
      </c>
      <c r="U33" s="87">
        <f t="shared" si="184"/>
        <v>20.498803471999999</v>
      </c>
      <c r="V33" s="87">
        <f t="shared" si="10"/>
        <v>39.252886471179721</v>
      </c>
      <c r="W33" s="87">
        <f t="shared" ref="W33:AF33" si="185">(W32-W37)/5*4+W37</f>
        <v>39.252886471179721</v>
      </c>
      <c r="X33" s="87">
        <f t="shared" si="185"/>
        <v>39.409336090713623</v>
      </c>
      <c r="Y33" s="87">
        <f t="shared" si="185"/>
        <v>31.7403075286106</v>
      </c>
      <c r="Z33" s="87">
        <f t="shared" si="185"/>
        <v>15.878198989333333</v>
      </c>
      <c r="AA33" s="87">
        <f t="shared" si="185"/>
        <v>34.137239527381951</v>
      </c>
      <c r="AB33" s="87">
        <f t="shared" si="185"/>
        <v>17.329095784</v>
      </c>
      <c r="AC33" s="87">
        <f t="shared" si="185"/>
        <v>36.44357306379127</v>
      </c>
      <c r="AD33" s="87">
        <f t="shared" si="185"/>
        <v>18.867860750666665</v>
      </c>
      <c r="AE33" s="87">
        <f t="shared" si="185"/>
        <v>38.628304878138216</v>
      </c>
      <c r="AF33" s="87">
        <f t="shared" si="185"/>
        <v>20.691391699999997</v>
      </c>
      <c r="AG33" s="87">
        <f t="shared" si="11"/>
        <v>40.690160186666759</v>
      </c>
      <c r="AH33" s="87">
        <f t="shared" ref="AH33:AI33" si="186">(AH32-AH37)/5*4+AH37</f>
        <v>40.81303669248517</v>
      </c>
      <c r="AI33" s="87">
        <f t="shared" si="186"/>
        <v>22.514922649333332</v>
      </c>
      <c r="AJ33" s="87">
        <f t="shared" si="184"/>
        <v>32.872393769808632</v>
      </c>
      <c r="AK33" s="87">
        <f t="shared" si="184"/>
        <v>16.007243952</v>
      </c>
      <c r="AL33" s="87">
        <f t="shared" si="184"/>
        <v>35.346986447143266</v>
      </c>
      <c r="AM33" s="87">
        <f t="shared" si="184"/>
        <v>17.479193760000001</v>
      </c>
      <c r="AN33" s="87">
        <f t="shared" si="184"/>
        <v>37.718711724565352</v>
      </c>
      <c r="AO33" s="87">
        <f t="shared" si="184"/>
        <v>19.0408659</v>
      </c>
      <c r="AP33" s="87">
        <f t="shared" si="184"/>
        <v>39.967724509411035</v>
      </c>
      <c r="AQ33" s="87">
        <f t="shared" si="184"/>
        <v>20.883979927999999</v>
      </c>
      <c r="AR33" s="87">
        <f t="shared" si="12"/>
        <v>42.127433902153811</v>
      </c>
      <c r="AS33" s="87">
        <f t="shared" si="184"/>
        <v>42.21673729425671</v>
      </c>
      <c r="AT33" s="87">
        <f t="shared" si="184"/>
        <v>22.727093955999997</v>
      </c>
      <c r="AU33" s="87">
        <f t="shared" si="184"/>
        <v>34.079968050828299</v>
      </c>
      <c r="AV33" s="87">
        <f t="shared" si="184"/>
        <v>16.141808535999999</v>
      </c>
      <c r="AW33" s="87">
        <f t="shared" si="184"/>
        <v>36.625959834937959</v>
      </c>
      <c r="AX33" s="87">
        <f t="shared" si="184"/>
        <v>17.640201487999999</v>
      </c>
      <c r="AY33" s="87">
        <f t="shared" si="184"/>
        <v>39.070990011000092</v>
      </c>
      <c r="AZ33" s="87">
        <f t="shared" si="184"/>
        <v>19.226819625999997</v>
      </c>
      <c r="BA33" s="87">
        <f t="shared" si="184"/>
        <v>41.385938113465947</v>
      </c>
      <c r="BB33" s="87">
        <f t="shared" si="184"/>
        <v>21.089864844999997</v>
      </c>
      <c r="BC33" s="87">
        <f t="shared" si="13"/>
        <v>43.652920880545615</v>
      </c>
      <c r="BD33" s="87">
        <f t="shared" ref="BD33:BE33" si="187">(BD32-BD37)/5*4+BD37</f>
        <v>43.700886215931796</v>
      </c>
      <c r="BE33" s="87">
        <f t="shared" si="187"/>
        <v>22.952910063999997</v>
      </c>
      <c r="BF33" s="87">
        <f t="shared" si="184"/>
        <v>35.287542331847966</v>
      </c>
      <c r="BG33" s="87">
        <f t="shared" si="184"/>
        <v>16.276373119999999</v>
      </c>
      <c r="BH33" s="87">
        <f t="shared" si="184"/>
        <v>37.904933222732645</v>
      </c>
      <c r="BI33" s="87">
        <f t="shared" si="184"/>
        <v>17.801209216</v>
      </c>
      <c r="BJ33" s="87">
        <f t="shared" si="184"/>
        <v>40.423268297434831</v>
      </c>
      <c r="BK33" s="87">
        <f t="shared" si="184"/>
        <v>19.412773351999999</v>
      </c>
      <c r="BL33" s="87">
        <f t="shared" si="184"/>
        <v>42.80415171752086</v>
      </c>
      <c r="BM33" s="87">
        <f t="shared" si="184"/>
        <v>21.295749761999996</v>
      </c>
      <c r="BN33" s="87">
        <f t="shared" si="14"/>
        <v>45.178407858937426</v>
      </c>
      <c r="BO33" s="87">
        <f t="shared" si="184"/>
        <v>45.185035137606889</v>
      </c>
      <c r="BP33" s="87">
        <f t="shared" ref="BP33:EA33" si="188">(BP32-BP37)/5*4+BP37</f>
        <v>23.178726171999998</v>
      </c>
      <c r="BQ33" s="87">
        <f t="shared" si="188"/>
        <v>36.587794196741726</v>
      </c>
      <c r="BR33" s="87">
        <f t="shared" si="188"/>
        <v>16.425006740800001</v>
      </c>
      <c r="BS33" s="87">
        <f t="shared" si="188"/>
        <v>39.281203978354512</v>
      </c>
      <c r="BT33" s="87">
        <f t="shared" si="188"/>
        <v>17.977321488000001</v>
      </c>
      <c r="BU33" s="87">
        <f t="shared" si="188"/>
        <v>41.876274170479249</v>
      </c>
      <c r="BV33" s="87">
        <f t="shared" si="188"/>
        <v>19.615300347999998</v>
      </c>
      <c r="BW33" s="87">
        <f t="shared" si="188"/>
        <v>44.330033420805947</v>
      </c>
      <c r="BX33" s="87">
        <f t="shared" si="188"/>
        <v>21.520447395999998</v>
      </c>
      <c r="BY33" s="87">
        <f t="shared" si="16"/>
        <v>46.831090844132753</v>
      </c>
      <c r="BZ33" s="87">
        <f t="shared" ref="BZ33:CI33" si="189">(BZ32-BZ37)/5*4+BZ37</f>
        <v>46.78379267113263</v>
      </c>
      <c r="CA33" s="87">
        <f t="shared" si="189"/>
        <v>23.425594443999998</v>
      </c>
      <c r="CB33" s="87">
        <f t="shared" si="189"/>
        <v>37.888046061635478</v>
      </c>
      <c r="CC33" s="87">
        <f t="shared" si="189"/>
        <v>16.573640361599999</v>
      </c>
      <c r="CD33" s="87">
        <f t="shared" si="189"/>
        <v>40.657474733976379</v>
      </c>
      <c r="CE33" s="87">
        <f t="shared" si="189"/>
        <v>18.153433759999999</v>
      </c>
      <c r="CF33" s="87">
        <f t="shared" si="189"/>
        <v>43.329280043523667</v>
      </c>
      <c r="CG33" s="87">
        <f t="shared" si="189"/>
        <v>19.817827343999998</v>
      </c>
      <c r="CH33" s="87">
        <f t="shared" si="189"/>
        <v>45.855915124091027</v>
      </c>
      <c r="CI33" s="87">
        <f t="shared" si="189"/>
        <v>21.74514503</v>
      </c>
      <c r="CJ33" s="87">
        <f t="shared" si="17"/>
        <v>48.483773829328079</v>
      </c>
      <c r="CK33" s="87">
        <f t="shared" ref="CK33:CT33" si="190">(CK32-CK37)/5*4+CK37</f>
        <v>48.382550204658372</v>
      </c>
      <c r="CL33" s="87">
        <f t="shared" si="190"/>
        <v>23.672462715999998</v>
      </c>
      <c r="CM33" s="87">
        <f t="shared" si="190"/>
        <v>39.188297926529231</v>
      </c>
      <c r="CN33" s="87">
        <f t="shared" si="190"/>
        <v>16.722273982400001</v>
      </c>
      <c r="CO33" s="87">
        <f t="shared" si="190"/>
        <v>42.033745489598246</v>
      </c>
      <c r="CP33" s="87">
        <f t="shared" si="190"/>
        <v>18.329546032</v>
      </c>
      <c r="CQ33" s="87">
        <f t="shared" si="190"/>
        <v>44.782285916568092</v>
      </c>
      <c r="CR33" s="87">
        <f t="shared" si="190"/>
        <v>20.020354340000001</v>
      </c>
      <c r="CS33" s="87">
        <f t="shared" si="190"/>
        <v>47.3817968273761</v>
      </c>
      <c r="CT33" s="87">
        <f t="shared" si="190"/>
        <v>21.969842664000002</v>
      </c>
      <c r="CU33" s="87">
        <f t="shared" si="18"/>
        <v>50.136456814523413</v>
      </c>
      <c r="CV33" s="87">
        <f t="shared" ref="CV33:DE33" si="191">(CV32-CV37)/5*4+CV37</f>
        <v>49.981307738184114</v>
      </c>
      <c r="CW33" s="87">
        <f t="shared" si="191"/>
        <v>23.919330987999999</v>
      </c>
      <c r="CX33" s="87">
        <f t="shared" si="191"/>
        <v>40.488549791422983</v>
      </c>
      <c r="CY33" s="87">
        <f t="shared" si="191"/>
        <v>16.870907603199999</v>
      </c>
      <c r="CZ33" s="87">
        <f t="shared" si="191"/>
        <v>43.410016245220106</v>
      </c>
      <c r="DA33" s="87">
        <f t="shared" si="191"/>
        <v>18.505658304000001</v>
      </c>
      <c r="DB33" s="87">
        <f t="shared" si="191"/>
        <v>46.235291789612511</v>
      </c>
      <c r="DC33" s="87">
        <f t="shared" si="191"/>
        <v>20.222881336</v>
      </c>
      <c r="DD33" s="87">
        <f t="shared" si="191"/>
        <v>48.907678530661187</v>
      </c>
      <c r="DE33" s="87">
        <f t="shared" si="191"/>
        <v>22.194540298</v>
      </c>
      <c r="DF33" s="87">
        <f t="shared" si="19"/>
        <v>51.78913979971874</v>
      </c>
      <c r="DG33" s="87">
        <f t="shared" ref="DG33:DH33" si="192">(DG32-DG37)/5*4+DG37</f>
        <v>51.580065271709856</v>
      </c>
      <c r="DH33" s="87">
        <f t="shared" si="192"/>
        <v>24.166199259999999</v>
      </c>
      <c r="DI33" s="87">
        <f t="shared" si="188"/>
        <v>41.788801656316735</v>
      </c>
      <c r="DJ33" s="87">
        <f t="shared" si="188"/>
        <v>17.019541224000001</v>
      </c>
      <c r="DK33" s="87">
        <f t="shared" si="188"/>
        <v>44.786287000841973</v>
      </c>
      <c r="DL33" s="87">
        <f t="shared" si="188"/>
        <v>18.681770575999998</v>
      </c>
      <c r="DM33" s="87">
        <f t="shared" si="188"/>
        <v>47.688297662656936</v>
      </c>
      <c r="DN33" s="87">
        <f t="shared" si="188"/>
        <v>20.425408332</v>
      </c>
      <c r="DO33" s="87">
        <f t="shared" si="188"/>
        <v>50.433560233946267</v>
      </c>
      <c r="DP33" s="87">
        <f t="shared" si="188"/>
        <v>22.419237932000001</v>
      </c>
      <c r="DQ33" s="87">
        <f t="shared" si="20"/>
        <v>53.441822784914066</v>
      </c>
      <c r="DR33" s="87">
        <f t="shared" si="188"/>
        <v>53.178822805235598</v>
      </c>
      <c r="DS33" s="87">
        <f t="shared" si="188"/>
        <v>24.413067531999999</v>
      </c>
      <c r="DT33" s="87">
        <f t="shared" si="188"/>
        <v>26.44</v>
      </c>
      <c r="DU33" s="87">
        <f t="shared" si="188"/>
        <v>15.2</v>
      </c>
      <c r="DV33" s="87">
        <f t="shared" si="188"/>
        <v>28.42</v>
      </c>
      <c r="DW33" s="87">
        <f t="shared" si="188"/>
        <v>16.600000000000001</v>
      </c>
      <c r="DX33" s="87">
        <f t="shared" si="188"/>
        <v>30.48</v>
      </c>
      <c r="DY33" s="87">
        <f t="shared" si="188"/>
        <v>18.02</v>
      </c>
      <c r="DZ33" s="87">
        <f t="shared" si="188"/>
        <v>32.36</v>
      </c>
      <c r="EA33" s="87">
        <f t="shared" si="188"/>
        <v>19.759999999999998</v>
      </c>
      <c r="EB33" s="87">
        <f t="shared" ref="EB33:EO33" si="193">(EB32-EB37)/5*4+EB37</f>
        <v>33.92</v>
      </c>
      <c r="EC33" s="87">
        <f t="shared" si="193"/>
        <v>34.24</v>
      </c>
      <c r="ED33" s="87">
        <f t="shared" si="193"/>
        <v>21.48</v>
      </c>
      <c r="EE33" s="87">
        <f t="shared" si="193"/>
        <v>27.958067523107264</v>
      </c>
      <c r="EF33" s="87">
        <f t="shared" si="193"/>
        <v>15.410054532</v>
      </c>
      <c r="EG33" s="87">
        <f t="shared" si="193"/>
        <v>30.068872843929661</v>
      </c>
      <c r="EH33" s="87">
        <f t="shared" si="193"/>
        <v>16.814449916000001</v>
      </c>
      <c r="EI33" s="87">
        <f t="shared" si="193"/>
        <v>32.186647871121544</v>
      </c>
      <c r="EJ33" s="87">
        <f t="shared" si="193"/>
        <v>18.270925225999999</v>
      </c>
      <c r="EK33" s="87">
        <f t="shared" si="193"/>
        <v>34.154732807796293</v>
      </c>
      <c r="EL33" s="87">
        <f t="shared" si="193"/>
        <v>20.033107621999999</v>
      </c>
      <c r="EM33" s="87">
        <f t="shared" si="193"/>
        <v>35.867806377846328</v>
      </c>
      <c r="EN33" s="87">
        <f t="shared" si="193"/>
        <v>36.122817744471043</v>
      </c>
      <c r="EO33" s="87">
        <f t="shared" si="193"/>
        <v>21.785290018000001</v>
      </c>
    </row>
    <row r="34" spans="1:145" s="86" customFormat="1" x14ac:dyDescent="0.25">
      <c r="A34" s="257"/>
      <c r="B34" s="86">
        <v>40</v>
      </c>
      <c r="C34" s="87">
        <f>(C32-C37)/5*3+C37</f>
        <v>29.076869026349396</v>
      </c>
      <c r="D34" s="87">
        <f t="shared" ref="D34:BO34" si="194">(D32-D37)/5*3+D37</f>
        <v>15.919858527999999</v>
      </c>
      <c r="E34" s="87">
        <f t="shared" si="194"/>
        <v>31.292807122676837</v>
      </c>
      <c r="F34" s="87">
        <f t="shared" si="194"/>
        <v>17.343582143999999</v>
      </c>
      <c r="G34" s="87">
        <f t="shared" si="194"/>
        <v>33.43905591675977</v>
      </c>
      <c r="H34" s="87">
        <f t="shared" si="194"/>
        <v>18.853589663999998</v>
      </c>
      <c r="I34" s="87">
        <f t="shared" si="194"/>
        <v>35.470319485892759</v>
      </c>
      <c r="J34" s="87">
        <f t="shared" si="194"/>
        <v>20.662544027999999</v>
      </c>
      <c r="K34" s="87">
        <f t="shared" si="9"/>
        <v>37.297226734646657</v>
      </c>
      <c r="L34" s="87">
        <f t="shared" si="194"/>
        <v>37.501583055025748</v>
      </c>
      <c r="M34" s="87">
        <f t="shared" si="194"/>
        <v>22.471498392000001</v>
      </c>
      <c r="N34" s="87">
        <f t="shared" si="194"/>
        <v>30.196403699384749</v>
      </c>
      <c r="O34" s="87">
        <f t="shared" si="194"/>
        <v>16.049358406666666</v>
      </c>
      <c r="P34" s="87">
        <f t="shared" si="194"/>
        <v>32.488810611923974</v>
      </c>
      <c r="Q34" s="87">
        <f t="shared" si="194"/>
        <v>17.494083749333331</v>
      </c>
      <c r="R34" s="87">
        <f t="shared" si="194"/>
        <v>34.700296305618828</v>
      </c>
      <c r="S34" s="87">
        <f t="shared" si="194"/>
        <v>19.026930822666667</v>
      </c>
      <c r="T34" s="87">
        <f t="shared" si="194"/>
        <v>36.794418264454499</v>
      </c>
      <c r="U34" s="87">
        <f t="shared" si="194"/>
        <v>20.855567474000001</v>
      </c>
      <c r="V34" s="87">
        <f t="shared" si="10"/>
        <v>38.718338491396729</v>
      </c>
      <c r="W34" s="87">
        <f t="shared" si="194"/>
        <v>38.718338491396729</v>
      </c>
      <c r="X34" s="87">
        <f t="shared" si="194"/>
        <v>38.888540223290164</v>
      </c>
      <c r="Y34" s="87">
        <f t="shared" si="194"/>
        <v>31.315938372420099</v>
      </c>
      <c r="Z34" s="87">
        <f t="shared" si="194"/>
        <v>16.178858285333334</v>
      </c>
      <c r="AA34" s="87">
        <f t="shared" si="194"/>
        <v>33.684814101171106</v>
      </c>
      <c r="AB34" s="87">
        <f t="shared" si="194"/>
        <v>17.644585354666667</v>
      </c>
      <c r="AC34" s="87">
        <f t="shared" si="194"/>
        <v>35.961536694477893</v>
      </c>
      <c r="AD34" s="87">
        <f t="shared" si="194"/>
        <v>19.200271981333334</v>
      </c>
      <c r="AE34" s="87">
        <f t="shared" si="194"/>
        <v>38.118517043016233</v>
      </c>
      <c r="AF34" s="87">
        <f t="shared" si="194"/>
        <v>21.048590919999999</v>
      </c>
      <c r="AG34" s="87">
        <f t="shared" si="11"/>
        <v>40.139450248146794</v>
      </c>
      <c r="AH34" s="87">
        <f t="shared" si="194"/>
        <v>40.27549739155458</v>
      </c>
      <c r="AI34" s="87">
        <f t="shared" si="194"/>
        <v>22.896909858666664</v>
      </c>
      <c r="AJ34" s="87">
        <f t="shared" si="194"/>
        <v>32.435473045455453</v>
      </c>
      <c r="AK34" s="87">
        <f t="shared" si="194"/>
        <v>16.308358163999998</v>
      </c>
      <c r="AL34" s="87">
        <f t="shared" si="194"/>
        <v>34.880817590418246</v>
      </c>
      <c r="AM34" s="87">
        <f t="shared" si="194"/>
        <v>17.795086959999999</v>
      </c>
      <c r="AN34" s="87">
        <f t="shared" si="194"/>
        <v>37.22277708333695</v>
      </c>
      <c r="AO34" s="87">
        <f t="shared" si="194"/>
        <v>19.37361314</v>
      </c>
      <c r="AP34" s="87">
        <f t="shared" si="194"/>
        <v>39.442615821577974</v>
      </c>
      <c r="AQ34" s="87">
        <f t="shared" si="194"/>
        <v>21.241614365999997</v>
      </c>
      <c r="AR34" s="87">
        <f t="shared" si="12"/>
        <v>41.560562004896873</v>
      </c>
      <c r="AS34" s="87">
        <f t="shared" si="194"/>
        <v>41.66245455981899</v>
      </c>
      <c r="AT34" s="87">
        <f t="shared" si="194"/>
        <v>23.109615591999997</v>
      </c>
      <c r="AU34" s="87">
        <f t="shared" si="194"/>
        <v>33.629042985506551</v>
      </c>
      <c r="AV34" s="87">
        <f t="shared" si="194"/>
        <v>16.443381682000002</v>
      </c>
      <c r="AW34" s="87">
        <f t="shared" si="194"/>
        <v>36.144744605364053</v>
      </c>
      <c r="AX34" s="87">
        <f t="shared" si="194"/>
        <v>17.956628395999999</v>
      </c>
      <c r="AY34" s="87">
        <f t="shared" si="194"/>
        <v>38.55925929792712</v>
      </c>
      <c r="AZ34" s="87">
        <f t="shared" si="194"/>
        <v>19.559718961999998</v>
      </c>
      <c r="BA34" s="87">
        <f t="shared" si="194"/>
        <v>40.844540648354517</v>
      </c>
      <c r="BB34" s="87">
        <f t="shared" si="194"/>
        <v>21.447367619999998</v>
      </c>
      <c r="BC34" s="87">
        <f t="shared" si="13"/>
        <v>43.06845941270177</v>
      </c>
      <c r="BD34" s="87">
        <f t="shared" si="194"/>
        <v>43.129821998781907</v>
      </c>
      <c r="BE34" s="87">
        <f t="shared" si="194"/>
        <v>23.335016277999998</v>
      </c>
      <c r="BF34" s="87">
        <f t="shared" si="194"/>
        <v>34.82261292555765</v>
      </c>
      <c r="BG34" s="87">
        <f t="shared" si="194"/>
        <v>16.578405199999999</v>
      </c>
      <c r="BH34" s="87">
        <f t="shared" si="194"/>
        <v>37.408671620309853</v>
      </c>
      <c r="BI34" s="87">
        <f t="shared" si="194"/>
        <v>18.118169832</v>
      </c>
      <c r="BJ34" s="87">
        <f t="shared" si="194"/>
        <v>39.895741512517297</v>
      </c>
      <c r="BK34" s="87">
        <f t="shared" si="194"/>
        <v>19.745824784</v>
      </c>
      <c r="BL34" s="87">
        <f t="shared" si="194"/>
        <v>42.246465475131068</v>
      </c>
      <c r="BM34" s="87">
        <f t="shared" si="194"/>
        <v>21.653120873999999</v>
      </c>
      <c r="BN34" s="87">
        <f t="shared" si="14"/>
        <v>44.576356820506668</v>
      </c>
      <c r="BO34" s="87">
        <f t="shared" si="194"/>
        <v>44.597189437744831</v>
      </c>
      <c r="BP34" s="87">
        <f t="shared" ref="BP34:EA34" si="195">(BP32-BP37)/5*3+BP37</f>
        <v>23.560416963999998</v>
      </c>
      <c r="BQ34" s="87">
        <f t="shared" si="195"/>
        <v>36.109170342277835</v>
      </c>
      <c r="BR34" s="87">
        <f t="shared" si="195"/>
        <v>16.726745957600002</v>
      </c>
      <c r="BS34" s="87">
        <f t="shared" si="195"/>
        <v>38.769652347743765</v>
      </c>
      <c r="BT34" s="87">
        <f t="shared" si="195"/>
        <v>18.294283280000002</v>
      </c>
      <c r="BU34" s="87">
        <f t="shared" si="195"/>
        <v>41.331581510208643</v>
      </c>
      <c r="BV34" s="87">
        <f t="shared" si="195"/>
        <v>19.948381571999999</v>
      </c>
      <c r="BW34" s="87">
        <f t="shared" si="195"/>
        <v>43.754873885546587</v>
      </c>
      <c r="BX34" s="87">
        <f t="shared" si="195"/>
        <v>21.877351145999999</v>
      </c>
      <c r="BY34" s="87">
        <f t="shared" si="16"/>
        <v>46.210428367698732</v>
      </c>
      <c r="BZ34" s="87">
        <f t="shared" si="195"/>
        <v>46.178166260884531</v>
      </c>
      <c r="CA34" s="87">
        <f t="shared" si="195"/>
        <v>23.806320719999999</v>
      </c>
      <c r="CB34" s="87">
        <f t="shared" si="195"/>
        <v>37.395727758998014</v>
      </c>
      <c r="CC34" s="87">
        <f t="shared" si="195"/>
        <v>16.875086715200002</v>
      </c>
      <c r="CD34" s="87">
        <f t="shared" si="195"/>
        <v>40.130633075177677</v>
      </c>
      <c r="CE34" s="87">
        <f t="shared" si="195"/>
        <v>18.470396728000001</v>
      </c>
      <c r="CF34" s="87">
        <f t="shared" si="195"/>
        <v>42.767421507899996</v>
      </c>
      <c r="CG34" s="87">
        <f t="shared" si="195"/>
        <v>20.150938359999998</v>
      </c>
      <c r="CH34" s="87">
        <f t="shared" si="195"/>
        <v>45.263282295962114</v>
      </c>
      <c r="CI34" s="87">
        <f t="shared" si="195"/>
        <v>22.101581417999999</v>
      </c>
      <c r="CJ34" s="87">
        <f t="shared" si="17"/>
        <v>47.844499914890797</v>
      </c>
      <c r="CK34" s="87">
        <f t="shared" si="195"/>
        <v>47.759143084024224</v>
      </c>
      <c r="CL34" s="87">
        <f t="shared" si="195"/>
        <v>24.052224475999999</v>
      </c>
      <c r="CM34" s="87">
        <f t="shared" si="195"/>
        <v>38.682285175718192</v>
      </c>
      <c r="CN34" s="87">
        <f t="shared" si="195"/>
        <v>17.023427472800002</v>
      </c>
      <c r="CO34" s="87">
        <f t="shared" si="195"/>
        <v>41.491613802611589</v>
      </c>
      <c r="CP34" s="87">
        <f t="shared" si="195"/>
        <v>18.646510176</v>
      </c>
      <c r="CQ34" s="87">
        <f t="shared" si="195"/>
        <v>44.203261505591342</v>
      </c>
      <c r="CR34" s="87">
        <f t="shared" si="195"/>
        <v>20.353495148</v>
      </c>
      <c r="CS34" s="87">
        <f t="shared" si="195"/>
        <v>46.771690706377633</v>
      </c>
      <c r="CT34" s="87">
        <f t="shared" si="195"/>
        <v>22.325811690000002</v>
      </c>
      <c r="CU34" s="87">
        <f t="shared" si="18"/>
        <v>49.478571462082868</v>
      </c>
      <c r="CV34" s="87">
        <f t="shared" si="195"/>
        <v>49.340119907163924</v>
      </c>
      <c r="CW34" s="87">
        <f t="shared" si="195"/>
        <v>24.298128232</v>
      </c>
      <c r="CX34" s="87">
        <f t="shared" si="195"/>
        <v>39.968842592438378</v>
      </c>
      <c r="CY34" s="87">
        <f t="shared" si="195"/>
        <v>17.171768230400001</v>
      </c>
      <c r="CZ34" s="87">
        <f t="shared" si="195"/>
        <v>42.852594530045501</v>
      </c>
      <c r="DA34" s="87">
        <f t="shared" si="195"/>
        <v>18.822623624000002</v>
      </c>
      <c r="DB34" s="87">
        <f t="shared" si="195"/>
        <v>45.639101503282696</v>
      </c>
      <c r="DC34" s="87">
        <f t="shared" si="195"/>
        <v>20.556051935999999</v>
      </c>
      <c r="DD34" s="87">
        <f t="shared" si="195"/>
        <v>48.28009911679316</v>
      </c>
      <c r="DE34" s="87">
        <f t="shared" si="195"/>
        <v>22.550041962000002</v>
      </c>
      <c r="DF34" s="87">
        <f t="shared" si="19"/>
        <v>51.112643009274933</v>
      </c>
      <c r="DG34" s="87">
        <f t="shared" si="195"/>
        <v>50.921096730303617</v>
      </c>
      <c r="DH34" s="87">
        <f t="shared" si="195"/>
        <v>24.544031987999997</v>
      </c>
      <c r="DI34" s="87">
        <f t="shared" si="195"/>
        <v>41.255400009158556</v>
      </c>
      <c r="DJ34" s="87">
        <f t="shared" si="195"/>
        <v>17.320108988000001</v>
      </c>
      <c r="DK34" s="87">
        <f t="shared" si="195"/>
        <v>44.213575257479413</v>
      </c>
      <c r="DL34" s="87">
        <f t="shared" si="195"/>
        <v>18.998737072000001</v>
      </c>
      <c r="DM34" s="87">
        <f t="shared" si="195"/>
        <v>47.074941500974042</v>
      </c>
      <c r="DN34" s="87">
        <f t="shared" si="195"/>
        <v>20.758608724000002</v>
      </c>
      <c r="DO34" s="87">
        <f t="shared" si="195"/>
        <v>49.788507527208679</v>
      </c>
      <c r="DP34" s="87">
        <f t="shared" si="195"/>
        <v>22.774272234000001</v>
      </c>
      <c r="DQ34" s="87">
        <f t="shared" si="20"/>
        <v>52.746714556467005</v>
      </c>
      <c r="DR34" s="87">
        <f t="shared" si="195"/>
        <v>52.50207355344331</v>
      </c>
      <c r="DS34" s="87">
        <f t="shared" si="195"/>
        <v>24.789935743999997</v>
      </c>
      <c r="DT34" s="87">
        <f t="shared" si="195"/>
        <v>26.080000000000002</v>
      </c>
      <c r="DU34" s="87">
        <f t="shared" si="195"/>
        <v>15.5</v>
      </c>
      <c r="DV34" s="87">
        <f t="shared" si="195"/>
        <v>28.04</v>
      </c>
      <c r="DW34" s="87">
        <f t="shared" si="195"/>
        <v>16.900000000000002</v>
      </c>
      <c r="DX34" s="87">
        <f t="shared" si="195"/>
        <v>30.06</v>
      </c>
      <c r="DY34" s="87">
        <f t="shared" si="195"/>
        <v>18.34</v>
      </c>
      <c r="DZ34" s="87">
        <f t="shared" si="195"/>
        <v>31.919999999999998</v>
      </c>
      <c r="EA34" s="87">
        <f t="shared" si="195"/>
        <v>20.119999999999997</v>
      </c>
      <c r="EB34" s="87">
        <f t="shared" ref="EB34:EO34" si="196">(EB32-EB37)/5*3+EB37</f>
        <v>33.44</v>
      </c>
      <c r="EC34" s="87">
        <f t="shared" si="196"/>
        <v>33.78</v>
      </c>
      <c r="ED34" s="87">
        <f t="shared" si="196"/>
        <v>21.86</v>
      </c>
      <c r="EE34" s="87">
        <f t="shared" si="196"/>
        <v>27.578434513174699</v>
      </c>
      <c r="EF34" s="87">
        <f t="shared" si="196"/>
        <v>15.709929264000001</v>
      </c>
      <c r="EG34" s="87">
        <f t="shared" si="196"/>
        <v>29.66640356133842</v>
      </c>
      <c r="EH34" s="87">
        <f t="shared" si="196"/>
        <v>17.121791072000001</v>
      </c>
      <c r="EI34" s="87">
        <f t="shared" si="196"/>
        <v>31.749527958379886</v>
      </c>
      <c r="EJ34" s="87">
        <f t="shared" si="196"/>
        <v>18.596794832</v>
      </c>
      <c r="EK34" s="87">
        <f t="shared" si="196"/>
        <v>33.69515974294638</v>
      </c>
      <c r="EL34" s="87">
        <f t="shared" si="196"/>
        <v>20.391272013999998</v>
      </c>
      <c r="EM34" s="87">
        <f t="shared" si="196"/>
        <v>35.368613367323327</v>
      </c>
      <c r="EN34" s="87">
        <f t="shared" si="196"/>
        <v>35.640791527512874</v>
      </c>
      <c r="EO34" s="87">
        <f t="shared" si="196"/>
        <v>22.165749196</v>
      </c>
    </row>
    <row r="35" spans="1:145" s="86" customFormat="1" x14ac:dyDescent="0.25">
      <c r="A35" s="257"/>
      <c r="B35" s="86">
        <v>41</v>
      </c>
      <c r="C35" s="87">
        <f>(C32-C37)/5*2+C37</f>
        <v>28.677603006484265</v>
      </c>
      <c r="D35" s="87">
        <f t="shared" ref="D35:BO35" si="197">(D32-D37)/5*2+D37</f>
        <v>16.219607992</v>
      </c>
      <c r="E35" s="87">
        <f t="shared" si="197"/>
        <v>30.867868557494354</v>
      </c>
      <c r="F35" s="87">
        <f t="shared" si="197"/>
        <v>17.658264456000001</v>
      </c>
      <c r="G35" s="87">
        <f t="shared" si="197"/>
        <v>32.984816091276443</v>
      </c>
      <c r="H35" s="87">
        <f t="shared" si="197"/>
        <v>19.185328876</v>
      </c>
      <c r="I35" s="87">
        <f t="shared" si="197"/>
        <v>34.991173356192931</v>
      </c>
      <c r="J35" s="87">
        <f t="shared" si="197"/>
        <v>21.018872812000001</v>
      </c>
      <c r="K35" s="87">
        <f t="shared" si="9"/>
        <v>36.778840713600644</v>
      </c>
      <c r="L35" s="87">
        <f t="shared" si="197"/>
        <v>36.997530621109419</v>
      </c>
      <c r="M35" s="87">
        <f t="shared" si="197"/>
        <v>22.852416748</v>
      </c>
      <c r="N35" s="87">
        <f t="shared" si="197"/>
        <v>29.784586111356933</v>
      </c>
      <c r="O35" s="87">
        <f t="shared" si="197"/>
        <v>16.349562786666667</v>
      </c>
      <c r="P35" s="87">
        <f t="shared" si="197"/>
        <v>32.050128616227312</v>
      </c>
      <c r="Q35" s="87">
        <f t="shared" si="197"/>
        <v>17.809169690666668</v>
      </c>
      <c r="R35" s="87">
        <f t="shared" si="197"/>
        <v>34.232158208220476</v>
      </c>
      <c r="S35" s="87">
        <f t="shared" si="197"/>
        <v>19.359006043999997</v>
      </c>
      <c r="T35" s="87">
        <f t="shared" si="197"/>
        <v>36.299951282043587</v>
      </c>
      <c r="U35" s="87">
        <f t="shared" si="197"/>
        <v>21.212331475999999</v>
      </c>
      <c r="V35" s="87">
        <f t="shared" si="10"/>
        <v>38.183790511613743</v>
      </c>
      <c r="W35" s="87">
        <f t="shared" si="197"/>
        <v>38.183790511613743</v>
      </c>
      <c r="X35" s="87">
        <f t="shared" si="197"/>
        <v>38.367744355866698</v>
      </c>
      <c r="Y35" s="87">
        <f t="shared" si="197"/>
        <v>30.891569216229602</v>
      </c>
      <c r="Z35" s="87">
        <f t="shared" si="197"/>
        <v>16.479517581333333</v>
      </c>
      <c r="AA35" s="87">
        <f t="shared" si="197"/>
        <v>33.232388674960269</v>
      </c>
      <c r="AB35" s="87">
        <f t="shared" si="197"/>
        <v>17.960074925333334</v>
      </c>
      <c r="AC35" s="87">
        <f t="shared" si="197"/>
        <v>35.479500325164508</v>
      </c>
      <c r="AD35" s="87">
        <f t="shared" si="197"/>
        <v>19.532683211999998</v>
      </c>
      <c r="AE35" s="87">
        <f t="shared" si="197"/>
        <v>37.60872920789425</v>
      </c>
      <c r="AF35" s="87">
        <f t="shared" si="197"/>
        <v>21.405790139999997</v>
      </c>
      <c r="AG35" s="87">
        <f t="shared" si="11"/>
        <v>39.588740309626836</v>
      </c>
      <c r="AH35" s="87">
        <f t="shared" si="197"/>
        <v>39.737958090623984</v>
      </c>
      <c r="AI35" s="87">
        <f t="shared" si="197"/>
        <v>23.278897067999999</v>
      </c>
      <c r="AJ35" s="87">
        <f t="shared" si="197"/>
        <v>31.998552321102267</v>
      </c>
      <c r="AK35" s="87">
        <f t="shared" si="197"/>
        <v>16.609472375999999</v>
      </c>
      <c r="AL35" s="87">
        <f t="shared" si="197"/>
        <v>34.41464873369322</v>
      </c>
      <c r="AM35" s="87">
        <f t="shared" si="197"/>
        <v>18.11098016</v>
      </c>
      <c r="AN35" s="87">
        <f t="shared" si="197"/>
        <v>36.726842442108541</v>
      </c>
      <c r="AO35" s="87">
        <f t="shared" si="197"/>
        <v>19.70636038</v>
      </c>
      <c r="AP35" s="87">
        <f t="shared" si="197"/>
        <v>38.917507133744905</v>
      </c>
      <c r="AQ35" s="87">
        <f t="shared" si="197"/>
        <v>21.599248803999998</v>
      </c>
      <c r="AR35" s="87">
        <f t="shared" si="12"/>
        <v>40.993690107639928</v>
      </c>
      <c r="AS35" s="87">
        <f t="shared" si="197"/>
        <v>41.10817182538127</v>
      </c>
      <c r="AT35" s="87">
        <f t="shared" si="197"/>
        <v>23.492137227999997</v>
      </c>
      <c r="AU35" s="87">
        <f t="shared" si="197"/>
        <v>33.178117920184796</v>
      </c>
      <c r="AV35" s="87">
        <f t="shared" si="197"/>
        <v>16.744954828000001</v>
      </c>
      <c r="AW35" s="87">
        <f t="shared" si="197"/>
        <v>35.663529375790141</v>
      </c>
      <c r="AX35" s="87">
        <f t="shared" si="197"/>
        <v>18.273055304</v>
      </c>
      <c r="AY35" s="87">
        <f t="shared" si="197"/>
        <v>38.047528584854156</v>
      </c>
      <c r="AZ35" s="87">
        <f t="shared" si="197"/>
        <v>19.892618297999999</v>
      </c>
      <c r="BA35" s="87">
        <f t="shared" si="197"/>
        <v>40.303143183243094</v>
      </c>
      <c r="BB35" s="87">
        <f t="shared" si="197"/>
        <v>21.804870394999998</v>
      </c>
      <c r="BC35" s="87">
        <f t="shared" si="13"/>
        <v>42.483997944857919</v>
      </c>
      <c r="BD35" s="87">
        <f t="shared" si="197"/>
        <v>42.558757781632025</v>
      </c>
      <c r="BE35" s="87">
        <f t="shared" si="197"/>
        <v>23.717122491999998</v>
      </c>
      <c r="BF35" s="87">
        <f t="shared" si="197"/>
        <v>34.357683519267326</v>
      </c>
      <c r="BG35" s="87">
        <f t="shared" si="197"/>
        <v>16.880437280000002</v>
      </c>
      <c r="BH35" s="87">
        <f t="shared" si="197"/>
        <v>36.912410017887062</v>
      </c>
      <c r="BI35" s="87">
        <f t="shared" si="197"/>
        <v>18.435130448000002</v>
      </c>
      <c r="BJ35" s="87">
        <f t="shared" si="197"/>
        <v>39.368214727599764</v>
      </c>
      <c r="BK35" s="87">
        <f t="shared" si="197"/>
        <v>20.078876215999998</v>
      </c>
      <c r="BL35" s="87">
        <f t="shared" si="197"/>
        <v>41.688779232741268</v>
      </c>
      <c r="BM35" s="87">
        <f t="shared" si="197"/>
        <v>22.010491985999998</v>
      </c>
      <c r="BN35" s="87">
        <f t="shared" si="14"/>
        <v>43.974305782075909</v>
      </c>
      <c r="BO35" s="87">
        <f t="shared" si="197"/>
        <v>44.009343737882773</v>
      </c>
      <c r="BP35" s="87">
        <f t="shared" ref="BP35:EA35" si="198">(BP32-BP37)/5*2+BP37</f>
        <v>23.942107755999999</v>
      </c>
      <c r="BQ35" s="87">
        <f t="shared" si="198"/>
        <v>35.630546487813938</v>
      </c>
      <c r="BR35" s="87">
        <f t="shared" si="198"/>
        <v>17.0284851744</v>
      </c>
      <c r="BS35" s="87">
        <f t="shared" si="198"/>
        <v>38.258100717133026</v>
      </c>
      <c r="BT35" s="87">
        <f t="shared" si="198"/>
        <v>18.611245071999999</v>
      </c>
      <c r="BU35" s="87">
        <f t="shared" si="198"/>
        <v>40.786888849938045</v>
      </c>
      <c r="BV35" s="87">
        <f t="shared" si="198"/>
        <v>20.281462796</v>
      </c>
      <c r="BW35" s="87">
        <f t="shared" si="198"/>
        <v>43.179714350287234</v>
      </c>
      <c r="BX35" s="87">
        <f t="shared" si="198"/>
        <v>22.234254895999999</v>
      </c>
      <c r="BY35" s="87">
        <f t="shared" si="16"/>
        <v>45.589765891264719</v>
      </c>
      <c r="BZ35" s="87">
        <f t="shared" si="198"/>
        <v>45.572539850636424</v>
      </c>
      <c r="CA35" s="87">
        <f t="shared" si="198"/>
        <v>24.187046995999999</v>
      </c>
      <c r="CB35" s="87">
        <f t="shared" si="198"/>
        <v>36.903409456360549</v>
      </c>
      <c r="CC35" s="87">
        <f t="shared" si="198"/>
        <v>17.176533068800001</v>
      </c>
      <c r="CD35" s="87">
        <f t="shared" si="198"/>
        <v>39.603791416378982</v>
      </c>
      <c r="CE35" s="87">
        <f t="shared" si="198"/>
        <v>18.787359695999999</v>
      </c>
      <c r="CF35" s="87">
        <f t="shared" si="198"/>
        <v>42.205562972276319</v>
      </c>
      <c r="CG35" s="87">
        <f t="shared" si="198"/>
        <v>20.484049376000002</v>
      </c>
      <c r="CH35" s="87">
        <f t="shared" si="198"/>
        <v>44.670649467833201</v>
      </c>
      <c r="CI35" s="87">
        <f t="shared" si="198"/>
        <v>22.458017806000001</v>
      </c>
      <c r="CJ35" s="87">
        <f t="shared" si="17"/>
        <v>47.205226000453521</v>
      </c>
      <c r="CK35" s="87">
        <f t="shared" si="198"/>
        <v>47.135735963390076</v>
      </c>
      <c r="CL35" s="87">
        <f t="shared" si="198"/>
        <v>24.431986235999997</v>
      </c>
      <c r="CM35" s="87">
        <f t="shared" si="198"/>
        <v>38.176272424907161</v>
      </c>
      <c r="CN35" s="87">
        <f t="shared" si="198"/>
        <v>17.324580963199999</v>
      </c>
      <c r="CO35" s="87">
        <f t="shared" si="198"/>
        <v>40.949482115624939</v>
      </c>
      <c r="CP35" s="87">
        <f t="shared" si="198"/>
        <v>18.963474320000003</v>
      </c>
      <c r="CQ35" s="87">
        <f t="shared" si="198"/>
        <v>43.6242370946146</v>
      </c>
      <c r="CR35" s="87">
        <f t="shared" si="198"/>
        <v>20.686635956</v>
      </c>
      <c r="CS35" s="87">
        <f t="shared" si="198"/>
        <v>46.16158458537916</v>
      </c>
      <c r="CT35" s="87">
        <f t="shared" si="198"/>
        <v>22.681780715999999</v>
      </c>
      <c r="CU35" s="87">
        <f t="shared" si="18"/>
        <v>48.820686109642331</v>
      </c>
      <c r="CV35" s="87">
        <f t="shared" si="198"/>
        <v>48.698932076143727</v>
      </c>
      <c r="CW35" s="87">
        <f t="shared" si="198"/>
        <v>24.676925475999997</v>
      </c>
      <c r="CX35" s="87">
        <f t="shared" si="198"/>
        <v>39.449135393453766</v>
      </c>
      <c r="CY35" s="87">
        <f t="shared" si="198"/>
        <v>17.4726288576</v>
      </c>
      <c r="CZ35" s="87">
        <f t="shared" si="198"/>
        <v>42.295172814870895</v>
      </c>
      <c r="DA35" s="87">
        <f t="shared" si="198"/>
        <v>19.139588944</v>
      </c>
      <c r="DB35" s="87">
        <f t="shared" si="198"/>
        <v>45.042911216952874</v>
      </c>
      <c r="DC35" s="87">
        <f t="shared" si="198"/>
        <v>20.889222536000002</v>
      </c>
      <c r="DD35" s="87">
        <f t="shared" si="198"/>
        <v>47.652519702925126</v>
      </c>
      <c r="DE35" s="87">
        <f t="shared" si="198"/>
        <v>22.905543626</v>
      </c>
      <c r="DF35" s="87">
        <f t="shared" si="19"/>
        <v>50.436146218831134</v>
      </c>
      <c r="DG35" s="87">
        <f t="shared" si="198"/>
        <v>50.262128188897371</v>
      </c>
      <c r="DH35" s="87">
        <f t="shared" si="198"/>
        <v>24.921864715999998</v>
      </c>
      <c r="DI35" s="87">
        <f t="shared" si="198"/>
        <v>40.721998362000384</v>
      </c>
      <c r="DJ35" s="87">
        <f t="shared" si="198"/>
        <v>17.620676752000001</v>
      </c>
      <c r="DK35" s="87">
        <f t="shared" si="198"/>
        <v>43.640863514116859</v>
      </c>
      <c r="DL35" s="87">
        <f t="shared" si="198"/>
        <v>19.315703568</v>
      </c>
      <c r="DM35" s="87">
        <f t="shared" si="198"/>
        <v>46.461585339291155</v>
      </c>
      <c r="DN35" s="87">
        <f t="shared" si="198"/>
        <v>21.091809116</v>
      </c>
      <c r="DO35" s="87">
        <f t="shared" si="198"/>
        <v>49.143454820471092</v>
      </c>
      <c r="DP35" s="87">
        <f t="shared" si="198"/>
        <v>23.129306536000001</v>
      </c>
      <c r="DQ35" s="87">
        <f t="shared" si="20"/>
        <v>52.051606328019936</v>
      </c>
      <c r="DR35" s="87">
        <f t="shared" si="198"/>
        <v>51.82532430165103</v>
      </c>
      <c r="DS35" s="87">
        <f t="shared" si="198"/>
        <v>25.166803955999999</v>
      </c>
      <c r="DT35" s="87">
        <f t="shared" si="198"/>
        <v>25.72</v>
      </c>
      <c r="DU35" s="87">
        <f t="shared" si="198"/>
        <v>15.799999999999999</v>
      </c>
      <c r="DV35" s="87">
        <f t="shared" si="198"/>
        <v>27.66</v>
      </c>
      <c r="DW35" s="87">
        <f t="shared" si="198"/>
        <v>17.2</v>
      </c>
      <c r="DX35" s="87">
        <f t="shared" si="198"/>
        <v>29.64</v>
      </c>
      <c r="DY35" s="87">
        <f t="shared" si="198"/>
        <v>18.66</v>
      </c>
      <c r="DZ35" s="87">
        <f t="shared" si="198"/>
        <v>31.48</v>
      </c>
      <c r="EA35" s="87">
        <f t="shared" si="198"/>
        <v>20.48</v>
      </c>
      <c r="EB35" s="87">
        <f t="shared" ref="EB35:EO35" si="199">(EB32-EB37)/5*2+EB37</f>
        <v>32.96</v>
      </c>
      <c r="EC35" s="87">
        <f t="shared" si="199"/>
        <v>33.32</v>
      </c>
      <c r="ED35" s="87">
        <f t="shared" si="199"/>
        <v>22.240000000000002</v>
      </c>
      <c r="EE35" s="87">
        <f t="shared" si="199"/>
        <v>27.19880150324213</v>
      </c>
      <c r="EF35" s="87">
        <f t="shared" si="199"/>
        <v>16.009803996000002</v>
      </c>
      <c r="EG35" s="87">
        <f t="shared" si="199"/>
        <v>29.263934278747179</v>
      </c>
      <c r="EH35" s="87">
        <f t="shared" si="199"/>
        <v>17.429132228</v>
      </c>
      <c r="EI35" s="87">
        <f t="shared" si="199"/>
        <v>31.312408045638222</v>
      </c>
      <c r="EJ35" s="87">
        <f t="shared" si="199"/>
        <v>18.922664437999998</v>
      </c>
      <c r="EK35" s="87">
        <f t="shared" si="199"/>
        <v>33.235586678096467</v>
      </c>
      <c r="EL35" s="87">
        <f t="shared" si="199"/>
        <v>20.749436406000001</v>
      </c>
      <c r="EM35" s="87">
        <f t="shared" si="199"/>
        <v>34.869420356800319</v>
      </c>
      <c r="EN35" s="87">
        <f t="shared" si="199"/>
        <v>35.158765310554713</v>
      </c>
      <c r="EO35" s="87">
        <f t="shared" si="199"/>
        <v>22.546208374000003</v>
      </c>
    </row>
    <row r="36" spans="1:145" s="86" customFormat="1" x14ac:dyDescent="0.25">
      <c r="A36" s="257"/>
      <c r="B36" s="86">
        <v>42</v>
      </c>
      <c r="C36" s="87">
        <f>(C32-C37)/5*1+C37</f>
        <v>28.278336986619131</v>
      </c>
      <c r="D36" s="87">
        <f t="shared" ref="D36:BO36" si="200">(D32-D37)/5*1+D37</f>
        <v>16.519357455999998</v>
      </c>
      <c r="E36" s="87">
        <f t="shared" si="200"/>
        <v>30.442929992311875</v>
      </c>
      <c r="F36" s="87">
        <f t="shared" si="200"/>
        <v>17.972946768</v>
      </c>
      <c r="G36" s="87">
        <f t="shared" si="200"/>
        <v>32.530576265793123</v>
      </c>
      <c r="H36" s="87">
        <f t="shared" si="200"/>
        <v>19.517068087999998</v>
      </c>
      <c r="I36" s="87">
        <f t="shared" si="200"/>
        <v>34.512027226493103</v>
      </c>
      <c r="J36" s="87">
        <f t="shared" si="200"/>
        <v>21.375201596</v>
      </c>
      <c r="K36" s="87">
        <f t="shared" si="9"/>
        <v>36.260454692554632</v>
      </c>
      <c r="L36" s="87">
        <f t="shared" si="200"/>
        <v>36.493478187193084</v>
      </c>
      <c r="M36" s="87">
        <f t="shared" si="200"/>
        <v>23.233335104000002</v>
      </c>
      <c r="N36" s="87">
        <f t="shared" si="200"/>
        <v>29.372768523329118</v>
      </c>
      <c r="O36" s="87">
        <f t="shared" si="200"/>
        <v>16.649767166666667</v>
      </c>
      <c r="P36" s="87">
        <f t="shared" si="200"/>
        <v>31.61144662053065</v>
      </c>
      <c r="Q36" s="87">
        <f t="shared" si="200"/>
        <v>18.124255632000001</v>
      </c>
      <c r="R36" s="87">
        <f t="shared" si="200"/>
        <v>33.764020110822123</v>
      </c>
      <c r="S36" s="87">
        <f t="shared" si="200"/>
        <v>19.691081265333331</v>
      </c>
      <c r="T36" s="87">
        <f t="shared" si="200"/>
        <v>35.805484299632681</v>
      </c>
      <c r="U36" s="87">
        <f t="shared" si="200"/>
        <v>21.569095478000001</v>
      </c>
      <c r="V36" s="87">
        <f t="shared" si="10"/>
        <v>37.649242531830751</v>
      </c>
      <c r="W36" s="87">
        <f t="shared" ref="W36:AF36" si="201">(W32-W37)/5*1+W37</f>
        <v>37.649242531830751</v>
      </c>
      <c r="X36" s="87">
        <f t="shared" si="201"/>
        <v>37.846948488443239</v>
      </c>
      <c r="Y36" s="87">
        <f t="shared" si="201"/>
        <v>30.467200060039101</v>
      </c>
      <c r="Z36" s="87">
        <f t="shared" si="201"/>
        <v>16.780176877333332</v>
      </c>
      <c r="AA36" s="87">
        <f t="shared" si="201"/>
        <v>32.779963248749425</v>
      </c>
      <c r="AB36" s="87">
        <f t="shared" si="201"/>
        <v>18.275564496000001</v>
      </c>
      <c r="AC36" s="87">
        <f t="shared" si="201"/>
        <v>34.997463955851131</v>
      </c>
      <c r="AD36" s="87">
        <f t="shared" si="201"/>
        <v>19.865094442666667</v>
      </c>
      <c r="AE36" s="87">
        <f t="shared" si="201"/>
        <v>37.098941372772266</v>
      </c>
      <c r="AF36" s="87">
        <f t="shared" si="201"/>
        <v>21.762989359999999</v>
      </c>
      <c r="AG36" s="87">
        <f t="shared" si="11"/>
        <v>39.038030371106871</v>
      </c>
      <c r="AH36" s="87">
        <f t="shared" ref="AH36:AI36" si="202">(AH32-AH37)/5*1+AH37</f>
        <v>39.200418789693394</v>
      </c>
      <c r="AI36" s="87">
        <f t="shared" si="202"/>
        <v>23.660884277333331</v>
      </c>
      <c r="AJ36" s="87">
        <f t="shared" si="200"/>
        <v>31.561631596749084</v>
      </c>
      <c r="AK36" s="87">
        <f t="shared" si="200"/>
        <v>16.910586588000001</v>
      </c>
      <c r="AL36" s="87">
        <f t="shared" si="200"/>
        <v>33.9484798769682</v>
      </c>
      <c r="AM36" s="87">
        <f t="shared" si="200"/>
        <v>18.426873359999998</v>
      </c>
      <c r="AN36" s="87">
        <f t="shared" si="200"/>
        <v>36.230907800880139</v>
      </c>
      <c r="AO36" s="87">
        <f t="shared" si="200"/>
        <v>20.039107619999999</v>
      </c>
      <c r="AP36" s="87">
        <f t="shared" si="200"/>
        <v>38.392398445911844</v>
      </c>
      <c r="AQ36" s="87">
        <f t="shared" si="200"/>
        <v>21.956883241999996</v>
      </c>
      <c r="AR36" s="87">
        <f t="shared" si="12"/>
        <v>40.42681821038299</v>
      </c>
      <c r="AS36" s="87">
        <f t="shared" si="200"/>
        <v>40.553889090943549</v>
      </c>
      <c r="AT36" s="87">
        <f t="shared" si="200"/>
        <v>23.874658863999997</v>
      </c>
      <c r="AU36" s="87">
        <f t="shared" si="200"/>
        <v>32.727192854863048</v>
      </c>
      <c r="AV36" s="87">
        <f t="shared" si="200"/>
        <v>17.046527974000004</v>
      </c>
      <c r="AW36" s="87">
        <f t="shared" si="200"/>
        <v>35.182314146216235</v>
      </c>
      <c r="AX36" s="87">
        <f t="shared" si="200"/>
        <v>18.589482212</v>
      </c>
      <c r="AY36" s="87">
        <f t="shared" si="200"/>
        <v>37.535797871781185</v>
      </c>
      <c r="AZ36" s="87">
        <f t="shared" si="200"/>
        <v>20.225517633999999</v>
      </c>
      <c r="BA36" s="87">
        <f t="shared" si="200"/>
        <v>39.761745718131664</v>
      </c>
      <c r="BB36" s="87">
        <f t="shared" si="200"/>
        <v>22.162373169999999</v>
      </c>
      <c r="BC36" s="87">
        <f t="shared" si="13"/>
        <v>41.899536477014074</v>
      </c>
      <c r="BD36" s="87">
        <f t="shared" ref="BD36:BE36" si="203">(BD32-BD37)/5*1+BD37</f>
        <v>41.987693564482136</v>
      </c>
      <c r="BE36" s="87">
        <f t="shared" si="203"/>
        <v>24.099228705999998</v>
      </c>
      <c r="BF36" s="87">
        <f t="shared" si="200"/>
        <v>33.892754112977009</v>
      </c>
      <c r="BG36" s="87">
        <f t="shared" si="200"/>
        <v>17.182469360000002</v>
      </c>
      <c r="BH36" s="87">
        <f t="shared" si="200"/>
        <v>36.416148415464271</v>
      </c>
      <c r="BI36" s="87">
        <f t="shared" si="200"/>
        <v>18.752091064000002</v>
      </c>
      <c r="BJ36" s="87">
        <f t="shared" si="200"/>
        <v>38.84068794268223</v>
      </c>
      <c r="BK36" s="87">
        <f t="shared" si="200"/>
        <v>20.411927647999999</v>
      </c>
      <c r="BL36" s="87">
        <f t="shared" si="200"/>
        <v>41.131092990351476</v>
      </c>
      <c r="BM36" s="87">
        <f t="shared" si="200"/>
        <v>22.367863098000001</v>
      </c>
      <c r="BN36" s="87">
        <f t="shared" si="14"/>
        <v>43.372254743645151</v>
      </c>
      <c r="BO36" s="87">
        <f t="shared" si="200"/>
        <v>43.421498038020715</v>
      </c>
      <c r="BP36" s="87">
        <f t="shared" ref="BP36:EA36" si="204">(BP32-BP37)/5*1+BP37</f>
        <v>24.323798547999999</v>
      </c>
      <c r="BQ36" s="87">
        <f t="shared" si="204"/>
        <v>35.151922633350047</v>
      </c>
      <c r="BR36" s="87">
        <f t="shared" si="204"/>
        <v>17.330224391200002</v>
      </c>
      <c r="BS36" s="87">
        <f t="shared" si="204"/>
        <v>37.746549086522279</v>
      </c>
      <c r="BT36" s="87">
        <f t="shared" si="204"/>
        <v>18.928206864</v>
      </c>
      <c r="BU36" s="87">
        <f t="shared" si="204"/>
        <v>40.242196189667439</v>
      </c>
      <c r="BV36" s="87">
        <f t="shared" si="204"/>
        <v>20.61454402</v>
      </c>
      <c r="BW36" s="87">
        <f t="shared" si="204"/>
        <v>42.604554815027875</v>
      </c>
      <c r="BX36" s="87">
        <f t="shared" si="204"/>
        <v>22.591158646</v>
      </c>
      <c r="BY36" s="87">
        <f t="shared" si="16"/>
        <v>44.969103414830698</v>
      </c>
      <c r="BZ36" s="87">
        <f t="shared" ref="BZ36:CI36" si="205">(BZ32-BZ37)/5*1+BZ37</f>
        <v>44.966913440388325</v>
      </c>
      <c r="CA36" s="87">
        <f t="shared" si="205"/>
        <v>24.567773272</v>
      </c>
      <c r="CB36" s="87">
        <f t="shared" si="205"/>
        <v>36.411091153723085</v>
      </c>
      <c r="CC36" s="87">
        <f t="shared" si="205"/>
        <v>17.477979422400004</v>
      </c>
      <c r="CD36" s="87">
        <f t="shared" si="205"/>
        <v>39.07694975758028</v>
      </c>
      <c r="CE36" s="87">
        <f t="shared" si="205"/>
        <v>19.104322664000001</v>
      </c>
      <c r="CF36" s="87">
        <f t="shared" si="205"/>
        <v>41.643704436652648</v>
      </c>
      <c r="CG36" s="87">
        <f t="shared" si="205"/>
        <v>20.817160392000002</v>
      </c>
      <c r="CH36" s="87">
        <f t="shared" si="205"/>
        <v>44.078016639704288</v>
      </c>
      <c r="CI36" s="87">
        <f t="shared" si="205"/>
        <v>22.814454194</v>
      </c>
      <c r="CJ36" s="87">
        <f t="shared" si="17"/>
        <v>46.565952086016239</v>
      </c>
      <c r="CK36" s="87">
        <f t="shared" ref="CK36:CT36" si="206">(CK32-CK37)/5*1+CK37</f>
        <v>46.512328842755927</v>
      </c>
      <c r="CL36" s="87">
        <f t="shared" si="206"/>
        <v>24.811747995999998</v>
      </c>
      <c r="CM36" s="87">
        <f t="shared" si="206"/>
        <v>37.670259674096123</v>
      </c>
      <c r="CN36" s="87">
        <f t="shared" si="206"/>
        <v>17.6257344536</v>
      </c>
      <c r="CO36" s="87">
        <f t="shared" si="206"/>
        <v>40.407350428638281</v>
      </c>
      <c r="CP36" s="87">
        <f t="shared" si="206"/>
        <v>19.280438464000003</v>
      </c>
      <c r="CQ36" s="87">
        <f t="shared" si="206"/>
        <v>43.04521268363785</v>
      </c>
      <c r="CR36" s="87">
        <f t="shared" si="206"/>
        <v>21.019776764</v>
      </c>
      <c r="CS36" s="87">
        <f t="shared" si="206"/>
        <v>45.551478464380693</v>
      </c>
      <c r="CT36" s="87">
        <f t="shared" si="206"/>
        <v>23.037749741999999</v>
      </c>
      <c r="CU36" s="87">
        <f t="shared" si="18"/>
        <v>48.162800757201786</v>
      </c>
      <c r="CV36" s="87">
        <f t="shared" ref="CV36:DE36" si="207">(CV32-CV37)/5*1+CV37</f>
        <v>48.057744245123537</v>
      </c>
      <c r="CW36" s="87">
        <f t="shared" si="207"/>
        <v>25.055722719999999</v>
      </c>
      <c r="CX36" s="87">
        <f t="shared" si="207"/>
        <v>38.92942819446916</v>
      </c>
      <c r="CY36" s="87">
        <f t="shared" si="207"/>
        <v>17.773489484800002</v>
      </c>
      <c r="CZ36" s="87">
        <f t="shared" si="207"/>
        <v>41.73775109969629</v>
      </c>
      <c r="DA36" s="87">
        <f t="shared" si="207"/>
        <v>19.456554264000001</v>
      </c>
      <c r="DB36" s="87">
        <f t="shared" si="207"/>
        <v>44.446720930623059</v>
      </c>
      <c r="DC36" s="87">
        <f t="shared" si="207"/>
        <v>21.222393136000001</v>
      </c>
      <c r="DD36" s="87">
        <f t="shared" si="207"/>
        <v>47.024940289057099</v>
      </c>
      <c r="DE36" s="87">
        <f t="shared" si="207"/>
        <v>23.261045290000002</v>
      </c>
      <c r="DF36" s="87">
        <f t="shared" si="19"/>
        <v>49.759649428387327</v>
      </c>
      <c r="DG36" s="87">
        <f t="shared" ref="DG36:DH36" si="208">(DG32-DG37)/5*1+DG37</f>
        <v>49.603159647491132</v>
      </c>
      <c r="DH36" s="87">
        <f t="shared" si="208"/>
        <v>25.299697443999996</v>
      </c>
      <c r="DI36" s="87">
        <f t="shared" si="204"/>
        <v>40.188596714842205</v>
      </c>
      <c r="DJ36" s="87">
        <f t="shared" si="204"/>
        <v>17.921244516000002</v>
      </c>
      <c r="DK36" s="87">
        <f t="shared" si="204"/>
        <v>43.068151770754298</v>
      </c>
      <c r="DL36" s="87">
        <f t="shared" si="204"/>
        <v>19.632670064000003</v>
      </c>
      <c r="DM36" s="87">
        <f t="shared" si="204"/>
        <v>45.84822917760826</v>
      </c>
      <c r="DN36" s="87">
        <f t="shared" si="204"/>
        <v>21.425009508000002</v>
      </c>
      <c r="DO36" s="87">
        <f t="shared" si="204"/>
        <v>48.498402113733505</v>
      </c>
      <c r="DP36" s="87">
        <f t="shared" si="204"/>
        <v>23.484340838000001</v>
      </c>
      <c r="DQ36" s="87">
        <f t="shared" si="20"/>
        <v>51.356498099572875</v>
      </c>
      <c r="DR36" s="87">
        <f t="shared" si="204"/>
        <v>51.148575049858742</v>
      </c>
      <c r="DS36" s="87">
        <f t="shared" si="204"/>
        <v>25.543672167999997</v>
      </c>
      <c r="DT36" s="87">
        <f t="shared" si="204"/>
        <v>25.36</v>
      </c>
      <c r="DU36" s="87">
        <f t="shared" si="204"/>
        <v>16.099999999999998</v>
      </c>
      <c r="DV36" s="87">
        <f t="shared" si="204"/>
        <v>27.279999999999998</v>
      </c>
      <c r="DW36" s="87">
        <f t="shared" si="204"/>
        <v>17.5</v>
      </c>
      <c r="DX36" s="87">
        <f t="shared" si="204"/>
        <v>29.22</v>
      </c>
      <c r="DY36" s="87">
        <f t="shared" si="204"/>
        <v>18.98</v>
      </c>
      <c r="DZ36" s="87">
        <f t="shared" si="204"/>
        <v>31.04</v>
      </c>
      <c r="EA36" s="87">
        <f t="shared" si="204"/>
        <v>20.84</v>
      </c>
      <c r="EB36" s="87">
        <f t="shared" ref="EB36:EO36" si="209">(EB32-EB37)/5*1+EB37</f>
        <v>32.479999999999997</v>
      </c>
      <c r="EC36" s="87">
        <f t="shared" si="209"/>
        <v>32.86</v>
      </c>
      <c r="ED36" s="87">
        <f t="shared" si="209"/>
        <v>22.62</v>
      </c>
      <c r="EE36" s="87">
        <f t="shared" si="209"/>
        <v>26.819168493309565</v>
      </c>
      <c r="EF36" s="87">
        <f t="shared" si="209"/>
        <v>16.309678728000002</v>
      </c>
      <c r="EG36" s="87">
        <f t="shared" si="209"/>
        <v>28.861464996155938</v>
      </c>
      <c r="EH36" s="87">
        <f t="shared" si="209"/>
        <v>17.736473384</v>
      </c>
      <c r="EI36" s="87">
        <f t="shared" si="209"/>
        <v>30.875288132896561</v>
      </c>
      <c r="EJ36" s="87">
        <f t="shared" si="209"/>
        <v>19.248534043999999</v>
      </c>
      <c r="EK36" s="87">
        <f t="shared" si="209"/>
        <v>32.776013613246555</v>
      </c>
      <c r="EL36" s="87">
        <f t="shared" si="209"/>
        <v>21.107600798</v>
      </c>
      <c r="EM36" s="87">
        <f t="shared" si="209"/>
        <v>34.370227346277318</v>
      </c>
      <c r="EN36" s="87">
        <f t="shared" si="209"/>
        <v>34.676739093596545</v>
      </c>
      <c r="EO36" s="87">
        <f t="shared" si="209"/>
        <v>22.926667552000001</v>
      </c>
    </row>
    <row r="37" spans="1:145" s="86" customFormat="1" x14ac:dyDescent="0.25">
      <c r="A37" s="257"/>
      <c r="B37" s="86">
        <v>43</v>
      </c>
      <c r="C37" s="87">
        <v>27.879070966754</v>
      </c>
      <c r="D37" s="87">
        <v>16.819106919999999</v>
      </c>
      <c r="E37" s="87">
        <v>30.017991427129392</v>
      </c>
      <c r="F37" s="87">
        <v>18.287629080000002</v>
      </c>
      <c r="G37" s="87">
        <v>32.076336440309795</v>
      </c>
      <c r="H37" s="87">
        <v>19.848807299999997</v>
      </c>
      <c r="I37" s="87">
        <v>34.032881096793275</v>
      </c>
      <c r="J37" s="87">
        <v>21.731530379999999</v>
      </c>
      <c r="K37" s="87">
        <f t="shared" si="9"/>
        <v>35.742068671508619</v>
      </c>
      <c r="L37" s="87">
        <v>35.989425753276748</v>
      </c>
      <c r="M37" s="87">
        <v>23.61425346</v>
      </c>
      <c r="N37" s="87">
        <f t="shared" ref="N37:U38" si="210">(AJ37-C37)/3*1+C37</f>
        <v>28.960950935301302</v>
      </c>
      <c r="O37" s="87">
        <f t="shared" si="210"/>
        <v>16.949971546666667</v>
      </c>
      <c r="P37" s="87">
        <f t="shared" si="210"/>
        <v>31.172764624833988</v>
      </c>
      <c r="Q37" s="87">
        <f t="shared" si="210"/>
        <v>18.439341573333333</v>
      </c>
      <c r="R37" s="87">
        <f t="shared" si="210"/>
        <v>33.295882013423771</v>
      </c>
      <c r="S37" s="87">
        <f t="shared" si="210"/>
        <v>20.023156486666664</v>
      </c>
      <c r="T37" s="87">
        <f t="shared" si="210"/>
        <v>35.311017317221776</v>
      </c>
      <c r="U37" s="87">
        <f t="shared" si="210"/>
        <v>21.92585948</v>
      </c>
      <c r="V37" s="87">
        <f t="shared" si="10"/>
        <v>37.114694552047766</v>
      </c>
      <c r="W37" s="87">
        <f>(AR37-K37)/3*1+K37</f>
        <v>37.114694552047766</v>
      </c>
      <c r="X37" s="87">
        <f>(AS37-L37)/3*1+L37</f>
        <v>37.326152621019773</v>
      </c>
      <c r="Y37" s="87">
        <f t="shared" ref="Y37:AF38" si="211">(AJ37-C37)/3*2+C37</f>
        <v>30.0428309038486</v>
      </c>
      <c r="Z37" s="87">
        <f t="shared" si="211"/>
        <v>17.080836173333331</v>
      </c>
      <c r="AA37" s="87">
        <f t="shared" si="211"/>
        <v>32.327537822538588</v>
      </c>
      <c r="AB37" s="87">
        <f t="shared" si="211"/>
        <v>18.591054066666668</v>
      </c>
      <c r="AC37" s="87">
        <f t="shared" si="211"/>
        <v>34.515427586537754</v>
      </c>
      <c r="AD37" s="87">
        <f t="shared" si="211"/>
        <v>20.197505673333332</v>
      </c>
      <c r="AE37" s="87">
        <f t="shared" si="211"/>
        <v>36.589153537650283</v>
      </c>
      <c r="AF37" s="87">
        <f t="shared" si="211"/>
        <v>22.120188579999997</v>
      </c>
      <c r="AG37" s="87">
        <f t="shared" si="11"/>
        <v>38.487320432586905</v>
      </c>
      <c r="AH37" s="87">
        <f>(AS37-L37)/3*2+L37</f>
        <v>38.662879488762805</v>
      </c>
      <c r="AI37" s="87">
        <f>(AT37-M37)/3*2+M37</f>
        <v>24.042871486666666</v>
      </c>
      <c r="AJ37" s="87">
        <v>31.124710872395902</v>
      </c>
      <c r="AK37" s="87">
        <v>17.211700799999999</v>
      </c>
      <c r="AL37" s="87">
        <v>33.482311020243181</v>
      </c>
      <c r="AM37" s="87">
        <v>18.74276656</v>
      </c>
      <c r="AN37" s="87">
        <v>35.73497315965173</v>
      </c>
      <c r="AO37" s="87">
        <v>20.371854859999999</v>
      </c>
      <c r="AP37" s="87">
        <v>37.867289758078783</v>
      </c>
      <c r="AQ37" s="87">
        <v>22.314517679999998</v>
      </c>
      <c r="AR37" s="87">
        <f t="shared" si="12"/>
        <v>39.859946313126052</v>
      </c>
      <c r="AS37" s="87">
        <v>39.999606356505829</v>
      </c>
      <c r="AT37" s="87">
        <v>24.257180499999997</v>
      </c>
      <c r="AU37" s="87">
        <f>(BF37-AJ37)/2+AJ37</f>
        <v>32.276267789541293</v>
      </c>
      <c r="AV37" s="87">
        <f t="shared" ref="AV37:BB38" si="212">(BG37-AK37)/2+AK37</f>
        <v>17.348101120000003</v>
      </c>
      <c r="AW37" s="87">
        <f t="shared" si="212"/>
        <v>34.70109891664233</v>
      </c>
      <c r="AX37" s="87">
        <f t="shared" si="212"/>
        <v>18.90590912</v>
      </c>
      <c r="AY37" s="87">
        <f t="shared" si="212"/>
        <v>37.024067158708213</v>
      </c>
      <c r="AZ37" s="87">
        <f t="shared" si="212"/>
        <v>20.55841697</v>
      </c>
      <c r="BA37" s="87">
        <f t="shared" si="212"/>
        <v>39.220348253020234</v>
      </c>
      <c r="BB37" s="87">
        <f t="shared" si="212"/>
        <v>22.519875944999999</v>
      </c>
      <c r="BC37" s="87">
        <f t="shared" si="13"/>
        <v>41.315075009170222</v>
      </c>
      <c r="BD37" s="87">
        <f t="shared" ref="BD37:BE38" si="213">(BO37-AS37)/2+AS37</f>
        <v>41.416629347332247</v>
      </c>
      <c r="BE37" s="87">
        <f t="shared" si="213"/>
        <v>24.481334919999998</v>
      </c>
      <c r="BF37" s="87">
        <v>33.427824706686685</v>
      </c>
      <c r="BG37" s="87">
        <v>17.484501440000003</v>
      </c>
      <c r="BH37" s="87">
        <v>35.919886813041479</v>
      </c>
      <c r="BI37" s="87">
        <v>19.069051680000001</v>
      </c>
      <c r="BJ37" s="87">
        <v>38.313161157764696</v>
      </c>
      <c r="BK37" s="87">
        <v>20.74497908</v>
      </c>
      <c r="BL37" s="87">
        <v>40.573406747961677</v>
      </c>
      <c r="BM37" s="87">
        <v>22.72523421</v>
      </c>
      <c r="BN37" s="87">
        <f t="shared" si="14"/>
        <v>42.770203705214392</v>
      </c>
      <c r="BO37" s="87">
        <v>42.833652338158657</v>
      </c>
      <c r="BP37" s="87">
        <v>24.70548934</v>
      </c>
      <c r="BQ37" s="87">
        <f>(DI37-BF37)/5*1+BF37</f>
        <v>34.673298778886156</v>
      </c>
      <c r="BR37" s="87">
        <f t="shared" ref="BR37:BX38" si="214">(DJ37-BG37)/5*1+BG37</f>
        <v>17.631963608000003</v>
      </c>
      <c r="BS37" s="87">
        <f t="shared" si="214"/>
        <v>37.234997455911532</v>
      </c>
      <c r="BT37" s="87">
        <f t="shared" si="214"/>
        <v>19.245168656000001</v>
      </c>
      <c r="BU37" s="87">
        <f t="shared" si="214"/>
        <v>39.697503529396833</v>
      </c>
      <c r="BV37" s="87">
        <f t="shared" si="214"/>
        <v>20.947625244000001</v>
      </c>
      <c r="BW37" s="87">
        <f t="shared" si="214"/>
        <v>42.029395279768522</v>
      </c>
      <c r="BX37" s="87">
        <f t="shared" si="214"/>
        <v>22.948062396000001</v>
      </c>
      <c r="BY37" s="87">
        <f t="shared" si="16"/>
        <v>44.348440938396678</v>
      </c>
      <c r="BZ37" s="87">
        <f t="shared" ref="BZ37:CA38" si="215">(DR37-BO37)/5*1+BO37</f>
        <v>44.361287030140218</v>
      </c>
      <c r="CA37" s="87">
        <f t="shared" si="215"/>
        <v>24.948499548000001</v>
      </c>
      <c r="CB37" s="87">
        <f>(DI37-BF37)/5*2+BF37</f>
        <v>35.91877285108562</v>
      </c>
      <c r="CC37" s="87">
        <f t="shared" ref="CC37:CI38" si="216">(DJ37-BG37)/5*2+BG37</f>
        <v>17.779425776000004</v>
      </c>
      <c r="CD37" s="87">
        <f t="shared" si="216"/>
        <v>38.550108098781585</v>
      </c>
      <c r="CE37" s="87">
        <f t="shared" si="216"/>
        <v>19.421285632</v>
      </c>
      <c r="CF37" s="87">
        <f t="shared" si="216"/>
        <v>41.08184590102897</v>
      </c>
      <c r="CG37" s="87">
        <f t="shared" si="216"/>
        <v>21.150271408000002</v>
      </c>
      <c r="CH37" s="87">
        <f t="shared" si="216"/>
        <v>43.485383811575375</v>
      </c>
      <c r="CI37" s="87">
        <f t="shared" si="216"/>
        <v>23.170890582000002</v>
      </c>
      <c r="CJ37" s="87">
        <f t="shared" si="17"/>
        <v>45.926678171578956</v>
      </c>
      <c r="CK37" s="87">
        <f t="shared" ref="CK37:CL38" si="217">(DR37-BO37)/5*2+BO37</f>
        <v>45.888921722121779</v>
      </c>
      <c r="CL37" s="87">
        <f t="shared" si="217"/>
        <v>25.191509755999999</v>
      </c>
      <c r="CM37" s="87">
        <f>(DI37-BF37)/5*3+BF37</f>
        <v>37.164246923285091</v>
      </c>
      <c r="CN37" s="87">
        <f t="shared" ref="CN37:CT38" si="218">(DJ37-BG37)/5*3+BG37</f>
        <v>17.926887944000001</v>
      </c>
      <c r="CO37" s="87">
        <f t="shared" si="218"/>
        <v>39.865218741651631</v>
      </c>
      <c r="CP37" s="87">
        <f t="shared" si="218"/>
        <v>19.597402608000003</v>
      </c>
      <c r="CQ37" s="87">
        <f t="shared" si="218"/>
        <v>42.4661882726611</v>
      </c>
      <c r="CR37" s="87">
        <f t="shared" si="218"/>
        <v>21.352917571999999</v>
      </c>
      <c r="CS37" s="87">
        <f t="shared" si="218"/>
        <v>44.94137234338222</v>
      </c>
      <c r="CT37" s="87">
        <f t="shared" si="218"/>
        <v>23.393718767999999</v>
      </c>
      <c r="CU37" s="87">
        <f t="shared" si="18"/>
        <v>47.504915404761242</v>
      </c>
      <c r="CV37" s="87">
        <f t="shared" ref="CV37:CW38" si="219">(DR37-BO37)/5*3+BO37</f>
        <v>47.41655641410334</v>
      </c>
      <c r="CW37" s="87">
        <f t="shared" si="219"/>
        <v>25.434519964</v>
      </c>
      <c r="CX37" s="87">
        <f>(DI37-BF37)/5*4+BF37</f>
        <v>38.409720995484555</v>
      </c>
      <c r="CY37" s="87">
        <f t="shared" ref="CY37:DE38" si="220">(DJ37-BG37)/5*4+BG37</f>
        <v>18.074350112000001</v>
      </c>
      <c r="CZ37" s="87">
        <f t="shared" si="220"/>
        <v>41.180329384521684</v>
      </c>
      <c r="DA37" s="87">
        <f t="shared" si="220"/>
        <v>19.773519584000002</v>
      </c>
      <c r="DB37" s="87">
        <f t="shared" si="220"/>
        <v>43.850530644293237</v>
      </c>
      <c r="DC37" s="87">
        <f t="shared" si="220"/>
        <v>21.555563736</v>
      </c>
      <c r="DD37" s="87">
        <f t="shared" si="220"/>
        <v>46.397360875189072</v>
      </c>
      <c r="DE37" s="87">
        <f t="shared" si="220"/>
        <v>23.616546954</v>
      </c>
      <c r="DF37" s="87">
        <f t="shared" si="19"/>
        <v>49.08315263794352</v>
      </c>
      <c r="DG37" s="87">
        <f t="shared" ref="DG37:DH38" si="221">(DR37-BO37)/5*4+BO37</f>
        <v>48.944191106084894</v>
      </c>
      <c r="DH37" s="87">
        <f t="shared" si="221"/>
        <v>25.677530171999997</v>
      </c>
      <c r="DI37" s="87">
        <v>39.655195067684026</v>
      </c>
      <c r="DJ37" s="87">
        <v>18.221812280000002</v>
      </c>
      <c r="DK37" s="87">
        <v>42.495440027391737</v>
      </c>
      <c r="DL37" s="87">
        <v>19.949636560000002</v>
      </c>
      <c r="DM37" s="87">
        <v>45.234873015925373</v>
      </c>
      <c r="DN37" s="87">
        <v>21.758209900000001</v>
      </c>
      <c r="DO37" s="87">
        <v>47.853349406995918</v>
      </c>
      <c r="DP37" s="87">
        <v>23.839375140000001</v>
      </c>
      <c r="DQ37" s="87">
        <f t="shared" si="20"/>
        <v>50.661389871125806</v>
      </c>
      <c r="DR37" s="87">
        <v>50.471825798066455</v>
      </c>
      <c r="DS37" s="87">
        <v>25.920540379999998</v>
      </c>
      <c r="DT37" s="86">
        <v>25</v>
      </c>
      <c r="DU37" s="86">
        <v>16.399999999999999</v>
      </c>
      <c r="DV37" s="86">
        <v>26.9</v>
      </c>
      <c r="DW37" s="86">
        <v>17.8</v>
      </c>
      <c r="DX37" s="86">
        <v>28.8</v>
      </c>
      <c r="DY37" s="86">
        <v>19.3</v>
      </c>
      <c r="DZ37" s="86">
        <v>30.6</v>
      </c>
      <c r="EA37" s="86">
        <v>21.2</v>
      </c>
      <c r="EB37" s="87">
        <f t="shared" si="72"/>
        <v>32</v>
      </c>
      <c r="EC37" s="86">
        <v>32.4</v>
      </c>
      <c r="ED37" s="86">
        <v>23</v>
      </c>
      <c r="EE37" s="87">
        <f>(DT37-C37)/2+C37</f>
        <v>26.439535483377</v>
      </c>
      <c r="EF37" s="87">
        <f t="shared" ref="EF37:EL38" si="222">(DU37-D37)/2+D37</f>
        <v>16.609553460000001</v>
      </c>
      <c r="EG37" s="87">
        <f t="shared" si="222"/>
        <v>28.458995713564697</v>
      </c>
      <c r="EH37" s="87">
        <f t="shared" si="222"/>
        <v>18.04381454</v>
      </c>
      <c r="EI37" s="87">
        <f t="shared" si="222"/>
        <v>30.4381682201549</v>
      </c>
      <c r="EJ37" s="87">
        <f t="shared" si="222"/>
        <v>19.574403650000001</v>
      </c>
      <c r="EK37" s="87">
        <f t="shared" si="222"/>
        <v>32.316440548396642</v>
      </c>
      <c r="EL37" s="87">
        <f t="shared" si="222"/>
        <v>21.465765189999999</v>
      </c>
      <c r="EM37" s="87">
        <f>IF(EK37&gt;EE54,EK37,EE54)</f>
        <v>33.87103433575431</v>
      </c>
      <c r="EN37" s="87">
        <f t="shared" ref="EN37:EO38" si="223">(EC37-L37)/2+L37</f>
        <v>34.194712876638377</v>
      </c>
      <c r="EO37" s="87">
        <f t="shared" si="223"/>
        <v>23.30712673</v>
      </c>
    </row>
    <row r="38" spans="1:145" x14ac:dyDescent="0.25">
      <c r="A38" s="256" t="s">
        <v>120</v>
      </c>
      <c r="B38" s="79">
        <v>27</v>
      </c>
      <c r="C38" s="82">
        <v>43.850663634711779</v>
      </c>
      <c r="D38" s="82">
        <v>15.811728659999998</v>
      </c>
      <c r="E38" s="82">
        <v>47.327137967467543</v>
      </c>
      <c r="F38" s="82">
        <v>17.412292099999998</v>
      </c>
      <c r="G38" s="82">
        <v>50.710291281741348</v>
      </c>
      <c r="H38" s="82">
        <v>19.114801020000002</v>
      </c>
      <c r="I38" s="82">
        <v>53.984657614790457</v>
      </c>
      <c r="J38" s="82">
        <v>21.071248520000001</v>
      </c>
      <c r="K38" s="82">
        <f>IF(I38&gt;C55,I38,C55)</f>
        <v>56.889048294945432</v>
      </c>
      <c r="L38" s="82">
        <v>57.259023947839566</v>
      </c>
      <c r="M38" s="82">
        <v>23.02769602</v>
      </c>
      <c r="N38" s="82">
        <f t="shared" si="210"/>
        <v>45.471271742664996</v>
      </c>
      <c r="O38" s="82">
        <f t="shared" si="210"/>
        <v>15.919354546666664</v>
      </c>
      <c r="P38" s="82">
        <f t="shared" si="210"/>
        <v>49.058957521511843</v>
      </c>
      <c r="Q38" s="82">
        <f t="shared" si="210"/>
        <v>17.549493733333332</v>
      </c>
      <c r="R38" s="82">
        <f t="shared" si="210"/>
        <v>52.557778789406591</v>
      </c>
      <c r="S38" s="82">
        <f t="shared" si="210"/>
        <v>19.274823586666667</v>
      </c>
      <c r="T38" s="82">
        <f t="shared" si="210"/>
        <v>55.936075124261428</v>
      </c>
      <c r="U38" s="82">
        <f t="shared" si="210"/>
        <v>21.253542076666665</v>
      </c>
      <c r="V38" s="82">
        <f>IF(T38&gt;N55,T38,N55)</f>
        <v>59.00633411679064</v>
      </c>
      <c r="W38" s="82">
        <f>(AR38-K38)/3*1+K38</f>
        <v>59.00633411679064</v>
      </c>
      <c r="X38" s="82">
        <f>(AS38-L38)/3*1+L38</f>
        <v>59.314371459116273</v>
      </c>
      <c r="Y38" s="82">
        <f t="shared" si="211"/>
        <v>47.091879850618206</v>
      </c>
      <c r="Z38" s="82">
        <f t="shared" si="211"/>
        <v>16.026980433333328</v>
      </c>
      <c r="AA38" s="82">
        <f t="shared" si="211"/>
        <v>50.790777075556143</v>
      </c>
      <c r="AB38" s="82">
        <f t="shared" si="211"/>
        <v>17.686695366666669</v>
      </c>
      <c r="AC38" s="82">
        <f t="shared" si="211"/>
        <v>54.405266297071833</v>
      </c>
      <c r="AD38" s="82">
        <f t="shared" si="211"/>
        <v>19.434846153333332</v>
      </c>
      <c r="AE38" s="82">
        <f t="shared" si="211"/>
        <v>57.887492633732407</v>
      </c>
      <c r="AF38" s="82">
        <f t="shared" si="211"/>
        <v>21.435835633333333</v>
      </c>
      <c r="AG38" s="82">
        <f>IF(AE38&gt;Y55,AE38,Y55)</f>
        <v>61.123619938635841</v>
      </c>
      <c r="AH38" s="82">
        <f>(AS38-L38)/3*2+L38</f>
        <v>61.369718970392981</v>
      </c>
      <c r="AI38" s="82">
        <f>(AT38-M38)/3*2+M38</f>
        <v>23.436825113333331</v>
      </c>
      <c r="AJ38" s="82">
        <v>48.712487958571423</v>
      </c>
      <c r="AK38" s="82">
        <v>16.134606319999996</v>
      </c>
      <c r="AL38" s="82">
        <v>52.522596629600443</v>
      </c>
      <c r="AM38" s="82">
        <v>17.823897000000002</v>
      </c>
      <c r="AN38" s="82">
        <v>56.252753804737075</v>
      </c>
      <c r="AO38" s="82">
        <v>19.594868719999997</v>
      </c>
      <c r="AP38" s="82">
        <v>59.838910143203378</v>
      </c>
      <c r="AQ38" s="82">
        <v>21.618129189999998</v>
      </c>
      <c r="AR38" s="82">
        <f>IF(AP38&gt;AJ55,AP38,AJ55)</f>
        <v>63.240905760481049</v>
      </c>
      <c r="AS38" s="82">
        <v>63.425066481669688</v>
      </c>
      <c r="AT38" s="82">
        <v>23.641389659999998</v>
      </c>
      <c r="AU38" s="82">
        <f>(BF38-AJ38)/2+AJ38</f>
        <v>50.432122803215677</v>
      </c>
      <c r="AV38" s="82">
        <f t="shared" si="212"/>
        <v>16.250251219999996</v>
      </c>
      <c r="AW38" s="82">
        <f t="shared" si="212"/>
        <v>54.363705767152396</v>
      </c>
      <c r="AX38" s="82">
        <f t="shared" si="212"/>
        <v>17.967464060000001</v>
      </c>
      <c r="AY38" s="82">
        <f t="shared" si="212"/>
        <v>58.211761665201834</v>
      </c>
      <c r="AZ38" s="82">
        <f t="shared" si="212"/>
        <v>19.765901749999998</v>
      </c>
      <c r="BA38" s="82">
        <f t="shared" si="212"/>
        <v>61.904287815054602</v>
      </c>
      <c r="BB38" s="82">
        <f t="shared" si="212"/>
        <v>21.813907709999999</v>
      </c>
      <c r="BC38" s="82">
        <f>IF(BA38&gt;AU55,BA38,AU55)</f>
        <v>65.48928122541578</v>
      </c>
      <c r="BD38" s="82">
        <f t="shared" si="213"/>
        <v>65.596813964907369</v>
      </c>
      <c r="BE38" s="82">
        <f t="shared" si="213"/>
        <v>23.86191367</v>
      </c>
      <c r="BF38" s="82">
        <v>52.151757647859938</v>
      </c>
      <c r="BG38" s="82">
        <v>16.365896119999999</v>
      </c>
      <c r="BH38" s="82">
        <v>56.204814904704342</v>
      </c>
      <c r="BI38" s="82">
        <v>18.11103112</v>
      </c>
      <c r="BJ38" s="82">
        <v>60.170769525666593</v>
      </c>
      <c r="BK38" s="82">
        <v>19.936934780000001</v>
      </c>
      <c r="BL38" s="82">
        <v>63.969665486905825</v>
      </c>
      <c r="BM38" s="82">
        <v>22.00968623</v>
      </c>
      <c r="BN38" s="82">
        <f>IF(BL38&gt;BF55,BL38,BF55)</f>
        <v>67.737656690350505</v>
      </c>
      <c r="BO38" s="82">
        <v>67.76856144814505</v>
      </c>
      <c r="BP38" s="82">
        <v>24.082437680000002</v>
      </c>
      <c r="BQ38" s="82">
        <f>(DI38-BF38)/5*1+BF38</f>
        <v>54.019264725137738</v>
      </c>
      <c r="BR38" s="82">
        <f t="shared" si="214"/>
        <v>16.490535263999998</v>
      </c>
      <c r="BS38" s="82">
        <f t="shared" si="214"/>
        <v>58.201690904022485</v>
      </c>
      <c r="BT38" s="82">
        <f t="shared" si="214"/>
        <v>18.266559472000001</v>
      </c>
      <c r="BU38" s="82">
        <f t="shared" si="214"/>
        <v>62.282161568508549</v>
      </c>
      <c r="BV38" s="82">
        <f t="shared" si="214"/>
        <v>20.125526568000002</v>
      </c>
      <c r="BW38" s="82">
        <f t="shared" si="214"/>
        <v>66.189912128336672</v>
      </c>
      <c r="BX38" s="82">
        <f t="shared" si="214"/>
        <v>22.227835895999998</v>
      </c>
      <c r="BY38" s="82">
        <f>IF(BW38&gt;BQ55,BW38,BQ55)</f>
        <v>70.176867978145197</v>
      </c>
      <c r="BZ38" s="82">
        <f t="shared" si="215"/>
        <v>70.097662688164803</v>
      </c>
      <c r="CA38" s="82">
        <f t="shared" si="215"/>
        <v>24.330145224000002</v>
      </c>
      <c r="CB38" s="82">
        <f>(DI38-BF38)/5*2+BF38</f>
        <v>55.886771802415538</v>
      </c>
      <c r="CC38" s="82">
        <f t="shared" si="216"/>
        <v>16.615174407999998</v>
      </c>
      <c r="CD38" s="82">
        <f t="shared" si="216"/>
        <v>60.198566903340634</v>
      </c>
      <c r="CE38" s="82">
        <f t="shared" si="216"/>
        <v>18.422087823999998</v>
      </c>
      <c r="CF38" s="82">
        <f t="shared" si="216"/>
        <v>64.393553611350498</v>
      </c>
      <c r="CG38" s="82">
        <f t="shared" si="216"/>
        <v>20.314118356000002</v>
      </c>
      <c r="CH38" s="82">
        <f t="shared" si="216"/>
        <v>68.41015876976752</v>
      </c>
      <c r="CI38" s="82">
        <f t="shared" si="216"/>
        <v>22.445985561999997</v>
      </c>
      <c r="CJ38" s="82">
        <f>IF(CH38&gt;CB55,CH38,CB55)</f>
        <v>72.616079265939888</v>
      </c>
      <c r="CK38" s="82">
        <f t="shared" si="217"/>
        <v>72.426763928184542</v>
      </c>
      <c r="CL38" s="82">
        <f t="shared" si="217"/>
        <v>24.577852768</v>
      </c>
      <c r="CM38" s="82">
        <f>(DI38-BF38)/5*3+BF38</f>
        <v>57.754278879693338</v>
      </c>
      <c r="CN38" s="82">
        <f t="shared" si="218"/>
        <v>16.739813552000001</v>
      </c>
      <c r="CO38" s="82">
        <f t="shared" si="218"/>
        <v>62.195442902658776</v>
      </c>
      <c r="CP38" s="82">
        <f t="shared" si="218"/>
        <v>18.577616175999999</v>
      </c>
      <c r="CQ38" s="82">
        <f t="shared" si="218"/>
        <v>66.504945654192454</v>
      </c>
      <c r="CR38" s="82">
        <f t="shared" si="218"/>
        <v>20.502710143999998</v>
      </c>
      <c r="CS38" s="82">
        <f t="shared" si="218"/>
        <v>70.630405411198382</v>
      </c>
      <c r="CT38" s="82">
        <f t="shared" si="218"/>
        <v>22.664135227999999</v>
      </c>
      <c r="CU38" s="82">
        <f>IF(CS38&gt;CM55,CS38,CM55)</f>
        <v>75.055290553734594</v>
      </c>
      <c r="CV38" s="82">
        <f t="shared" si="219"/>
        <v>74.755865168204295</v>
      </c>
      <c r="CW38" s="82">
        <f t="shared" si="219"/>
        <v>24.825560312</v>
      </c>
      <c r="CX38" s="82">
        <f>(DI38-BF38)/5*4+BF38</f>
        <v>59.621785956971138</v>
      </c>
      <c r="CY38" s="82">
        <f t="shared" si="220"/>
        <v>16.864452696000001</v>
      </c>
      <c r="CZ38" s="82">
        <f t="shared" si="220"/>
        <v>64.192318901976918</v>
      </c>
      <c r="DA38" s="82">
        <f t="shared" si="220"/>
        <v>18.733144527999997</v>
      </c>
      <c r="DB38" s="82">
        <f t="shared" si="220"/>
        <v>68.61633769703441</v>
      </c>
      <c r="DC38" s="82">
        <f t="shared" si="220"/>
        <v>20.691301931999998</v>
      </c>
      <c r="DD38" s="82">
        <f t="shared" si="220"/>
        <v>72.850652052629229</v>
      </c>
      <c r="DE38" s="82">
        <f t="shared" si="220"/>
        <v>22.882284893999998</v>
      </c>
      <c r="DF38" s="82">
        <f>IF(DD38&gt;CX55,DD38,CX55)</f>
        <v>77.494501841529285</v>
      </c>
      <c r="DG38" s="82">
        <f t="shared" si="221"/>
        <v>77.084966408224034</v>
      </c>
      <c r="DH38" s="82">
        <f t="shared" si="221"/>
        <v>25.073267855999998</v>
      </c>
      <c r="DI38" s="82">
        <v>61.489293034248938</v>
      </c>
      <c r="DJ38" s="82">
        <v>16.98909184</v>
      </c>
      <c r="DK38" s="82">
        <v>66.189194901295068</v>
      </c>
      <c r="DL38" s="82">
        <v>18.888672879999998</v>
      </c>
      <c r="DM38" s="82">
        <v>70.727729739876366</v>
      </c>
      <c r="DN38" s="82">
        <v>20.879893719999998</v>
      </c>
      <c r="DO38" s="82">
        <v>75.070898694060077</v>
      </c>
      <c r="DP38" s="82">
        <v>23.100434559999997</v>
      </c>
      <c r="DQ38" s="82">
        <f>IF(DO38&gt;DI55,DO38,DI55)</f>
        <v>79.933713129323976</v>
      </c>
      <c r="DR38" s="82">
        <v>79.414067648243787</v>
      </c>
      <c r="DS38" s="82">
        <v>25.320975399999998</v>
      </c>
      <c r="DT38" s="79">
        <v>39.5</v>
      </c>
      <c r="DU38" s="79">
        <v>15.5</v>
      </c>
      <c r="DV38" s="79">
        <v>42.6</v>
      </c>
      <c r="DW38" s="79">
        <v>17</v>
      </c>
      <c r="DX38" s="83">
        <v>45.7</v>
      </c>
      <c r="DY38" s="83">
        <v>18.600000000000001</v>
      </c>
      <c r="DZ38" s="83">
        <v>48.7</v>
      </c>
      <c r="EA38" s="83">
        <v>20.5</v>
      </c>
      <c r="EB38" s="84">
        <f>IF(DZ38&gt;DT55,DZ38,DT55)</f>
        <v>51.2</v>
      </c>
      <c r="EC38" s="83">
        <v>51.7</v>
      </c>
      <c r="ED38" s="83">
        <v>22.4</v>
      </c>
      <c r="EE38" s="84">
        <f>(DT38-C38)/2+C38</f>
        <v>41.67533181735589</v>
      </c>
      <c r="EF38" s="84">
        <f t="shared" si="222"/>
        <v>15.65586433</v>
      </c>
      <c r="EG38" s="84">
        <f t="shared" si="222"/>
        <v>44.963568983733772</v>
      </c>
      <c r="EH38" s="84">
        <f t="shared" si="222"/>
        <v>17.206146050000001</v>
      </c>
      <c r="EI38" s="84">
        <f t="shared" si="222"/>
        <v>48.205145640870676</v>
      </c>
      <c r="EJ38" s="84">
        <f t="shared" si="222"/>
        <v>18.857400510000002</v>
      </c>
      <c r="EK38" s="84">
        <f t="shared" si="222"/>
        <v>51.342328807395234</v>
      </c>
      <c r="EL38" s="84">
        <f t="shared" si="222"/>
        <v>20.785624259999999</v>
      </c>
      <c r="EM38" s="84">
        <f>IF(EK38&gt;EE55,EK38,EE55)</f>
        <v>54.044524147472714</v>
      </c>
      <c r="EN38" s="84">
        <f t="shared" si="223"/>
        <v>54.479511973919784</v>
      </c>
      <c r="EO38" s="84">
        <f t="shared" si="223"/>
        <v>22.71384801</v>
      </c>
    </row>
    <row r="39" spans="1:145" x14ac:dyDescent="0.25">
      <c r="A39" s="256"/>
      <c r="B39" s="79">
        <v>28</v>
      </c>
      <c r="C39" s="82">
        <f>(C38-C43)/5*4+C43</f>
        <v>43.353767170596946</v>
      </c>
      <c r="D39" s="82">
        <f t="shared" ref="D39:BO39" si="224">(D38-D43)/5*4+D43</f>
        <v>16.154401732</v>
      </c>
      <c r="E39" s="82">
        <f t="shared" si="224"/>
        <v>46.794272084234898</v>
      </c>
      <c r="F39" s="82">
        <f t="shared" si="224"/>
        <v>17.772636335999998</v>
      </c>
      <c r="G39" s="82">
        <f t="shared" si="224"/>
        <v>50.141388362026696</v>
      </c>
      <c r="H39" s="82">
        <f t="shared" si="224"/>
        <v>19.494498492000002</v>
      </c>
      <c r="I39" s="82">
        <f t="shared" si="224"/>
        <v>53.379505621329137</v>
      </c>
      <c r="J39" s="82">
        <f t="shared" si="224"/>
        <v>21.479558365999999</v>
      </c>
      <c r="K39" s="82">
        <f t="shared" si="9"/>
        <v>56.264228833676327</v>
      </c>
      <c r="L39" s="82">
        <f t="shared" si="224"/>
        <v>56.617622880631579</v>
      </c>
      <c r="M39" s="82">
        <f t="shared" si="224"/>
        <v>23.46461824</v>
      </c>
      <c r="N39" s="82">
        <f t="shared" si="224"/>
        <v>44.959532864625707</v>
      </c>
      <c r="O39" s="82">
        <f t="shared" si="224"/>
        <v>16.262153319999999</v>
      </c>
      <c r="P39" s="82">
        <f t="shared" si="224"/>
        <v>48.51036396011343</v>
      </c>
      <c r="Q39" s="82">
        <f t="shared" si="224"/>
        <v>17.909691492</v>
      </c>
      <c r="R39" s="82">
        <f t="shared" si="224"/>
        <v>51.971454738789042</v>
      </c>
      <c r="S39" s="82">
        <f t="shared" si="224"/>
        <v>19.654776185333333</v>
      </c>
      <c r="T39" s="82">
        <f t="shared" si="224"/>
        <v>55.312127961552292</v>
      </c>
      <c r="U39" s="82">
        <f t="shared" si="224"/>
        <v>21.662244314666665</v>
      </c>
      <c r="V39" s="82">
        <f t="shared" si="10"/>
        <v>58.361906827358787</v>
      </c>
      <c r="W39" s="82">
        <f t="shared" ref="W39:AF39" si="225">(W38-W43)/5*4+W43</f>
        <v>58.361906827358787</v>
      </c>
      <c r="X39" s="82">
        <f t="shared" si="225"/>
        <v>58.652801184315557</v>
      </c>
      <c r="Y39" s="82">
        <f t="shared" si="225"/>
        <v>46.565298558654462</v>
      </c>
      <c r="Z39" s="82">
        <f t="shared" si="225"/>
        <v>16.369904907999995</v>
      </c>
      <c r="AA39" s="82">
        <f t="shared" si="225"/>
        <v>50.226455835991963</v>
      </c>
      <c r="AB39" s="82">
        <f t="shared" si="225"/>
        <v>18.046746648000003</v>
      </c>
      <c r="AC39" s="82">
        <f t="shared" si="225"/>
        <v>53.801521115551388</v>
      </c>
      <c r="AD39" s="82">
        <f t="shared" si="225"/>
        <v>19.815053878666667</v>
      </c>
      <c r="AE39" s="82">
        <f t="shared" si="225"/>
        <v>57.244750301775461</v>
      </c>
      <c r="AF39" s="82">
        <f t="shared" si="225"/>
        <v>21.844930263333332</v>
      </c>
      <c r="AG39" s="82">
        <f t="shared" si="11"/>
        <v>60.45958482104124</v>
      </c>
      <c r="AH39" s="82">
        <f t="shared" ref="AH39:AI39" si="226">(AH38-AH43)/5*4+AH43</f>
        <v>60.687979487999527</v>
      </c>
      <c r="AI39" s="82">
        <f t="shared" si="226"/>
        <v>23.874806648</v>
      </c>
      <c r="AJ39" s="82">
        <f t="shared" si="224"/>
        <v>48.171064252683223</v>
      </c>
      <c r="AK39" s="82">
        <f t="shared" si="224"/>
        <v>16.477656495999998</v>
      </c>
      <c r="AL39" s="82">
        <f t="shared" si="224"/>
        <v>51.942547711870496</v>
      </c>
      <c r="AM39" s="82">
        <f t="shared" si="224"/>
        <v>18.183801804000002</v>
      </c>
      <c r="AN39" s="82">
        <f t="shared" si="224"/>
        <v>55.631587492313734</v>
      </c>
      <c r="AO39" s="82">
        <f t="shared" si="224"/>
        <v>19.975331571999998</v>
      </c>
      <c r="AP39" s="82">
        <f t="shared" si="224"/>
        <v>59.177372641998616</v>
      </c>
      <c r="AQ39" s="82">
        <f t="shared" si="224"/>
        <v>22.027616211999998</v>
      </c>
      <c r="AR39" s="82">
        <f t="shared" si="12"/>
        <v>62.5572628147237</v>
      </c>
      <c r="AS39" s="82">
        <f t="shared" si="224"/>
        <v>62.723157791683505</v>
      </c>
      <c r="AT39" s="82">
        <f t="shared" si="224"/>
        <v>24.079900851999998</v>
      </c>
      <c r="AU39" s="82">
        <f t="shared" si="224"/>
        <v>49.875109974385659</v>
      </c>
      <c r="AV39" s="82">
        <f t="shared" si="224"/>
        <v>16.593128523999997</v>
      </c>
      <c r="AW39" s="82">
        <f t="shared" si="224"/>
        <v>53.766778468612486</v>
      </c>
      <c r="AX39" s="82">
        <f t="shared" si="224"/>
        <v>18.327277332000001</v>
      </c>
      <c r="AY39" s="82">
        <f t="shared" si="224"/>
        <v>57.570478885068141</v>
      </c>
      <c r="AZ39" s="82">
        <f t="shared" si="224"/>
        <v>20.146345296</v>
      </c>
      <c r="BA39" s="82">
        <f t="shared" si="224"/>
        <v>61.221947258216026</v>
      </c>
      <c r="BB39" s="82">
        <f t="shared" si="224"/>
        <v>22.223550404999997</v>
      </c>
      <c r="BC39" s="82">
        <f t="shared" si="13"/>
        <v>64.784915670576211</v>
      </c>
      <c r="BD39" s="82">
        <f t="shared" ref="BD39:BE39" si="227">(BD38-BD43)/5*4+BD43</f>
        <v>64.873415631363912</v>
      </c>
      <c r="BE39" s="82">
        <f t="shared" si="227"/>
        <v>24.300755513999999</v>
      </c>
      <c r="BF39" s="82">
        <f t="shared" si="224"/>
        <v>51.579155696088101</v>
      </c>
      <c r="BG39" s="82">
        <f t="shared" si="224"/>
        <v>16.708600552</v>
      </c>
      <c r="BH39" s="82">
        <f t="shared" si="224"/>
        <v>55.591009225354469</v>
      </c>
      <c r="BI39" s="82">
        <f t="shared" si="224"/>
        <v>18.470752860000001</v>
      </c>
      <c r="BJ39" s="82">
        <f t="shared" si="224"/>
        <v>59.509370277822548</v>
      </c>
      <c r="BK39" s="82">
        <f t="shared" si="224"/>
        <v>20.317359020000001</v>
      </c>
      <c r="BL39" s="82">
        <f t="shared" si="224"/>
        <v>63.266521874433437</v>
      </c>
      <c r="BM39" s="82">
        <f t="shared" si="224"/>
        <v>22.419484598</v>
      </c>
      <c r="BN39" s="82">
        <f t="shared" si="14"/>
        <v>67.012568526428723</v>
      </c>
      <c r="BO39" s="82">
        <f t="shared" si="224"/>
        <v>67.023673471044319</v>
      </c>
      <c r="BP39" s="82">
        <f t="shared" ref="BP39:EA39" si="228">(BP38-BP43)/5*4+BP43</f>
        <v>24.521610176000003</v>
      </c>
      <c r="BQ39" s="82">
        <f t="shared" si="228"/>
        <v>53.429365527133832</v>
      </c>
      <c r="BR39" s="82">
        <f t="shared" si="228"/>
        <v>16.833173448</v>
      </c>
      <c r="BS39" s="82">
        <f t="shared" si="228"/>
        <v>57.567698543574267</v>
      </c>
      <c r="BT39" s="82">
        <f t="shared" si="228"/>
        <v>18.626621781600001</v>
      </c>
      <c r="BU39" s="82">
        <f t="shared" si="228"/>
        <v>61.601146523312401</v>
      </c>
      <c r="BV39" s="82">
        <f t="shared" si="228"/>
        <v>20.506446217600001</v>
      </c>
      <c r="BW39" s="82">
        <f t="shared" si="228"/>
        <v>65.465275310320862</v>
      </c>
      <c r="BX39" s="82">
        <f t="shared" si="228"/>
        <v>22.637956507599998</v>
      </c>
      <c r="BY39" s="82">
        <f t="shared" si="16"/>
        <v>69.429153957457132</v>
      </c>
      <c r="BZ39" s="82">
        <f t="shared" ref="BZ39:CI39" si="229">(BZ38-BZ43)/5*4+BZ43</f>
        <v>69.329404097329331</v>
      </c>
      <c r="CA39" s="82">
        <f t="shared" si="229"/>
        <v>24.769466797600003</v>
      </c>
      <c r="CB39" s="82">
        <f t="shared" si="229"/>
        <v>55.279575358179557</v>
      </c>
      <c r="CC39" s="82">
        <f t="shared" si="229"/>
        <v>16.957746343999997</v>
      </c>
      <c r="CD39" s="82">
        <f t="shared" si="229"/>
        <v>59.544387861794064</v>
      </c>
      <c r="CE39" s="82">
        <f t="shared" si="229"/>
        <v>18.782490703199997</v>
      </c>
      <c r="CF39" s="82">
        <f t="shared" si="229"/>
        <v>63.692922768802255</v>
      </c>
      <c r="CG39" s="82">
        <f t="shared" si="229"/>
        <v>20.6955334152</v>
      </c>
      <c r="CH39" s="82">
        <f t="shared" si="229"/>
        <v>67.664028746208288</v>
      </c>
      <c r="CI39" s="82">
        <f t="shared" si="229"/>
        <v>22.856428417199997</v>
      </c>
      <c r="CJ39" s="82">
        <f t="shared" si="17"/>
        <v>71.845739388485541</v>
      </c>
      <c r="CK39" s="82">
        <f t="shared" ref="CK39:CT39" si="230">(CK38-CK43)/5*4+CK43</f>
        <v>71.635134723614343</v>
      </c>
      <c r="CL39" s="82">
        <f t="shared" si="230"/>
        <v>25.0173234192</v>
      </c>
      <c r="CM39" s="82">
        <f t="shared" si="230"/>
        <v>57.129785189225281</v>
      </c>
      <c r="CN39" s="82">
        <f t="shared" si="230"/>
        <v>17.08231924</v>
      </c>
      <c r="CO39" s="82">
        <f t="shared" si="230"/>
        <v>61.521077180013862</v>
      </c>
      <c r="CP39" s="82">
        <f t="shared" si="230"/>
        <v>18.9383596248</v>
      </c>
      <c r="CQ39" s="82">
        <f t="shared" si="230"/>
        <v>65.784699014292116</v>
      </c>
      <c r="CR39" s="82">
        <f t="shared" si="230"/>
        <v>20.884620612799999</v>
      </c>
      <c r="CS39" s="82">
        <f t="shared" si="230"/>
        <v>69.862782182095742</v>
      </c>
      <c r="CT39" s="82">
        <f t="shared" si="230"/>
        <v>23.074900326799998</v>
      </c>
      <c r="CU39" s="82">
        <f t="shared" si="18"/>
        <v>74.262324819513964</v>
      </c>
      <c r="CV39" s="82">
        <f t="shared" ref="CV39:DE39" si="231">(CV38-CV43)/5*4+CV43</f>
        <v>73.940865349899354</v>
      </c>
      <c r="CW39" s="82">
        <f t="shared" si="231"/>
        <v>25.265180040800001</v>
      </c>
      <c r="CX39" s="82">
        <f t="shared" si="231"/>
        <v>58.979995020271012</v>
      </c>
      <c r="CY39" s="82">
        <f t="shared" si="231"/>
        <v>17.206892136</v>
      </c>
      <c r="CZ39" s="82">
        <f t="shared" si="231"/>
        <v>63.497766498233652</v>
      </c>
      <c r="DA39" s="82">
        <f t="shared" si="231"/>
        <v>19.094228546399997</v>
      </c>
      <c r="DB39" s="82">
        <f t="shared" si="231"/>
        <v>67.876475259781969</v>
      </c>
      <c r="DC39" s="82">
        <f t="shared" si="231"/>
        <v>21.073707810399998</v>
      </c>
      <c r="DD39" s="82">
        <f t="shared" si="231"/>
        <v>72.061535617983168</v>
      </c>
      <c r="DE39" s="82">
        <f t="shared" si="231"/>
        <v>23.2933722364</v>
      </c>
      <c r="DF39" s="82">
        <f t="shared" si="19"/>
        <v>76.678910250542373</v>
      </c>
      <c r="DG39" s="82">
        <f t="shared" ref="DG39:DH39" si="232">(DG38-DG43)/5*4+DG43</f>
        <v>76.246595976184352</v>
      </c>
      <c r="DH39" s="82">
        <f t="shared" si="232"/>
        <v>25.513036662399998</v>
      </c>
      <c r="DI39" s="82">
        <f t="shared" si="228"/>
        <v>60.830204851316736</v>
      </c>
      <c r="DJ39" s="82">
        <f t="shared" si="228"/>
        <v>17.331465032000001</v>
      </c>
      <c r="DK39" s="82">
        <f t="shared" si="228"/>
        <v>65.474455816453457</v>
      </c>
      <c r="DL39" s="82">
        <f t="shared" si="228"/>
        <v>19.250097468</v>
      </c>
      <c r="DM39" s="82">
        <f t="shared" si="228"/>
        <v>69.968251505271823</v>
      </c>
      <c r="DN39" s="82">
        <f t="shared" si="228"/>
        <v>21.262795007999998</v>
      </c>
      <c r="DO39" s="82">
        <f t="shared" si="228"/>
        <v>74.260289053870594</v>
      </c>
      <c r="DP39" s="82">
        <f t="shared" si="228"/>
        <v>23.511844145999998</v>
      </c>
      <c r="DQ39" s="82">
        <f t="shared" si="20"/>
        <v>79.095495681570782</v>
      </c>
      <c r="DR39" s="82">
        <f t="shared" si="228"/>
        <v>78.552326602469364</v>
      </c>
      <c r="DS39" s="82">
        <f t="shared" si="228"/>
        <v>25.760893283999998</v>
      </c>
      <c r="DT39" s="82">
        <f t="shared" si="228"/>
        <v>39.04</v>
      </c>
      <c r="DU39" s="82">
        <f t="shared" si="228"/>
        <v>15.84</v>
      </c>
      <c r="DV39" s="82">
        <f t="shared" si="228"/>
        <v>42.120000000000005</v>
      </c>
      <c r="DW39" s="82">
        <f t="shared" si="228"/>
        <v>17.36</v>
      </c>
      <c r="DX39" s="84">
        <f t="shared" si="228"/>
        <v>45.18</v>
      </c>
      <c r="DY39" s="84">
        <f t="shared" si="228"/>
        <v>18.98</v>
      </c>
      <c r="DZ39" s="84">
        <f t="shared" si="228"/>
        <v>48.14</v>
      </c>
      <c r="EA39" s="84">
        <f t="shared" si="228"/>
        <v>20.92</v>
      </c>
      <c r="EB39" s="84">
        <f t="shared" ref="EB39:EO39" si="233">(EB38-EB43)/5*4+EB43</f>
        <v>50.620000000000005</v>
      </c>
      <c r="EC39" s="84">
        <f t="shared" si="233"/>
        <v>51.120000000000005</v>
      </c>
      <c r="ED39" s="84">
        <f t="shared" si="233"/>
        <v>22.84</v>
      </c>
      <c r="EE39" s="84">
        <f t="shared" si="233"/>
        <v>41.196883585298472</v>
      </c>
      <c r="EF39" s="84">
        <f t="shared" si="233"/>
        <v>15.997200866</v>
      </c>
      <c r="EG39" s="84">
        <f t="shared" si="233"/>
        <v>44.457136042117448</v>
      </c>
      <c r="EH39" s="84">
        <f t="shared" si="233"/>
        <v>17.566318168000002</v>
      </c>
      <c r="EI39" s="84">
        <f t="shared" si="233"/>
        <v>47.660694181013348</v>
      </c>
      <c r="EJ39" s="84">
        <f t="shared" si="233"/>
        <v>19.237249246000001</v>
      </c>
      <c r="EK39" s="84">
        <f t="shared" si="233"/>
        <v>50.759752810664573</v>
      </c>
      <c r="EL39" s="84">
        <f t="shared" si="233"/>
        <v>21.199779183</v>
      </c>
      <c r="EM39" s="84">
        <f t="shared" si="233"/>
        <v>53.442114416838159</v>
      </c>
      <c r="EN39" s="84">
        <f t="shared" si="233"/>
        <v>53.868811440315788</v>
      </c>
      <c r="EO39" s="84">
        <f t="shared" si="233"/>
        <v>23.152309119999998</v>
      </c>
    </row>
    <row r="40" spans="1:145" x14ac:dyDescent="0.25">
      <c r="A40" s="256"/>
      <c r="B40" s="79">
        <v>29</v>
      </c>
      <c r="C40" s="82">
        <f>(C38-C43)/5*3+C43</f>
        <v>42.856870706482113</v>
      </c>
      <c r="D40" s="82">
        <f t="shared" ref="D40:BO40" si="234">(D38-D43)/5*3+D43</f>
        <v>16.497074804</v>
      </c>
      <c r="E40" s="82">
        <f t="shared" si="234"/>
        <v>46.261406201002245</v>
      </c>
      <c r="F40" s="82">
        <f t="shared" si="234"/>
        <v>18.132980571999997</v>
      </c>
      <c r="G40" s="82">
        <f t="shared" si="234"/>
        <v>49.572485442312043</v>
      </c>
      <c r="H40" s="82">
        <f t="shared" si="234"/>
        <v>19.874195964000002</v>
      </c>
      <c r="I40" s="82">
        <f t="shared" si="234"/>
        <v>52.774353627867818</v>
      </c>
      <c r="J40" s="82">
        <f t="shared" si="234"/>
        <v>21.887868212000001</v>
      </c>
      <c r="K40" s="82">
        <f t="shared" si="9"/>
        <v>55.639409372407222</v>
      </c>
      <c r="L40" s="82">
        <f t="shared" si="234"/>
        <v>55.976221813423592</v>
      </c>
      <c r="M40" s="82">
        <f t="shared" si="234"/>
        <v>23.90154046</v>
      </c>
      <c r="N40" s="82">
        <f t="shared" si="234"/>
        <v>44.447793986586419</v>
      </c>
      <c r="O40" s="82">
        <f t="shared" si="234"/>
        <v>16.604952093333331</v>
      </c>
      <c r="P40" s="82">
        <f t="shared" si="234"/>
        <v>47.961770398715018</v>
      </c>
      <c r="Q40" s="82">
        <f t="shared" si="234"/>
        <v>18.269889250666665</v>
      </c>
      <c r="R40" s="82">
        <f t="shared" si="234"/>
        <v>51.385130688171493</v>
      </c>
      <c r="S40" s="82">
        <f t="shared" si="234"/>
        <v>20.034728783999999</v>
      </c>
      <c r="T40" s="82">
        <f t="shared" si="234"/>
        <v>54.688180798843156</v>
      </c>
      <c r="U40" s="82">
        <f t="shared" si="234"/>
        <v>22.070946552666665</v>
      </c>
      <c r="V40" s="82">
        <f t="shared" si="10"/>
        <v>57.717479537926934</v>
      </c>
      <c r="W40" s="82">
        <f t="shared" si="234"/>
        <v>57.717479537926934</v>
      </c>
      <c r="X40" s="82">
        <f t="shared" si="234"/>
        <v>57.991230909514833</v>
      </c>
      <c r="Y40" s="82">
        <f t="shared" si="234"/>
        <v>46.038717266690725</v>
      </c>
      <c r="Z40" s="82">
        <f t="shared" si="234"/>
        <v>16.712829382666662</v>
      </c>
      <c r="AA40" s="82">
        <f t="shared" si="234"/>
        <v>49.662134596427784</v>
      </c>
      <c r="AB40" s="82">
        <f t="shared" si="234"/>
        <v>18.406797929333337</v>
      </c>
      <c r="AC40" s="82">
        <f t="shared" si="234"/>
        <v>53.197775934030943</v>
      </c>
      <c r="AD40" s="82">
        <f t="shared" si="234"/>
        <v>20.195261603999999</v>
      </c>
      <c r="AE40" s="82">
        <f t="shared" si="234"/>
        <v>56.602007969818509</v>
      </c>
      <c r="AF40" s="82">
        <f t="shared" si="234"/>
        <v>22.254024893333334</v>
      </c>
      <c r="AG40" s="82">
        <f t="shared" si="11"/>
        <v>59.795549703446639</v>
      </c>
      <c r="AH40" s="82">
        <f t="shared" si="234"/>
        <v>60.006240005606081</v>
      </c>
      <c r="AI40" s="82">
        <f t="shared" si="234"/>
        <v>24.312788182666665</v>
      </c>
      <c r="AJ40" s="82">
        <f t="shared" si="234"/>
        <v>47.629640546795031</v>
      </c>
      <c r="AK40" s="82">
        <f t="shared" si="234"/>
        <v>16.820706671999996</v>
      </c>
      <c r="AL40" s="82">
        <f t="shared" si="234"/>
        <v>51.362498794140549</v>
      </c>
      <c r="AM40" s="82">
        <f t="shared" si="234"/>
        <v>18.543706608000001</v>
      </c>
      <c r="AN40" s="82">
        <f t="shared" si="234"/>
        <v>55.010421179890393</v>
      </c>
      <c r="AO40" s="82">
        <f t="shared" si="234"/>
        <v>20.355794423999999</v>
      </c>
      <c r="AP40" s="82">
        <f t="shared" si="234"/>
        <v>58.515835140793854</v>
      </c>
      <c r="AQ40" s="82">
        <f t="shared" si="234"/>
        <v>22.437103233999999</v>
      </c>
      <c r="AR40" s="82">
        <f t="shared" si="12"/>
        <v>61.873619868966351</v>
      </c>
      <c r="AS40" s="82">
        <f t="shared" si="234"/>
        <v>62.021249101697322</v>
      </c>
      <c r="AT40" s="82">
        <f t="shared" si="234"/>
        <v>24.518412043999998</v>
      </c>
      <c r="AU40" s="82">
        <f t="shared" si="234"/>
        <v>49.318097145555647</v>
      </c>
      <c r="AV40" s="82">
        <f t="shared" si="234"/>
        <v>16.936005827999999</v>
      </c>
      <c r="AW40" s="82">
        <f t="shared" si="234"/>
        <v>53.169851170072576</v>
      </c>
      <c r="AX40" s="82">
        <f t="shared" si="234"/>
        <v>18.687090604000002</v>
      </c>
      <c r="AY40" s="82">
        <f t="shared" si="234"/>
        <v>56.929196104934441</v>
      </c>
      <c r="AZ40" s="82">
        <f t="shared" si="234"/>
        <v>20.526788841999998</v>
      </c>
      <c r="BA40" s="82">
        <f t="shared" si="234"/>
        <v>60.539606701377451</v>
      </c>
      <c r="BB40" s="82">
        <f t="shared" si="234"/>
        <v>22.6331931</v>
      </c>
      <c r="BC40" s="82">
        <f t="shared" si="13"/>
        <v>64.080550115736642</v>
      </c>
      <c r="BD40" s="82">
        <f t="shared" si="234"/>
        <v>64.150017297820455</v>
      </c>
      <c r="BE40" s="82">
        <f t="shared" si="234"/>
        <v>24.739597358000001</v>
      </c>
      <c r="BF40" s="82">
        <f t="shared" si="234"/>
        <v>51.006553744316264</v>
      </c>
      <c r="BG40" s="82">
        <f t="shared" si="234"/>
        <v>17.051304983999998</v>
      </c>
      <c r="BH40" s="82">
        <f t="shared" si="234"/>
        <v>54.977203546004603</v>
      </c>
      <c r="BI40" s="82">
        <f t="shared" si="234"/>
        <v>18.830474599999999</v>
      </c>
      <c r="BJ40" s="82">
        <f t="shared" si="234"/>
        <v>58.847971029978495</v>
      </c>
      <c r="BK40" s="82">
        <f t="shared" si="234"/>
        <v>20.697783260000001</v>
      </c>
      <c r="BL40" s="82">
        <f t="shared" si="234"/>
        <v>62.563378261961049</v>
      </c>
      <c r="BM40" s="82">
        <f t="shared" si="234"/>
        <v>22.829282966000001</v>
      </c>
      <c r="BN40" s="82">
        <f t="shared" si="14"/>
        <v>66.287480362506926</v>
      </c>
      <c r="BO40" s="82">
        <f t="shared" si="234"/>
        <v>66.278785493943602</v>
      </c>
      <c r="BP40" s="82">
        <f t="shared" ref="BP40:EA40" si="235">(BP38-BP43)/5*3+BP43</f>
        <v>24.960782672000001</v>
      </c>
      <c r="BQ40" s="82">
        <f t="shared" si="235"/>
        <v>52.83946632912992</v>
      </c>
      <c r="BR40" s="82">
        <f t="shared" si="235"/>
        <v>17.175811631999998</v>
      </c>
      <c r="BS40" s="82">
        <f t="shared" si="235"/>
        <v>56.933706183126048</v>
      </c>
      <c r="BT40" s="82">
        <f t="shared" si="235"/>
        <v>18.986684091200001</v>
      </c>
      <c r="BU40" s="82">
        <f t="shared" si="235"/>
        <v>60.920131478116254</v>
      </c>
      <c r="BV40" s="82">
        <f t="shared" si="235"/>
        <v>20.8873658672</v>
      </c>
      <c r="BW40" s="82">
        <f t="shared" si="235"/>
        <v>64.740638492305052</v>
      </c>
      <c r="BX40" s="82">
        <f t="shared" si="235"/>
        <v>23.048077119199998</v>
      </c>
      <c r="BY40" s="82">
        <f t="shared" si="16"/>
        <v>68.681439936769053</v>
      </c>
      <c r="BZ40" s="82">
        <f t="shared" si="235"/>
        <v>68.561145506493872</v>
      </c>
      <c r="CA40" s="82">
        <f t="shared" si="235"/>
        <v>25.208788371200001</v>
      </c>
      <c r="CB40" s="82">
        <f t="shared" si="235"/>
        <v>54.672378913943575</v>
      </c>
      <c r="CC40" s="82">
        <f t="shared" si="235"/>
        <v>17.300318279999999</v>
      </c>
      <c r="CD40" s="82">
        <f t="shared" si="235"/>
        <v>58.890208820247494</v>
      </c>
      <c r="CE40" s="82">
        <f t="shared" si="235"/>
        <v>19.142893582399999</v>
      </c>
      <c r="CF40" s="82">
        <f t="shared" si="235"/>
        <v>62.992291926254005</v>
      </c>
      <c r="CG40" s="82">
        <f t="shared" si="235"/>
        <v>21.076948474400002</v>
      </c>
      <c r="CH40" s="82">
        <f t="shared" si="235"/>
        <v>66.91789872264907</v>
      </c>
      <c r="CI40" s="82">
        <f t="shared" si="235"/>
        <v>23.266871272399996</v>
      </c>
      <c r="CJ40" s="82">
        <f t="shared" si="17"/>
        <v>71.075399511031193</v>
      </c>
      <c r="CK40" s="82">
        <f t="shared" si="235"/>
        <v>70.843505519044143</v>
      </c>
      <c r="CL40" s="82">
        <f t="shared" si="235"/>
        <v>25.456794070400001</v>
      </c>
      <c r="CM40" s="82">
        <f t="shared" si="235"/>
        <v>56.505291498757231</v>
      </c>
      <c r="CN40" s="82">
        <f t="shared" si="235"/>
        <v>17.424824928</v>
      </c>
      <c r="CO40" s="82">
        <f t="shared" si="235"/>
        <v>60.84671145736894</v>
      </c>
      <c r="CP40" s="82">
        <f t="shared" si="235"/>
        <v>19.299103073600001</v>
      </c>
      <c r="CQ40" s="82">
        <f t="shared" si="235"/>
        <v>65.064452374391763</v>
      </c>
      <c r="CR40" s="82">
        <f t="shared" si="235"/>
        <v>21.2665310816</v>
      </c>
      <c r="CS40" s="82">
        <f t="shared" si="235"/>
        <v>69.095158952993089</v>
      </c>
      <c r="CT40" s="82">
        <f t="shared" si="235"/>
        <v>23.485665425600001</v>
      </c>
      <c r="CU40" s="82">
        <f t="shared" si="18"/>
        <v>73.46935908529332</v>
      </c>
      <c r="CV40" s="82">
        <f t="shared" si="235"/>
        <v>73.125865531594414</v>
      </c>
      <c r="CW40" s="82">
        <f t="shared" si="235"/>
        <v>25.704799769600001</v>
      </c>
      <c r="CX40" s="82">
        <f t="shared" si="235"/>
        <v>58.338204083570886</v>
      </c>
      <c r="CY40" s="82">
        <f t="shared" si="235"/>
        <v>17.549331576</v>
      </c>
      <c r="CZ40" s="82">
        <f t="shared" si="235"/>
        <v>62.803214094490386</v>
      </c>
      <c r="DA40" s="82">
        <f t="shared" si="235"/>
        <v>19.455312564799996</v>
      </c>
      <c r="DB40" s="82">
        <f t="shared" si="235"/>
        <v>67.136612822529528</v>
      </c>
      <c r="DC40" s="82">
        <f t="shared" si="235"/>
        <v>21.456113688799999</v>
      </c>
      <c r="DD40" s="82">
        <f t="shared" si="235"/>
        <v>71.272419183337107</v>
      </c>
      <c r="DE40" s="82">
        <f t="shared" si="235"/>
        <v>23.704459578799998</v>
      </c>
      <c r="DF40" s="82">
        <f t="shared" si="19"/>
        <v>75.86331865955546</v>
      </c>
      <c r="DG40" s="82">
        <f t="shared" si="235"/>
        <v>75.40822554414467</v>
      </c>
      <c r="DH40" s="82">
        <f t="shared" si="235"/>
        <v>25.952805468799998</v>
      </c>
      <c r="DI40" s="82">
        <f t="shared" si="235"/>
        <v>60.171116668384535</v>
      </c>
      <c r="DJ40" s="82">
        <f t="shared" si="235"/>
        <v>17.673838224000001</v>
      </c>
      <c r="DK40" s="82">
        <f t="shared" si="235"/>
        <v>64.759716731611832</v>
      </c>
      <c r="DL40" s="82">
        <f t="shared" si="235"/>
        <v>19.611522055999998</v>
      </c>
      <c r="DM40" s="82">
        <f t="shared" si="235"/>
        <v>69.20877327066728</v>
      </c>
      <c r="DN40" s="82">
        <f t="shared" si="235"/>
        <v>21.645696295999997</v>
      </c>
      <c r="DO40" s="82">
        <f t="shared" si="235"/>
        <v>73.44967941368111</v>
      </c>
      <c r="DP40" s="82">
        <f t="shared" si="235"/>
        <v>23.923253731999999</v>
      </c>
      <c r="DQ40" s="82">
        <f t="shared" si="20"/>
        <v>78.257278233817587</v>
      </c>
      <c r="DR40" s="82">
        <f t="shared" si="235"/>
        <v>77.690585556694941</v>
      </c>
      <c r="DS40" s="82">
        <f t="shared" si="235"/>
        <v>26.200811167999998</v>
      </c>
      <c r="DT40" s="82">
        <f t="shared" si="235"/>
        <v>38.58</v>
      </c>
      <c r="DU40" s="82">
        <f t="shared" si="235"/>
        <v>16.18</v>
      </c>
      <c r="DV40" s="82">
        <f t="shared" si="235"/>
        <v>41.64</v>
      </c>
      <c r="DW40" s="82">
        <f t="shared" si="235"/>
        <v>17.72</v>
      </c>
      <c r="DX40" s="84">
        <f t="shared" si="235"/>
        <v>44.660000000000004</v>
      </c>
      <c r="DY40" s="84">
        <f t="shared" si="235"/>
        <v>19.36</v>
      </c>
      <c r="DZ40" s="84">
        <f t="shared" si="235"/>
        <v>47.58</v>
      </c>
      <c r="EA40" s="84">
        <f t="shared" si="235"/>
        <v>21.34</v>
      </c>
      <c r="EB40" s="84">
        <f t="shared" ref="EB40:EO40" si="236">(EB38-EB43)/5*3+EB43</f>
        <v>50.04</v>
      </c>
      <c r="EC40" s="84">
        <f t="shared" si="236"/>
        <v>50.54</v>
      </c>
      <c r="ED40" s="84">
        <f t="shared" si="236"/>
        <v>23.28</v>
      </c>
      <c r="EE40" s="84">
        <f t="shared" si="236"/>
        <v>40.718435353241055</v>
      </c>
      <c r="EF40" s="84">
        <f t="shared" si="236"/>
        <v>16.338537402</v>
      </c>
      <c r="EG40" s="84">
        <f t="shared" si="236"/>
        <v>43.950703100501123</v>
      </c>
      <c r="EH40" s="84">
        <f t="shared" si="236"/>
        <v>17.926490286</v>
      </c>
      <c r="EI40" s="84">
        <f t="shared" si="236"/>
        <v>47.11624272115602</v>
      </c>
      <c r="EJ40" s="84">
        <f t="shared" si="236"/>
        <v>19.617097982000001</v>
      </c>
      <c r="EK40" s="84">
        <f t="shared" si="236"/>
        <v>50.177176813933912</v>
      </c>
      <c r="EL40" s="84">
        <f t="shared" si="236"/>
        <v>21.613934105999999</v>
      </c>
      <c r="EM40" s="84">
        <f t="shared" si="236"/>
        <v>52.839704686203604</v>
      </c>
      <c r="EN40" s="84">
        <f t="shared" si="236"/>
        <v>53.258110906711792</v>
      </c>
      <c r="EO40" s="84">
        <f t="shared" si="236"/>
        <v>23.59077023</v>
      </c>
    </row>
    <row r="41" spans="1:145" x14ac:dyDescent="0.25">
      <c r="A41" s="256"/>
      <c r="B41" s="79">
        <v>30</v>
      </c>
      <c r="C41" s="82">
        <f>(C38-C43)/5*2+C43</f>
        <v>42.359974242367279</v>
      </c>
      <c r="D41" s="82">
        <f t="shared" ref="D41:BO41" si="237">(D38-D43)/5*2+D43</f>
        <v>16.839747876000001</v>
      </c>
      <c r="E41" s="82">
        <f t="shared" si="237"/>
        <v>45.7285403177696</v>
      </c>
      <c r="F41" s="82">
        <f t="shared" si="237"/>
        <v>18.493324808000001</v>
      </c>
      <c r="G41" s="82">
        <f t="shared" si="237"/>
        <v>49.003582522597384</v>
      </c>
      <c r="H41" s="82">
        <f t="shared" si="237"/>
        <v>20.253893435999998</v>
      </c>
      <c r="I41" s="82">
        <f t="shared" si="237"/>
        <v>52.169201634406491</v>
      </c>
      <c r="J41" s="82">
        <f t="shared" si="237"/>
        <v>22.296178057999999</v>
      </c>
      <c r="K41" s="82">
        <f t="shared" si="9"/>
        <v>55.01458991113811</v>
      </c>
      <c r="L41" s="82">
        <f t="shared" si="237"/>
        <v>55.334820746215598</v>
      </c>
      <c r="M41" s="82">
        <f t="shared" si="237"/>
        <v>24.338462679999999</v>
      </c>
      <c r="N41" s="82">
        <f t="shared" si="237"/>
        <v>43.93605510854713</v>
      </c>
      <c r="O41" s="82">
        <f t="shared" si="237"/>
        <v>16.947750866666667</v>
      </c>
      <c r="P41" s="82">
        <f t="shared" si="237"/>
        <v>47.413176837316598</v>
      </c>
      <c r="Q41" s="82">
        <f t="shared" si="237"/>
        <v>18.630087009333334</v>
      </c>
      <c r="R41" s="82">
        <f t="shared" si="237"/>
        <v>50.798806637553938</v>
      </c>
      <c r="S41" s="82">
        <f t="shared" si="237"/>
        <v>20.414681382666668</v>
      </c>
      <c r="T41" s="82">
        <f t="shared" si="237"/>
        <v>54.064233636134027</v>
      </c>
      <c r="U41" s="82">
        <f t="shared" si="237"/>
        <v>22.479648790666666</v>
      </c>
      <c r="V41" s="82">
        <f t="shared" si="10"/>
        <v>57.073052248495074</v>
      </c>
      <c r="W41" s="82">
        <f t="shared" si="237"/>
        <v>57.073052248495074</v>
      </c>
      <c r="X41" s="82">
        <f t="shared" si="237"/>
        <v>57.329660634714116</v>
      </c>
      <c r="Y41" s="82">
        <f t="shared" si="237"/>
        <v>45.512135974726981</v>
      </c>
      <c r="Z41" s="82">
        <f t="shared" si="237"/>
        <v>17.055753857333332</v>
      </c>
      <c r="AA41" s="82">
        <f t="shared" si="237"/>
        <v>49.097813356863597</v>
      </c>
      <c r="AB41" s="82">
        <f t="shared" si="237"/>
        <v>18.766849210666667</v>
      </c>
      <c r="AC41" s="82">
        <f t="shared" si="237"/>
        <v>52.594030752510491</v>
      </c>
      <c r="AD41" s="82">
        <f t="shared" si="237"/>
        <v>20.575469329333334</v>
      </c>
      <c r="AE41" s="82">
        <f t="shared" si="237"/>
        <v>55.959265637861563</v>
      </c>
      <c r="AF41" s="82">
        <f t="shared" si="237"/>
        <v>22.663119523333332</v>
      </c>
      <c r="AG41" s="82">
        <f t="shared" si="11"/>
        <v>59.131514585852031</v>
      </c>
      <c r="AH41" s="82">
        <f t="shared" si="237"/>
        <v>59.324500523212627</v>
      </c>
      <c r="AI41" s="82">
        <f t="shared" si="237"/>
        <v>24.750769717333334</v>
      </c>
      <c r="AJ41" s="82">
        <f t="shared" si="237"/>
        <v>47.088216840906831</v>
      </c>
      <c r="AK41" s="82">
        <f t="shared" si="237"/>
        <v>17.163756847999998</v>
      </c>
      <c r="AL41" s="82">
        <f t="shared" si="237"/>
        <v>50.782449876410602</v>
      </c>
      <c r="AM41" s="82">
        <f t="shared" si="237"/>
        <v>18.903611412000004</v>
      </c>
      <c r="AN41" s="82">
        <f t="shared" si="237"/>
        <v>54.389254867467045</v>
      </c>
      <c r="AO41" s="82">
        <f t="shared" si="237"/>
        <v>20.736257276</v>
      </c>
      <c r="AP41" s="82">
        <f t="shared" si="237"/>
        <v>57.854297639589092</v>
      </c>
      <c r="AQ41" s="82">
        <f t="shared" si="237"/>
        <v>22.846590255999999</v>
      </c>
      <c r="AR41" s="82">
        <f t="shared" si="12"/>
        <v>61.189976923208995</v>
      </c>
      <c r="AS41" s="82">
        <f t="shared" si="237"/>
        <v>61.319340411711146</v>
      </c>
      <c r="AT41" s="82">
        <f t="shared" si="237"/>
        <v>24.956923236000002</v>
      </c>
      <c r="AU41" s="82">
        <f t="shared" si="237"/>
        <v>48.761084316725629</v>
      </c>
      <c r="AV41" s="82">
        <f t="shared" si="237"/>
        <v>17.278883131999997</v>
      </c>
      <c r="AW41" s="82">
        <f t="shared" si="237"/>
        <v>52.572923871532666</v>
      </c>
      <c r="AX41" s="82">
        <f t="shared" si="237"/>
        <v>19.046903876000002</v>
      </c>
      <c r="AY41" s="82">
        <f t="shared" si="237"/>
        <v>56.287913324800748</v>
      </c>
      <c r="AZ41" s="82">
        <f t="shared" si="237"/>
        <v>20.907232388000001</v>
      </c>
      <c r="BA41" s="82">
        <f t="shared" si="237"/>
        <v>59.857266144538876</v>
      </c>
      <c r="BB41" s="82">
        <f t="shared" si="237"/>
        <v>23.042835794999998</v>
      </c>
      <c r="BC41" s="82">
        <f t="shared" si="13"/>
        <v>63.376184560897073</v>
      </c>
      <c r="BD41" s="82">
        <f t="shared" si="237"/>
        <v>63.426618964277004</v>
      </c>
      <c r="BE41" s="82">
        <f t="shared" si="237"/>
        <v>25.178439202</v>
      </c>
      <c r="BF41" s="82">
        <f t="shared" si="237"/>
        <v>50.433951792544434</v>
      </c>
      <c r="BG41" s="82">
        <f t="shared" si="237"/>
        <v>17.394009415999999</v>
      </c>
      <c r="BH41" s="82">
        <f t="shared" si="237"/>
        <v>54.363397866654729</v>
      </c>
      <c r="BI41" s="82">
        <f t="shared" si="237"/>
        <v>19.19019634</v>
      </c>
      <c r="BJ41" s="82">
        <f t="shared" si="237"/>
        <v>58.18657178213445</v>
      </c>
      <c r="BK41" s="82">
        <f t="shared" si="237"/>
        <v>21.078207500000001</v>
      </c>
      <c r="BL41" s="82">
        <f t="shared" si="237"/>
        <v>61.86023464948866</v>
      </c>
      <c r="BM41" s="82">
        <f t="shared" si="237"/>
        <v>23.239081333999998</v>
      </c>
      <c r="BN41" s="82">
        <f t="shared" si="14"/>
        <v>65.562392198585144</v>
      </c>
      <c r="BO41" s="82">
        <f t="shared" si="237"/>
        <v>65.53389751684287</v>
      </c>
      <c r="BP41" s="82">
        <f t="shared" ref="BP41:EA41" si="238">(BP38-BP43)/5*2+BP43</f>
        <v>25.399955168000002</v>
      </c>
      <c r="BQ41" s="82">
        <f t="shared" si="238"/>
        <v>52.249567131126014</v>
      </c>
      <c r="BR41" s="82">
        <f t="shared" si="238"/>
        <v>17.518449816</v>
      </c>
      <c r="BS41" s="82">
        <f t="shared" si="238"/>
        <v>56.299713822677823</v>
      </c>
      <c r="BT41" s="82">
        <f t="shared" si="238"/>
        <v>19.346746400800001</v>
      </c>
      <c r="BU41" s="82">
        <f t="shared" si="238"/>
        <v>60.239116432920106</v>
      </c>
      <c r="BV41" s="82">
        <f t="shared" si="238"/>
        <v>21.268285516800002</v>
      </c>
      <c r="BW41" s="82">
        <f t="shared" si="238"/>
        <v>64.016001674289257</v>
      </c>
      <c r="BX41" s="82">
        <f t="shared" si="238"/>
        <v>23.458197730799998</v>
      </c>
      <c r="BY41" s="82">
        <f t="shared" si="16"/>
        <v>67.933725916080988</v>
      </c>
      <c r="BZ41" s="82">
        <f t="shared" si="238"/>
        <v>67.7928869156584</v>
      </c>
      <c r="CA41" s="82">
        <f t="shared" si="238"/>
        <v>25.648109944800002</v>
      </c>
      <c r="CB41" s="82">
        <f t="shared" si="238"/>
        <v>54.065182469707594</v>
      </c>
      <c r="CC41" s="82">
        <f t="shared" si="238"/>
        <v>17.642890215999998</v>
      </c>
      <c r="CD41" s="82">
        <f t="shared" si="238"/>
        <v>58.236029778700932</v>
      </c>
      <c r="CE41" s="82">
        <f t="shared" si="238"/>
        <v>19.503296461599998</v>
      </c>
      <c r="CF41" s="82">
        <f t="shared" si="238"/>
        <v>62.291661083705762</v>
      </c>
      <c r="CG41" s="82">
        <f t="shared" si="238"/>
        <v>21.4583635336</v>
      </c>
      <c r="CH41" s="82">
        <f t="shared" si="238"/>
        <v>66.171768699089839</v>
      </c>
      <c r="CI41" s="82">
        <f t="shared" si="238"/>
        <v>23.677314127599999</v>
      </c>
      <c r="CJ41" s="82">
        <f t="shared" si="17"/>
        <v>70.305059633576832</v>
      </c>
      <c r="CK41" s="82">
        <f t="shared" si="238"/>
        <v>70.05187631447393</v>
      </c>
      <c r="CL41" s="82">
        <f t="shared" si="238"/>
        <v>25.896264721599998</v>
      </c>
      <c r="CM41" s="82">
        <f t="shared" si="238"/>
        <v>55.880797808289174</v>
      </c>
      <c r="CN41" s="82">
        <f t="shared" si="238"/>
        <v>17.767330616000002</v>
      </c>
      <c r="CO41" s="82">
        <f t="shared" si="238"/>
        <v>60.172345734724026</v>
      </c>
      <c r="CP41" s="82">
        <f t="shared" si="238"/>
        <v>19.659846522399999</v>
      </c>
      <c r="CQ41" s="82">
        <f t="shared" si="238"/>
        <v>64.344205734491425</v>
      </c>
      <c r="CR41" s="82">
        <f t="shared" si="238"/>
        <v>21.648441550399998</v>
      </c>
      <c r="CS41" s="82">
        <f t="shared" si="238"/>
        <v>68.327535723890449</v>
      </c>
      <c r="CT41" s="82">
        <f t="shared" si="238"/>
        <v>23.896430524399999</v>
      </c>
      <c r="CU41" s="82">
        <f t="shared" si="18"/>
        <v>72.67639335107269</v>
      </c>
      <c r="CV41" s="82">
        <f t="shared" si="238"/>
        <v>72.310865713289459</v>
      </c>
      <c r="CW41" s="82">
        <f t="shared" si="238"/>
        <v>26.144419498399998</v>
      </c>
      <c r="CX41" s="82">
        <f t="shared" si="238"/>
        <v>57.696413146870754</v>
      </c>
      <c r="CY41" s="82">
        <f t="shared" si="238"/>
        <v>17.891771016</v>
      </c>
      <c r="CZ41" s="82">
        <f t="shared" si="238"/>
        <v>62.108661690747127</v>
      </c>
      <c r="DA41" s="82">
        <f t="shared" si="238"/>
        <v>19.8163965832</v>
      </c>
      <c r="DB41" s="82">
        <f t="shared" si="238"/>
        <v>66.396750385277073</v>
      </c>
      <c r="DC41" s="82">
        <f t="shared" si="238"/>
        <v>21.838519567199999</v>
      </c>
      <c r="DD41" s="82">
        <f t="shared" si="238"/>
        <v>70.483302748691031</v>
      </c>
      <c r="DE41" s="82">
        <f t="shared" si="238"/>
        <v>24.1155469212</v>
      </c>
      <c r="DF41" s="82">
        <f t="shared" si="19"/>
        <v>75.047727068568534</v>
      </c>
      <c r="DG41" s="82">
        <f t="shared" si="238"/>
        <v>74.569855112105003</v>
      </c>
      <c r="DH41" s="82">
        <f t="shared" si="238"/>
        <v>26.392574275199998</v>
      </c>
      <c r="DI41" s="82">
        <f t="shared" si="238"/>
        <v>59.51202848545234</v>
      </c>
      <c r="DJ41" s="82">
        <f t="shared" si="238"/>
        <v>18.016211416000001</v>
      </c>
      <c r="DK41" s="82">
        <f t="shared" si="238"/>
        <v>64.044977646770221</v>
      </c>
      <c r="DL41" s="82">
        <f t="shared" si="238"/>
        <v>19.972946644</v>
      </c>
      <c r="DM41" s="82">
        <f t="shared" si="238"/>
        <v>68.449295036062736</v>
      </c>
      <c r="DN41" s="82">
        <f t="shared" si="238"/>
        <v>22.028597584</v>
      </c>
      <c r="DO41" s="82">
        <f t="shared" si="238"/>
        <v>72.639069773491627</v>
      </c>
      <c r="DP41" s="82">
        <f t="shared" si="238"/>
        <v>24.334663317999997</v>
      </c>
      <c r="DQ41" s="82">
        <f t="shared" si="20"/>
        <v>77.419060786064378</v>
      </c>
      <c r="DR41" s="82">
        <f t="shared" si="238"/>
        <v>76.828844510920533</v>
      </c>
      <c r="DS41" s="82">
        <f t="shared" si="238"/>
        <v>26.640729051999998</v>
      </c>
      <c r="DT41" s="82">
        <f t="shared" si="238"/>
        <v>38.120000000000005</v>
      </c>
      <c r="DU41" s="82">
        <f t="shared" si="238"/>
        <v>16.52</v>
      </c>
      <c r="DV41" s="82">
        <f t="shared" si="238"/>
        <v>41.160000000000004</v>
      </c>
      <c r="DW41" s="82">
        <f t="shared" si="238"/>
        <v>18.080000000000002</v>
      </c>
      <c r="DX41" s="84">
        <f t="shared" si="238"/>
        <v>44.14</v>
      </c>
      <c r="DY41" s="84">
        <f t="shared" si="238"/>
        <v>19.740000000000002</v>
      </c>
      <c r="DZ41" s="84">
        <f t="shared" si="238"/>
        <v>47.02</v>
      </c>
      <c r="EA41" s="84">
        <f t="shared" si="238"/>
        <v>21.76</v>
      </c>
      <c r="EB41" s="84">
        <f t="shared" ref="EB41:EO41" si="239">(EB38-EB43)/5*2+EB43</f>
        <v>49.46</v>
      </c>
      <c r="EC41" s="84">
        <f t="shared" si="239"/>
        <v>49.96</v>
      </c>
      <c r="ED41" s="84">
        <f t="shared" si="239"/>
        <v>23.72</v>
      </c>
      <c r="EE41" s="84">
        <f t="shared" si="239"/>
        <v>40.239987121183646</v>
      </c>
      <c r="EF41" s="84">
        <f t="shared" si="239"/>
        <v>16.679873938</v>
      </c>
      <c r="EG41" s="84">
        <f t="shared" si="239"/>
        <v>43.444270158884805</v>
      </c>
      <c r="EH41" s="84">
        <f t="shared" si="239"/>
        <v>18.286662404000001</v>
      </c>
      <c r="EI41" s="84">
        <f t="shared" si="239"/>
        <v>46.571791261298699</v>
      </c>
      <c r="EJ41" s="84">
        <f t="shared" si="239"/>
        <v>19.996946718</v>
      </c>
      <c r="EK41" s="84">
        <f t="shared" si="239"/>
        <v>49.594600817203244</v>
      </c>
      <c r="EL41" s="84">
        <f t="shared" si="239"/>
        <v>22.028089029</v>
      </c>
      <c r="EM41" s="84">
        <f t="shared" si="239"/>
        <v>52.237294955569055</v>
      </c>
      <c r="EN41" s="84">
        <f t="shared" si="239"/>
        <v>52.647410373107803</v>
      </c>
      <c r="EO41" s="84">
        <f t="shared" si="239"/>
        <v>24.029231339999999</v>
      </c>
    </row>
    <row r="42" spans="1:145" x14ac:dyDescent="0.25">
      <c r="A42" s="256"/>
      <c r="B42" s="79">
        <v>31</v>
      </c>
      <c r="C42" s="82">
        <f>(C38-C43)/5*1+C43</f>
        <v>41.863077778252446</v>
      </c>
      <c r="D42" s="82">
        <f t="shared" ref="D42:BO42" si="240">(D38-D43)/5*1+D43</f>
        <v>17.182420948000001</v>
      </c>
      <c r="E42" s="82">
        <f t="shared" si="240"/>
        <v>45.195674434536947</v>
      </c>
      <c r="F42" s="82">
        <f t="shared" si="240"/>
        <v>18.853669044</v>
      </c>
      <c r="G42" s="82">
        <f t="shared" si="240"/>
        <v>48.434679602882731</v>
      </c>
      <c r="H42" s="82">
        <f t="shared" si="240"/>
        <v>20.633590907999999</v>
      </c>
      <c r="I42" s="82">
        <f t="shared" si="240"/>
        <v>51.564049640945171</v>
      </c>
      <c r="J42" s="82">
        <f t="shared" si="240"/>
        <v>22.704487904</v>
      </c>
      <c r="K42" s="82">
        <f t="shared" si="9"/>
        <v>54.389770449869005</v>
      </c>
      <c r="L42" s="82">
        <f t="shared" si="240"/>
        <v>54.693419679007611</v>
      </c>
      <c r="M42" s="82">
        <f t="shared" si="240"/>
        <v>24.775384899999999</v>
      </c>
      <c r="N42" s="82">
        <f t="shared" si="240"/>
        <v>43.424316230507841</v>
      </c>
      <c r="O42" s="82">
        <f t="shared" si="240"/>
        <v>17.290549639999998</v>
      </c>
      <c r="P42" s="82">
        <f t="shared" si="240"/>
        <v>46.864583275918186</v>
      </c>
      <c r="Q42" s="82">
        <f t="shared" si="240"/>
        <v>18.990284767999999</v>
      </c>
      <c r="R42" s="82">
        <f t="shared" si="240"/>
        <v>50.212482586936389</v>
      </c>
      <c r="S42" s="82">
        <f t="shared" si="240"/>
        <v>20.794633981333334</v>
      </c>
      <c r="T42" s="82">
        <f t="shared" si="240"/>
        <v>53.440286473424891</v>
      </c>
      <c r="U42" s="82">
        <f t="shared" si="240"/>
        <v>22.888351028666666</v>
      </c>
      <c r="V42" s="82">
        <f t="shared" si="10"/>
        <v>56.428624959063221</v>
      </c>
      <c r="W42" s="82">
        <f t="shared" ref="W42:AF42" si="241">(W38-W43)/5*1+W43</f>
        <v>56.428624959063221</v>
      </c>
      <c r="X42" s="82">
        <f t="shared" si="241"/>
        <v>56.668090359913393</v>
      </c>
      <c r="Y42" s="82">
        <f t="shared" si="241"/>
        <v>44.985554682763244</v>
      </c>
      <c r="Z42" s="82">
        <f t="shared" si="241"/>
        <v>17.398678331999999</v>
      </c>
      <c r="AA42" s="82">
        <f t="shared" si="241"/>
        <v>48.533492117299417</v>
      </c>
      <c r="AB42" s="82">
        <f t="shared" si="241"/>
        <v>19.126900492000001</v>
      </c>
      <c r="AC42" s="82">
        <f t="shared" si="241"/>
        <v>51.990285570990046</v>
      </c>
      <c r="AD42" s="82">
        <f t="shared" si="241"/>
        <v>20.955677054666666</v>
      </c>
      <c r="AE42" s="82">
        <f t="shared" si="241"/>
        <v>55.31652330590461</v>
      </c>
      <c r="AF42" s="82">
        <f t="shared" si="241"/>
        <v>23.072214153333334</v>
      </c>
      <c r="AG42" s="82">
        <f t="shared" si="11"/>
        <v>58.46747946825743</v>
      </c>
      <c r="AH42" s="82">
        <f t="shared" ref="AH42:AI42" si="242">(AH38-AH43)/5*1+AH43</f>
        <v>58.642761040819181</v>
      </c>
      <c r="AI42" s="82">
        <f t="shared" si="242"/>
        <v>25.188751251999999</v>
      </c>
      <c r="AJ42" s="82">
        <f t="shared" si="240"/>
        <v>46.546793135018639</v>
      </c>
      <c r="AK42" s="82">
        <f t="shared" si="240"/>
        <v>17.506807023999997</v>
      </c>
      <c r="AL42" s="82">
        <f t="shared" si="240"/>
        <v>50.202400958680656</v>
      </c>
      <c r="AM42" s="82">
        <f t="shared" si="240"/>
        <v>19.263516216000003</v>
      </c>
      <c r="AN42" s="82">
        <f t="shared" si="240"/>
        <v>53.768088555043704</v>
      </c>
      <c r="AO42" s="82">
        <f t="shared" si="240"/>
        <v>21.116720128000001</v>
      </c>
      <c r="AP42" s="82">
        <f t="shared" si="240"/>
        <v>57.19276013838433</v>
      </c>
      <c r="AQ42" s="82">
        <f t="shared" si="240"/>
        <v>23.256077277999999</v>
      </c>
      <c r="AR42" s="82">
        <f t="shared" si="12"/>
        <v>60.506333977451646</v>
      </c>
      <c r="AS42" s="82">
        <f t="shared" si="240"/>
        <v>60.617431721724962</v>
      </c>
      <c r="AT42" s="82">
        <f t="shared" si="240"/>
        <v>25.395434428000002</v>
      </c>
      <c r="AU42" s="82">
        <f t="shared" si="240"/>
        <v>48.204071487895618</v>
      </c>
      <c r="AV42" s="82">
        <f t="shared" si="240"/>
        <v>17.621760435999999</v>
      </c>
      <c r="AW42" s="82">
        <f t="shared" si="240"/>
        <v>51.975996572992756</v>
      </c>
      <c r="AX42" s="82">
        <f t="shared" si="240"/>
        <v>19.406717148000002</v>
      </c>
      <c r="AY42" s="82">
        <f t="shared" si="240"/>
        <v>55.646630544667048</v>
      </c>
      <c r="AZ42" s="82">
        <f t="shared" si="240"/>
        <v>21.287675933999999</v>
      </c>
      <c r="BA42" s="82">
        <f t="shared" si="240"/>
        <v>59.174925587700301</v>
      </c>
      <c r="BB42" s="82">
        <f t="shared" si="240"/>
        <v>23.452478490000001</v>
      </c>
      <c r="BC42" s="82">
        <f t="shared" si="13"/>
        <v>62.671819006057504</v>
      </c>
      <c r="BD42" s="82">
        <f t="shared" ref="BD42:BE42" si="243">(BD38-BD43)/5*1+BD43</f>
        <v>62.703220630733554</v>
      </c>
      <c r="BE42" s="82">
        <f t="shared" si="243"/>
        <v>25.617281046000002</v>
      </c>
      <c r="BF42" s="82">
        <f t="shared" si="240"/>
        <v>49.861349840772597</v>
      </c>
      <c r="BG42" s="82">
        <f t="shared" si="240"/>
        <v>17.736713847999997</v>
      </c>
      <c r="BH42" s="82">
        <f t="shared" si="240"/>
        <v>53.749592187304863</v>
      </c>
      <c r="BI42" s="82">
        <f t="shared" si="240"/>
        <v>19.549918079999998</v>
      </c>
      <c r="BJ42" s="82">
        <f t="shared" si="240"/>
        <v>57.525172534290398</v>
      </c>
      <c r="BK42" s="82">
        <f t="shared" si="240"/>
        <v>21.458631740000001</v>
      </c>
      <c r="BL42" s="82">
        <f t="shared" si="240"/>
        <v>61.157091037016272</v>
      </c>
      <c r="BM42" s="82">
        <f t="shared" si="240"/>
        <v>23.648879701999999</v>
      </c>
      <c r="BN42" s="82">
        <f t="shared" si="14"/>
        <v>64.837304034663347</v>
      </c>
      <c r="BO42" s="82">
        <f t="shared" si="240"/>
        <v>64.789009539742153</v>
      </c>
      <c r="BP42" s="82">
        <f t="shared" ref="BP42:EA42" si="244">(BP38-BP43)/5*1+BP43</f>
        <v>25.839127663999999</v>
      </c>
      <c r="BQ42" s="82">
        <f t="shared" si="244"/>
        <v>51.659667933122101</v>
      </c>
      <c r="BR42" s="82">
        <f t="shared" si="244"/>
        <v>17.861087999999999</v>
      </c>
      <c r="BS42" s="82">
        <f t="shared" si="244"/>
        <v>55.665721462229605</v>
      </c>
      <c r="BT42" s="82">
        <f t="shared" si="244"/>
        <v>19.706808710400001</v>
      </c>
      <c r="BU42" s="82">
        <f t="shared" si="244"/>
        <v>59.558101387723958</v>
      </c>
      <c r="BV42" s="82">
        <f t="shared" si="244"/>
        <v>21.649205166400002</v>
      </c>
      <c r="BW42" s="82">
        <f t="shared" si="244"/>
        <v>63.291364856273447</v>
      </c>
      <c r="BX42" s="82">
        <f t="shared" si="244"/>
        <v>23.868318342399998</v>
      </c>
      <c r="BY42" s="82">
        <f t="shared" si="16"/>
        <v>67.186011895392909</v>
      </c>
      <c r="BZ42" s="82">
        <f t="shared" ref="BZ42:CI42" si="245">(BZ38-BZ43)/5*1+BZ43</f>
        <v>67.024628324822942</v>
      </c>
      <c r="CA42" s="82">
        <f t="shared" si="245"/>
        <v>26.087431518399999</v>
      </c>
      <c r="CB42" s="82">
        <f t="shared" si="245"/>
        <v>53.457986025471612</v>
      </c>
      <c r="CC42" s="82">
        <f t="shared" si="245"/>
        <v>17.985462152</v>
      </c>
      <c r="CD42" s="82">
        <f t="shared" si="245"/>
        <v>57.581850737154362</v>
      </c>
      <c r="CE42" s="82">
        <f t="shared" si="245"/>
        <v>19.8636993408</v>
      </c>
      <c r="CF42" s="82">
        <f t="shared" si="245"/>
        <v>61.591030241157512</v>
      </c>
      <c r="CG42" s="82">
        <f t="shared" si="245"/>
        <v>21.839778592800002</v>
      </c>
      <c r="CH42" s="82">
        <f t="shared" si="245"/>
        <v>65.425638675530621</v>
      </c>
      <c r="CI42" s="82">
        <f t="shared" si="245"/>
        <v>24.087756982799998</v>
      </c>
      <c r="CJ42" s="82">
        <f t="shared" si="17"/>
        <v>69.534719756122485</v>
      </c>
      <c r="CK42" s="82">
        <f t="shared" ref="CK42:CT42" si="246">(CK38-CK43)/5*1+CK43</f>
        <v>69.26024710990373</v>
      </c>
      <c r="CL42" s="82">
        <f t="shared" si="246"/>
        <v>26.335735372799999</v>
      </c>
      <c r="CM42" s="82">
        <f t="shared" si="246"/>
        <v>55.256304117821124</v>
      </c>
      <c r="CN42" s="82">
        <f t="shared" si="246"/>
        <v>18.109836304000002</v>
      </c>
      <c r="CO42" s="82">
        <f t="shared" si="246"/>
        <v>59.497980012079104</v>
      </c>
      <c r="CP42" s="82">
        <f t="shared" si="246"/>
        <v>20.0205899712</v>
      </c>
      <c r="CQ42" s="82">
        <f t="shared" si="246"/>
        <v>63.623959094591079</v>
      </c>
      <c r="CR42" s="82">
        <f t="shared" si="246"/>
        <v>22.030352019199999</v>
      </c>
      <c r="CS42" s="82">
        <f t="shared" si="246"/>
        <v>67.559912494787795</v>
      </c>
      <c r="CT42" s="82">
        <f t="shared" si="246"/>
        <v>24.307195623200002</v>
      </c>
      <c r="CU42" s="82">
        <f t="shared" si="18"/>
        <v>71.883427616852046</v>
      </c>
      <c r="CV42" s="82">
        <f t="shared" ref="CV42:DE42" si="247">(CV38-CV43)/5*1+CV43</f>
        <v>71.495865894984519</v>
      </c>
      <c r="CW42" s="82">
        <f t="shared" si="247"/>
        <v>26.584039227199998</v>
      </c>
      <c r="CX42" s="82">
        <f t="shared" si="247"/>
        <v>57.054622210170628</v>
      </c>
      <c r="CY42" s="82">
        <f t="shared" si="247"/>
        <v>18.234210456</v>
      </c>
      <c r="CZ42" s="82">
        <f t="shared" si="247"/>
        <v>61.414109287003861</v>
      </c>
      <c r="DA42" s="82">
        <f t="shared" si="247"/>
        <v>20.177480601599999</v>
      </c>
      <c r="DB42" s="82">
        <f t="shared" si="247"/>
        <v>65.656887948024632</v>
      </c>
      <c r="DC42" s="82">
        <f t="shared" si="247"/>
        <v>22.220925445599999</v>
      </c>
      <c r="DD42" s="82">
        <f t="shared" si="247"/>
        <v>69.69418631404497</v>
      </c>
      <c r="DE42" s="82">
        <f t="shared" si="247"/>
        <v>24.526634263599998</v>
      </c>
      <c r="DF42" s="82">
        <f t="shared" si="19"/>
        <v>74.232135477581622</v>
      </c>
      <c r="DG42" s="82">
        <f t="shared" ref="DG42:DH42" si="248">(DG38-DG43)/5*1+DG43</f>
        <v>73.731484680065321</v>
      </c>
      <c r="DH42" s="82">
        <f t="shared" si="248"/>
        <v>26.832343081599998</v>
      </c>
      <c r="DI42" s="82">
        <f t="shared" si="244"/>
        <v>58.852940302520139</v>
      </c>
      <c r="DJ42" s="82">
        <f t="shared" si="244"/>
        <v>18.358584608000001</v>
      </c>
      <c r="DK42" s="82">
        <f t="shared" si="244"/>
        <v>63.33023856192861</v>
      </c>
      <c r="DL42" s="82">
        <f t="shared" si="244"/>
        <v>20.334371231999999</v>
      </c>
      <c r="DM42" s="82">
        <f t="shared" si="244"/>
        <v>67.689816801458193</v>
      </c>
      <c r="DN42" s="82">
        <f t="shared" si="244"/>
        <v>22.411498871999999</v>
      </c>
      <c r="DO42" s="82">
        <f t="shared" si="244"/>
        <v>71.828460133302144</v>
      </c>
      <c r="DP42" s="82">
        <f t="shared" si="244"/>
        <v>24.746072903999998</v>
      </c>
      <c r="DQ42" s="82">
        <f t="shared" si="20"/>
        <v>76.580843338311183</v>
      </c>
      <c r="DR42" s="82">
        <f t="shared" si="244"/>
        <v>75.96710346514611</v>
      </c>
      <c r="DS42" s="82">
        <f t="shared" si="244"/>
        <v>27.080646935999997</v>
      </c>
      <c r="DT42" s="82">
        <f t="shared" si="244"/>
        <v>37.660000000000004</v>
      </c>
      <c r="DU42" s="82">
        <f t="shared" si="244"/>
        <v>16.86</v>
      </c>
      <c r="DV42" s="82">
        <f t="shared" si="244"/>
        <v>40.68</v>
      </c>
      <c r="DW42" s="82">
        <f t="shared" si="244"/>
        <v>18.440000000000001</v>
      </c>
      <c r="DX42" s="84">
        <f t="shared" si="244"/>
        <v>43.620000000000005</v>
      </c>
      <c r="DY42" s="84">
        <f t="shared" si="244"/>
        <v>20.12</v>
      </c>
      <c r="DZ42" s="84">
        <f t="shared" si="244"/>
        <v>46.46</v>
      </c>
      <c r="EA42" s="84">
        <f t="shared" si="244"/>
        <v>22.18</v>
      </c>
      <c r="EB42" s="84">
        <f t="shared" ref="EB42:EO42" si="249">(EB38-EB43)/5*1+EB43</f>
        <v>48.879999999999995</v>
      </c>
      <c r="EC42" s="84">
        <f t="shared" si="249"/>
        <v>49.379999999999995</v>
      </c>
      <c r="ED42" s="84">
        <f t="shared" si="249"/>
        <v>24.16</v>
      </c>
      <c r="EE42" s="84">
        <f t="shared" si="249"/>
        <v>39.761538889126228</v>
      </c>
      <c r="EF42" s="84">
        <f t="shared" si="249"/>
        <v>17.021210474</v>
      </c>
      <c r="EG42" s="84">
        <f t="shared" si="249"/>
        <v>42.937837217268481</v>
      </c>
      <c r="EH42" s="84">
        <f t="shared" si="249"/>
        <v>18.646834521999999</v>
      </c>
      <c r="EI42" s="84">
        <f t="shared" si="249"/>
        <v>46.027339801441371</v>
      </c>
      <c r="EJ42" s="84">
        <f t="shared" si="249"/>
        <v>20.376795454</v>
      </c>
      <c r="EK42" s="84">
        <f t="shared" si="249"/>
        <v>49.012024820472583</v>
      </c>
      <c r="EL42" s="84">
        <f t="shared" si="249"/>
        <v>22.442243951999998</v>
      </c>
      <c r="EM42" s="84">
        <f t="shared" si="249"/>
        <v>51.6348852249345</v>
      </c>
      <c r="EN42" s="84">
        <f t="shared" si="249"/>
        <v>52.036709839503807</v>
      </c>
      <c r="EO42" s="84">
        <f t="shared" si="249"/>
        <v>24.467692450000001</v>
      </c>
    </row>
    <row r="43" spans="1:145" x14ac:dyDescent="0.25">
      <c r="A43" s="256"/>
      <c r="B43" s="79">
        <v>32</v>
      </c>
      <c r="C43" s="82">
        <v>41.366181314137613</v>
      </c>
      <c r="D43" s="82">
        <v>17.525094020000001</v>
      </c>
      <c r="E43" s="82">
        <v>44.662808551304302</v>
      </c>
      <c r="F43" s="82">
        <v>19.21401328</v>
      </c>
      <c r="G43" s="82">
        <v>47.865776683168079</v>
      </c>
      <c r="H43" s="82">
        <v>21.013288379999999</v>
      </c>
      <c r="I43" s="82">
        <v>50.958897647483852</v>
      </c>
      <c r="J43" s="82">
        <v>23.112797749999999</v>
      </c>
      <c r="K43" s="82">
        <f t="shared" si="9"/>
        <v>53.7649509885999</v>
      </c>
      <c r="L43" s="82">
        <v>54.052018611799625</v>
      </c>
      <c r="M43" s="82">
        <v>25.212307119999998</v>
      </c>
      <c r="N43" s="82">
        <f t="shared" ref="N43:U43" si="250">(AJ43-C43)/3*1+C43</f>
        <v>42.912577352468553</v>
      </c>
      <c r="O43" s="82">
        <f t="shared" si="250"/>
        <v>17.633348413333334</v>
      </c>
      <c r="P43" s="82">
        <f t="shared" si="250"/>
        <v>46.315989714519773</v>
      </c>
      <c r="Q43" s="82">
        <f t="shared" si="250"/>
        <v>19.350482526666667</v>
      </c>
      <c r="R43" s="82">
        <f t="shared" si="250"/>
        <v>49.62615853631884</v>
      </c>
      <c r="S43" s="82">
        <f t="shared" si="250"/>
        <v>21.17458658</v>
      </c>
      <c r="T43" s="82">
        <f t="shared" si="250"/>
        <v>52.816339310715755</v>
      </c>
      <c r="U43" s="82">
        <f t="shared" si="250"/>
        <v>23.297053266666666</v>
      </c>
      <c r="V43" s="82">
        <f t="shared" si="10"/>
        <v>55.784197669631368</v>
      </c>
      <c r="W43" s="82">
        <f>(AR43-K43)/3*1+K43</f>
        <v>55.784197669631368</v>
      </c>
      <c r="X43" s="82">
        <f>(AS43-L43)/3*1+L43</f>
        <v>56.006520085112676</v>
      </c>
      <c r="Y43" s="82">
        <f t="shared" ref="Y43:AF43" si="251">(AJ43-C43)/3*2+C43</f>
        <v>44.4589733907995</v>
      </c>
      <c r="Z43" s="82">
        <f t="shared" si="251"/>
        <v>17.741602806666666</v>
      </c>
      <c r="AA43" s="82">
        <f t="shared" si="251"/>
        <v>47.969170877735237</v>
      </c>
      <c r="AB43" s="82">
        <f t="shared" si="251"/>
        <v>19.486951773333335</v>
      </c>
      <c r="AC43" s="82">
        <f t="shared" si="251"/>
        <v>51.386540389469602</v>
      </c>
      <c r="AD43" s="82">
        <f t="shared" si="251"/>
        <v>21.335884780000001</v>
      </c>
      <c r="AE43" s="82">
        <f t="shared" si="251"/>
        <v>54.673780973947665</v>
      </c>
      <c r="AF43" s="82">
        <f t="shared" si="251"/>
        <v>23.481308783333333</v>
      </c>
      <c r="AG43" s="82">
        <f t="shared" si="11"/>
        <v>57.803444350662829</v>
      </c>
      <c r="AH43" s="82">
        <f>(AS43-L43)/3*2+L43</f>
        <v>57.961021558425728</v>
      </c>
      <c r="AI43" s="82">
        <f>(AT43-M43)/3*2+M43</f>
        <v>25.626732786666668</v>
      </c>
      <c r="AJ43" s="82">
        <v>46.00536942913044</v>
      </c>
      <c r="AK43" s="82">
        <v>17.849857199999999</v>
      </c>
      <c r="AL43" s="85">
        <v>49.622352040950709</v>
      </c>
      <c r="AM43" s="85">
        <v>19.623421020000002</v>
      </c>
      <c r="AN43" s="82">
        <v>53.146922242620363</v>
      </c>
      <c r="AO43" s="82">
        <v>21.497182980000002</v>
      </c>
      <c r="AP43" s="82">
        <v>56.531222637179567</v>
      </c>
      <c r="AQ43" s="82">
        <v>23.6655643</v>
      </c>
      <c r="AR43" s="82">
        <f t="shared" si="12"/>
        <v>59.822691031694298</v>
      </c>
      <c r="AS43" s="82">
        <v>59.915523031738779</v>
      </c>
      <c r="AT43" s="82">
        <v>25.833945620000001</v>
      </c>
      <c r="AU43" s="82">
        <f>(BF43-AJ43)/2+AJ43</f>
        <v>47.6470586590656</v>
      </c>
      <c r="AV43" s="82">
        <f t="shared" ref="AV43:BB43" si="252">(BG43-AK43)/2+AK43</f>
        <v>17.964637740000001</v>
      </c>
      <c r="AW43" s="82">
        <f t="shared" si="252"/>
        <v>51.379069274452846</v>
      </c>
      <c r="AX43" s="82">
        <f t="shared" si="252"/>
        <v>19.766530420000002</v>
      </c>
      <c r="AY43" s="82">
        <f t="shared" si="252"/>
        <v>55.005347764533354</v>
      </c>
      <c r="AZ43" s="82">
        <f t="shared" si="252"/>
        <v>21.668119480000001</v>
      </c>
      <c r="BA43" s="82">
        <f t="shared" si="252"/>
        <v>58.492585030861726</v>
      </c>
      <c r="BB43" s="82">
        <f t="shared" si="252"/>
        <v>23.862121184999999</v>
      </c>
      <c r="BC43" s="82">
        <f t="shared" si="13"/>
        <v>61.967453451217935</v>
      </c>
      <c r="BD43" s="82">
        <f t="shared" ref="BD43:BE43" si="253">(BO43-AS43)/2+AS43</f>
        <v>61.979822297190097</v>
      </c>
      <c r="BE43" s="82">
        <f t="shared" si="253"/>
        <v>26.056122890000001</v>
      </c>
      <c r="BF43" s="82">
        <v>49.28874788900076</v>
      </c>
      <c r="BG43" s="82">
        <v>18.079418279999999</v>
      </c>
      <c r="BH43" s="82">
        <v>53.13578650795499</v>
      </c>
      <c r="BI43" s="82">
        <v>19.909639819999999</v>
      </c>
      <c r="BJ43" s="82">
        <v>56.863773286446353</v>
      </c>
      <c r="BK43" s="82">
        <v>21.839055980000001</v>
      </c>
      <c r="BL43" s="82">
        <v>60.453947424543884</v>
      </c>
      <c r="BM43" s="82">
        <v>24.058678069999999</v>
      </c>
      <c r="BN43" s="82">
        <f t="shared" si="14"/>
        <v>64.112215870741565</v>
      </c>
      <c r="BO43" s="82">
        <v>64.044121562641422</v>
      </c>
      <c r="BP43" s="82">
        <v>26.278300160000001</v>
      </c>
      <c r="BQ43" s="82">
        <f>(DI43-BF43)/5*1+BF43</f>
        <v>51.069768735118195</v>
      </c>
      <c r="BR43" s="82">
        <f t="shared" ref="BR43:BX43" si="254">(DJ43-BG43)/5*1+BG43</f>
        <v>18.203726184000001</v>
      </c>
      <c r="BS43" s="82">
        <f t="shared" si="254"/>
        <v>55.031729101781387</v>
      </c>
      <c r="BT43" s="82">
        <f t="shared" si="254"/>
        <v>20.066871020000001</v>
      </c>
      <c r="BU43" s="82">
        <f t="shared" si="254"/>
        <v>58.877086342527811</v>
      </c>
      <c r="BV43" s="82">
        <f t="shared" si="254"/>
        <v>22.030124816000001</v>
      </c>
      <c r="BW43" s="82">
        <f t="shared" si="254"/>
        <v>62.566728038257637</v>
      </c>
      <c r="BX43" s="82">
        <f t="shared" si="254"/>
        <v>24.278438953999999</v>
      </c>
      <c r="BY43" s="82">
        <f t="shared" si="16"/>
        <v>66.438297874704844</v>
      </c>
      <c r="BZ43" s="82">
        <f t="shared" ref="BZ43:CA43" si="255">(DR43-BO43)/5*1+BO43</f>
        <v>66.256369733987469</v>
      </c>
      <c r="CA43" s="82">
        <f t="shared" si="255"/>
        <v>26.526753092</v>
      </c>
      <c r="CB43" s="82">
        <f>(DI43-BF43)/5*2+BF43</f>
        <v>52.850789581235631</v>
      </c>
      <c r="CC43" s="82">
        <f t="shared" ref="CC43:CI43" si="256">(DJ43-BG43)/5*2+BG43</f>
        <v>18.328034087999999</v>
      </c>
      <c r="CD43" s="82">
        <f t="shared" si="256"/>
        <v>56.927671695607792</v>
      </c>
      <c r="CE43" s="82">
        <f t="shared" si="256"/>
        <v>20.224102219999999</v>
      </c>
      <c r="CF43" s="82">
        <f t="shared" si="256"/>
        <v>60.890399398609269</v>
      </c>
      <c r="CG43" s="82">
        <f t="shared" si="256"/>
        <v>22.221193652</v>
      </c>
      <c r="CH43" s="82">
        <f t="shared" si="256"/>
        <v>64.679508651971389</v>
      </c>
      <c r="CI43" s="82">
        <f t="shared" si="256"/>
        <v>24.498199837999998</v>
      </c>
      <c r="CJ43" s="82">
        <f t="shared" si="17"/>
        <v>68.764379878668137</v>
      </c>
      <c r="CK43" s="82">
        <f t="shared" ref="CK43:CL43" si="257">(DR43-BO43)/5*2+BO43</f>
        <v>68.468617905333531</v>
      </c>
      <c r="CL43" s="82">
        <f t="shared" si="257"/>
        <v>26.775206023999999</v>
      </c>
      <c r="CM43" s="82">
        <f>(DI43-BF43)/5*3+BF43</f>
        <v>54.631810427353066</v>
      </c>
      <c r="CN43" s="82">
        <f t="shared" ref="CN43:CT43" si="258">(DJ43-BG43)/5*3+BG43</f>
        <v>18.452341992000001</v>
      </c>
      <c r="CO43" s="82">
        <f t="shared" si="258"/>
        <v>58.82361428943419</v>
      </c>
      <c r="CP43" s="82">
        <f t="shared" si="258"/>
        <v>20.381333420000001</v>
      </c>
      <c r="CQ43" s="82">
        <f t="shared" si="258"/>
        <v>62.903712454690734</v>
      </c>
      <c r="CR43" s="82">
        <f t="shared" si="258"/>
        <v>22.412262488</v>
      </c>
      <c r="CS43" s="82">
        <f t="shared" si="258"/>
        <v>66.792289265685156</v>
      </c>
      <c r="CT43" s="82">
        <f t="shared" si="258"/>
        <v>24.717960722000001</v>
      </c>
      <c r="CU43" s="82">
        <f t="shared" si="18"/>
        <v>71.090461882631416</v>
      </c>
      <c r="CV43" s="82">
        <f t="shared" ref="CV43:CW43" si="259">(DR43-BO43)/5*3+BO43</f>
        <v>70.680866076679578</v>
      </c>
      <c r="CW43" s="82">
        <f t="shared" si="259"/>
        <v>27.023658955999998</v>
      </c>
      <c r="CX43" s="82">
        <f>(DI43-BF43)/5*4+BF43</f>
        <v>56.412831273470502</v>
      </c>
      <c r="CY43" s="82">
        <f t="shared" ref="CY43:DE43" si="260">(DJ43-BG43)/5*4+BG43</f>
        <v>18.576649895999999</v>
      </c>
      <c r="CZ43" s="82">
        <f t="shared" si="260"/>
        <v>60.719556883260594</v>
      </c>
      <c r="DA43" s="82">
        <f t="shared" si="260"/>
        <v>20.538564619999999</v>
      </c>
      <c r="DB43" s="82">
        <f t="shared" si="260"/>
        <v>64.917025510772191</v>
      </c>
      <c r="DC43" s="82">
        <f t="shared" si="260"/>
        <v>22.603331323999999</v>
      </c>
      <c r="DD43" s="82">
        <f t="shared" si="260"/>
        <v>68.905069879398908</v>
      </c>
      <c r="DE43" s="82">
        <f t="shared" si="260"/>
        <v>24.937721606</v>
      </c>
      <c r="DF43" s="82">
        <f t="shared" si="19"/>
        <v>73.41654388659471</v>
      </c>
      <c r="DG43" s="82">
        <f t="shared" ref="DG43:DH43" si="261">(DR43-BO43)/5*4+BO43</f>
        <v>72.89311424802564</v>
      </c>
      <c r="DH43" s="82">
        <f t="shared" si="261"/>
        <v>27.272111887999998</v>
      </c>
      <c r="DI43" s="82">
        <v>58.193852119587937</v>
      </c>
      <c r="DJ43" s="82">
        <v>18.700957800000001</v>
      </c>
      <c r="DK43" s="82">
        <v>62.615499477086992</v>
      </c>
      <c r="DL43" s="82">
        <v>20.695795820000001</v>
      </c>
      <c r="DM43" s="82">
        <v>66.930338566853649</v>
      </c>
      <c r="DN43" s="82">
        <v>22.794400159999999</v>
      </c>
      <c r="DO43" s="82">
        <v>71.017850493112661</v>
      </c>
      <c r="DP43" s="82">
        <v>25.15748249</v>
      </c>
      <c r="DQ43" s="82">
        <f t="shared" si="20"/>
        <v>75.742625890557989</v>
      </c>
      <c r="DR43" s="82">
        <v>75.105362419371687</v>
      </c>
      <c r="DS43" s="82">
        <v>27.520564819999997</v>
      </c>
      <c r="DT43" s="79">
        <v>37.200000000000003</v>
      </c>
      <c r="DU43" s="79">
        <v>17.2</v>
      </c>
      <c r="DV43" s="79">
        <v>40.200000000000003</v>
      </c>
      <c r="DW43" s="79">
        <v>18.8</v>
      </c>
      <c r="DX43" s="83">
        <v>43.1</v>
      </c>
      <c r="DY43" s="83">
        <v>20.5</v>
      </c>
      <c r="DZ43" s="83">
        <v>45.9</v>
      </c>
      <c r="EA43" s="83">
        <v>22.6</v>
      </c>
      <c r="EB43" s="84">
        <f t="shared" si="72"/>
        <v>48.3</v>
      </c>
      <c r="EC43" s="83">
        <v>48.8</v>
      </c>
      <c r="ED43" s="83">
        <v>24.6</v>
      </c>
      <c r="EE43" s="84">
        <f>(DT43-C43)/2+C43</f>
        <v>39.283090657068811</v>
      </c>
      <c r="EF43" s="84">
        <f t="shared" ref="EF43:EL43" si="262">(DU43-D43)/2+D43</f>
        <v>17.36254701</v>
      </c>
      <c r="EG43" s="84">
        <f t="shared" si="262"/>
        <v>42.431404275652156</v>
      </c>
      <c r="EH43" s="84">
        <f t="shared" si="262"/>
        <v>19.00700664</v>
      </c>
      <c r="EI43" s="84">
        <f t="shared" si="262"/>
        <v>45.482888341584044</v>
      </c>
      <c r="EJ43" s="84">
        <f t="shared" si="262"/>
        <v>20.756644189999999</v>
      </c>
      <c r="EK43" s="84">
        <f t="shared" si="262"/>
        <v>48.429448823741922</v>
      </c>
      <c r="EL43" s="84">
        <f t="shared" si="262"/>
        <v>22.856398875</v>
      </c>
      <c r="EM43" s="84">
        <f>IF(EK43&gt;EE60,EK43,EE60)</f>
        <v>51.032475494299945</v>
      </c>
      <c r="EN43" s="84">
        <f t="shared" ref="EN43:EO43" si="263">(EC43-L43)/2+L43</f>
        <v>51.426009305899811</v>
      </c>
      <c r="EO43" s="84">
        <f t="shared" si="263"/>
        <v>24.90615356</v>
      </c>
    </row>
    <row r="44" spans="1:145" x14ac:dyDescent="0.25">
      <c r="A44" s="256"/>
      <c r="B44" s="79">
        <v>33</v>
      </c>
      <c r="C44" s="82">
        <f>(C43-C49)/6*5+C49</f>
        <v>40.860817557904454</v>
      </c>
      <c r="D44" s="82">
        <f t="shared" ref="D44:BO44" si="264">(D43-D49)/6*5+D49</f>
        <v>17.896236516666669</v>
      </c>
      <c r="E44" s="82">
        <f t="shared" si="264"/>
        <v>44.118775108713074</v>
      </c>
      <c r="F44" s="82">
        <f t="shared" si="264"/>
        <v>19.605452230000001</v>
      </c>
      <c r="G44" s="82">
        <f t="shared" si="264"/>
        <v>47.285733472406889</v>
      </c>
      <c r="H44" s="82">
        <f t="shared" si="264"/>
        <v>21.425077683333331</v>
      </c>
      <c r="I44" s="82">
        <f t="shared" si="264"/>
        <v>50.34135975299904</v>
      </c>
      <c r="J44" s="82">
        <f t="shared" si="264"/>
        <v>23.555569508333331</v>
      </c>
      <c r="K44" s="82">
        <f t="shared" si="9"/>
        <v>53.126521894417237</v>
      </c>
      <c r="L44" s="82">
        <f t="shared" si="264"/>
        <v>53.39698603359119</v>
      </c>
      <c r="M44" s="82">
        <f t="shared" si="264"/>
        <v>25.686061333333331</v>
      </c>
      <c r="N44" s="82">
        <f t="shared" si="264"/>
        <v>42.391720202217577</v>
      </c>
      <c r="O44" s="82">
        <f t="shared" si="264"/>
        <v>18.004896357777778</v>
      </c>
      <c r="P44" s="82">
        <f t="shared" si="264"/>
        <v>45.755556449702738</v>
      </c>
      <c r="Q44" s="82">
        <f t="shared" si="264"/>
        <v>19.742092214444444</v>
      </c>
      <c r="R44" s="82">
        <f t="shared" si="264"/>
        <v>49.027026836317098</v>
      </c>
      <c r="S44" s="82">
        <f t="shared" si="264"/>
        <v>21.586816937777776</v>
      </c>
      <c r="T44" s="82">
        <f t="shared" si="264"/>
        <v>52.178867003221058</v>
      </c>
      <c r="U44" s="82">
        <f t="shared" si="264"/>
        <v>23.740168024999999</v>
      </c>
      <c r="V44" s="82">
        <f t="shared" si="10"/>
        <v>55.126110978131649</v>
      </c>
      <c r="W44" s="82">
        <f t="shared" ref="W44:AF44" si="265">(W43-W49)/6*5+W49</f>
        <v>55.126110978131649</v>
      </c>
      <c r="X44" s="82">
        <f t="shared" si="265"/>
        <v>55.330707170125024</v>
      </c>
      <c r="Y44" s="82">
        <f t="shared" si="265"/>
        <v>43.9226228465307</v>
      </c>
      <c r="Z44" s="82">
        <f t="shared" si="265"/>
        <v>18.113556198888887</v>
      </c>
      <c r="AA44" s="82">
        <f t="shared" si="265"/>
        <v>47.392337790692409</v>
      </c>
      <c r="AB44" s="82">
        <f t="shared" si="265"/>
        <v>19.878732198888891</v>
      </c>
      <c r="AC44" s="82">
        <f t="shared" si="265"/>
        <v>50.768320200227308</v>
      </c>
      <c r="AD44" s="82">
        <f t="shared" si="265"/>
        <v>21.748556192222225</v>
      </c>
      <c r="AE44" s="82">
        <f t="shared" si="265"/>
        <v>54.016374253443082</v>
      </c>
      <c r="AF44" s="82">
        <f t="shared" si="265"/>
        <v>23.924766541666667</v>
      </c>
      <c r="AG44" s="82">
        <f t="shared" si="11"/>
        <v>57.125700061846061</v>
      </c>
      <c r="AH44" s="82">
        <f t="shared" ref="AH44:AI44" si="266">(AH43-AH49)/6*5+AH49</f>
        <v>57.264428306658857</v>
      </c>
      <c r="AI44" s="82">
        <f t="shared" si="266"/>
        <v>26.100976891111113</v>
      </c>
      <c r="AJ44" s="82">
        <f t="shared" si="264"/>
        <v>45.453525490843823</v>
      </c>
      <c r="AK44" s="82">
        <f t="shared" si="264"/>
        <v>18.222216039999999</v>
      </c>
      <c r="AL44" s="82">
        <f t="shared" si="264"/>
        <v>49.029119131682073</v>
      </c>
      <c r="AM44" s="82">
        <f t="shared" si="264"/>
        <v>20.015372183333334</v>
      </c>
      <c r="AN44" s="82">
        <f t="shared" si="264"/>
        <v>52.509613564137524</v>
      </c>
      <c r="AO44" s="82">
        <f t="shared" si="264"/>
        <v>21.910295446666666</v>
      </c>
      <c r="AP44" s="82">
        <f t="shared" si="264"/>
        <v>55.853881503665107</v>
      </c>
      <c r="AQ44" s="82">
        <f t="shared" si="264"/>
        <v>24.109365058333331</v>
      </c>
      <c r="AR44" s="82">
        <f t="shared" si="12"/>
        <v>59.125289145560473</v>
      </c>
      <c r="AS44" s="82">
        <f t="shared" si="264"/>
        <v>59.19814944319269</v>
      </c>
      <c r="AT44" s="82">
        <f t="shared" si="264"/>
        <v>26.30843467</v>
      </c>
      <c r="AU44" s="82">
        <f t="shared" si="264"/>
        <v>47.078779273952911</v>
      </c>
      <c r="AV44" s="82">
        <f t="shared" si="264"/>
        <v>18.33721414</v>
      </c>
      <c r="AW44" s="82">
        <f t="shared" si="264"/>
        <v>50.766572459864932</v>
      </c>
      <c r="AX44" s="82">
        <f t="shared" si="264"/>
        <v>20.158662393333334</v>
      </c>
      <c r="AY44" s="82">
        <f t="shared" si="264"/>
        <v>54.349408195038997</v>
      </c>
      <c r="AZ44" s="82">
        <f t="shared" si="264"/>
        <v>22.081885525000001</v>
      </c>
      <c r="BA44" s="82">
        <f t="shared" si="264"/>
        <v>57.794944205762647</v>
      </c>
      <c r="BB44" s="82">
        <f t="shared" si="264"/>
        <v>24.306304551666667</v>
      </c>
      <c r="BC44" s="82">
        <f t="shared" si="13"/>
        <v>61.249133556977227</v>
      </c>
      <c r="BD44" s="82">
        <f t="shared" ref="BD44:BE44" si="267">(BD43-BD49)/6*5+BD49</f>
        <v>61.24048021648629</v>
      </c>
      <c r="BE44" s="82">
        <f t="shared" si="267"/>
        <v>26.530723578333333</v>
      </c>
      <c r="BF44" s="82">
        <f t="shared" si="264"/>
        <v>48.704033057061999</v>
      </c>
      <c r="BG44" s="82">
        <f t="shared" si="264"/>
        <v>18.452212239999998</v>
      </c>
      <c r="BH44" s="82">
        <f t="shared" si="264"/>
        <v>52.504025788047791</v>
      </c>
      <c r="BI44" s="82">
        <f t="shared" si="264"/>
        <v>20.301952603333334</v>
      </c>
      <c r="BJ44" s="82">
        <f t="shared" si="264"/>
        <v>56.189202825940484</v>
      </c>
      <c r="BK44" s="82">
        <f t="shared" si="264"/>
        <v>22.253475603333335</v>
      </c>
      <c r="BL44" s="82">
        <f t="shared" si="264"/>
        <v>59.736006907860187</v>
      </c>
      <c r="BM44" s="82">
        <f t="shared" si="264"/>
        <v>24.503244044999999</v>
      </c>
      <c r="BN44" s="82">
        <f t="shared" si="14"/>
        <v>63.372977968393982</v>
      </c>
      <c r="BO44" s="82">
        <f t="shared" si="264"/>
        <v>63.282810989779904</v>
      </c>
      <c r="BP44" s="82">
        <f t="shared" ref="BP44:EA44" si="268">(BP43-BP49)/6*5+BP49</f>
        <v>26.753012486666666</v>
      </c>
      <c r="BQ44" s="82">
        <f t="shared" si="268"/>
        <v>50.466766166026289</v>
      </c>
      <c r="BR44" s="82">
        <f t="shared" si="268"/>
        <v>18.576698569333335</v>
      </c>
      <c r="BS44" s="82">
        <f t="shared" si="268"/>
        <v>54.381530316831011</v>
      </c>
      <c r="BT44" s="82">
        <f t="shared" si="268"/>
        <v>20.459202162</v>
      </c>
      <c r="BU44" s="82">
        <f t="shared" si="268"/>
        <v>58.181315567154655</v>
      </c>
      <c r="BV44" s="82">
        <f t="shared" si="268"/>
        <v>22.444539702666667</v>
      </c>
      <c r="BW44" s="82">
        <f t="shared" si="268"/>
        <v>61.826031252672159</v>
      </c>
      <c r="BX44" s="82">
        <f t="shared" si="268"/>
        <v>24.723036680999996</v>
      </c>
      <c r="BY44" s="82">
        <f t="shared" si="16"/>
        <v>65.675592722139527</v>
      </c>
      <c r="BZ44" s="82">
        <f t="shared" ref="BZ44:CI44" si="269">(BZ43-BZ49)/6*5+BZ49</f>
        <v>65.470746938189677</v>
      </c>
      <c r="CA44" s="82">
        <f t="shared" si="269"/>
        <v>27.001533659333333</v>
      </c>
      <c r="CB44" s="82">
        <f t="shared" si="269"/>
        <v>52.229499274990587</v>
      </c>
      <c r="CC44" s="82">
        <f t="shared" si="269"/>
        <v>18.701184898666664</v>
      </c>
      <c r="CD44" s="82">
        <f t="shared" si="269"/>
        <v>56.259034845614238</v>
      </c>
      <c r="CE44" s="82">
        <f t="shared" si="269"/>
        <v>20.616451720666667</v>
      </c>
      <c r="CF44" s="82">
        <f t="shared" si="269"/>
        <v>60.173428308368841</v>
      </c>
      <c r="CG44" s="82">
        <f t="shared" si="269"/>
        <v>22.635603801999999</v>
      </c>
      <c r="CH44" s="82">
        <f t="shared" si="269"/>
        <v>63.916055597484139</v>
      </c>
      <c r="CI44" s="82">
        <f t="shared" si="269"/>
        <v>24.942829316999998</v>
      </c>
      <c r="CJ44" s="82">
        <f t="shared" si="17"/>
        <v>67.978207475885085</v>
      </c>
      <c r="CK44" s="82">
        <f t="shared" ref="CK44:CT44" si="270">(CK43-CK49)/6*5+CK49</f>
        <v>67.658682886599451</v>
      </c>
      <c r="CL44" s="82">
        <f t="shared" si="270"/>
        <v>27.250054832</v>
      </c>
      <c r="CM44" s="82">
        <f t="shared" si="270"/>
        <v>53.992232383954885</v>
      </c>
      <c r="CN44" s="82">
        <f t="shared" si="270"/>
        <v>18.825671228000001</v>
      </c>
      <c r="CO44" s="82">
        <f t="shared" si="270"/>
        <v>58.136539374397465</v>
      </c>
      <c r="CP44" s="82">
        <f t="shared" si="270"/>
        <v>20.773701279333334</v>
      </c>
      <c r="CQ44" s="82">
        <f t="shared" si="270"/>
        <v>62.16554104958302</v>
      </c>
      <c r="CR44" s="82">
        <f t="shared" si="270"/>
        <v>22.826667901333334</v>
      </c>
      <c r="CS44" s="82">
        <f t="shared" si="270"/>
        <v>66.006079942296125</v>
      </c>
      <c r="CT44" s="82">
        <f t="shared" si="270"/>
        <v>25.162621952999999</v>
      </c>
      <c r="CU44" s="82">
        <f t="shared" si="18"/>
        <v>70.280822229630644</v>
      </c>
      <c r="CV44" s="82">
        <f t="shared" ref="CV44:DE44" si="271">(CV43-CV49)/6*5+CV49</f>
        <v>69.846618835009224</v>
      </c>
      <c r="CW44" s="82">
        <f t="shared" si="271"/>
        <v>27.498576004666667</v>
      </c>
      <c r="CX44" s="82">
        <f t="shared" si="271"/>
        <v>55.754965492919176</v>
      </c>
      <c r="CY44" s="82">
        <f t="shared" si="271"/>
        <v>18.950157557333334</v>
      </c>
      <c r="CZ44" s="82">
        <f t="shared" si="271"/>
        <v>60.014043903180692</v>
      </c>
      <c r="DA44" s="82">
        <f t="shared" si="271"/>
        <v>20.930950837999998</v>
      </c>
      <c r="DB44" s="82">
        <f t="shared" si="271"/>
        <v>64.157653790797198</v>
      </c>
      <c r="DC44" s="82">
        <f t="shared" si="271"/>
        <v>23.017732000666665</v>
      </c>
      <c r="DD44" s="82">
        <f t="shared" si="271"/>
        <v>68.096104287108091</v>
      </c>
      <c r="DE44" s="82">
        <f t="shared" si="271"/>
        <v>25.382414589</v>
      </c>
      <c r="DF44" s="82">
        <f t="shared" si="19"/>
        <v>72.583436983376203</v>
      </c>
      <c r="DG44" s="82">
        <f t="shared" ref="DG44:DH44" si="272">(DG43-DG49)/6*5+DG49</f>
        <v>72.034554783419011</v>
      </c>
      <c r="DH44" s="82">
        <f t="shared" si="272"/>
        <v>27.74709717733333</v>
      </c>
      <c r="DI44" s="82">
        <f t="shared" si="268"/>
        <v>57.517698601883467</v>
      </c>
      <c r="DJ44" s="82">
        <f t="shared" si="268"/>
        <v>19.074643886666667</v>
      </c>
      <c r="DK44" s="82">
        <f t="shared" si="268"/>
        <v>61.891548431963919</v>
      </c>
      <c r="DL44" s="82">
        <f t="shared" si="268"/>
        <v>21.088200396666668</v>
      </c>
      <c r="DM44" s="82">
        <f t="shared" si="268"/>
        <v>66.14976653201137</v>
      </c>
      <c r="DN44" s="82">
        <f t="shared" si="268"/>
        <v>23.208796099999997</v>
      </c>
      <c r="DO44" s="82">
        <f t="shared" si="268"/>
        <v>70.18612863192007</v>
      </c>
      <c r="DP44" s="82">
        <f t="shared" si="268"/>
        <v>25.602207225000001</v>
      </c>
      <c r="DQ44" s="82">
        <f t="shared" si="20"/>
        <v>74.886051737121747</v>
      </c>
      <c r="DR44" s="82">
        <f t="shared" si="268"/>
        <v>74.222490731828771</v>
      </c>
      <c r="DS44" s="82">
        <f t="shared" si="268"/>
        <v>27.995618349999997</v>
      </c>
      <c r="DT44" s="82">
        <f t="shared" si="268"/>
        <v>36.733333333333334</v>
      </c>
      <c r="DU44" s="82">
        <f t="shared" si="268"/>
        <v>17.566666666666666</v>
      </c>
      <c r="DV44" s="82">
        <f t="shared" si="268"/>
        <v>39.700000000000003</v>
      </c>
      <c r="DW44" s="82">
        <f t="shared" si="268"/>
        <v>19.2</v>
      </c>
      <c r="DX44" s="84">
        <f t="shared" si="268"/>
        <v>42.56666666666667</v>
      </c>
      <c r="DY44" s="84">
        <f t="shared" si="268"/>
        <v>20.916666666666668</v>
      </c>
      <c r="DZ44" s="84">
        <f t="shared" si="268"/>
        <v>45.35</v>
      </c>
      <c r="EA44" s="84">
        <f t="shared" si="268"/>
        <v>23.033333333333335</v>
      </c>
      <c r="EB44" s="84">
        <f t="shared" ref="EB44:EO44" si="273">(EB43-EB49)/6*5+EB49</f>
        <v>47.716666666666661</v>
      </c>
      <c r="EC44" s="84">
        <f t="shared" si="273"/>
        <v>48.199999999999996</v>
      </c>
      <c r="ED44" s="84">
        <f t="shared" si="273"/>
        <v>25.066666666666666</v>
      </c>
      <c r="EE44" s="84">
        <f t="shared" si="273"/>
        <v>38.797075445618901</v>
      </c>
      <c r="EF44" s="84">
        <f t="shared" si="273"/>
        <v>17.731451591666666</v>
      </c>
      <c r="EG44" s="84">
        <f t="shared" si="273"/>
        <v>41.909387554356542</v>
      </c>
      <c r="EH44" s="84">
        <f t="shared" si="273"/>
        <v>19.402726115</v>
      </c>
      <c r="EI44" s="84">
        <f t="shared" si="273"/>
        <v>44.926200069536783</v>
      </c>
      <c r="EJ44" s="84">
        <f t="shared" si="273"/>
        <v>21.170872175</v>
      </c>
      <c r="EK44" s="84">
        <f t="shared" si="273"/>
        <v>47.845679876499517</v>
      </c>
      <c r="EL44" s="84">
        <f t="shared" si="273"/>
        <v>23.294451420833333</v>
      </c>
      <c r="EM44" s="84">
        <f t="shared" si="273"/>
        <v>50.421594280541946</v>
      </c>
      <c r="EN44" s="84">
        <f t="shared" si="273"/>
        <v>50.798493016795597</v>
      </c>
      <c r="EO44" s="84">
        <f t="shared" si="273"/>
        <v>25.376363999999999</v>
      </c>
    </row>
    <row r="45" spans="1:145" x14ac:dyDescent="0.25">
      <c r="A45" s="256"/>
      <c r="B45" s="79">
        <v>34</v>
      </c>
      <c r="C45" s="82">
        <f>(C43-C49)/6*4+C49</f>
        <v>40.355453801671302</v>
      </c>
      <c r="D45" s="82">
        <f t="shared" ref="D45:BO45" si="274">(D43-D49)/6*4+D49</f>
        <v>18.267379013333333</v>
      </c>
      <c r="E45" s="82">
        <f t="shared" si="274"/>
        <v>43.574741666121838</v>
      </c>
      <c r="F45" s="82">
        <f t="shared" si="274"/>
        <v>19.996891179999999</v>
      </c>
      <c r="G45" s="82">
        <f t="shared" si="274"/>
        <v>46.705690261645699</v>
      </c>
      <c r="H45" s="82">
        <f t="shared" si="274"/>
        <v>21.836866986666667</v>
      </c>
      <c r="I45" s="82">
        <f t="shared" si="274"/>
        <v>49.723821858514228</v>
      </c>
      <c r="J45" s="82">
        <f t="shared" si="274"/>
        <v>23.998341266666667</v>
      </c>
      <c r="K45" s="82">
        <f t="shared" si="9"/>
        <v>52.488092800234575</v>
      </c>
      <c r="L45" s="82">
        <f t="shared" si="274"/>
        <v>52.741953455382756</v>
      </c>
      <c r="M45" s="82">
        <f t="shared" si="274"/>
        <v>26.159815546666664</v>
      </c>
      <c r="N45" s="82">
        <f t="shared" si="274"/>
        <v>41.870863051966602</v>
      </c>
      <c r="O45" s="82">
        <f t="shared" si="274"/>
        <v>18.376444302222222</v>
      </c>
      <c r="P45" s="82">
        <f t="shared" si="274"/>
        <v>45.195123184885709</v>
      </c>
      <c r="Q45" s="82">
        <f t="shared" si="274"/>
        <v>20.133701902222221</v>
      </c>
      <c r="R45" s="82">
        <f t="shared" si="274"/>
        <v>48.427895136315364</v>
      </c>
      <c r="S45" s="82">
        <f t="shared" si="274"/>
        <v>21.999047295555556</v>
      </c>
      <c r="T45" s="82">
        <f t="shared" si="274"/>
        <v>51.54139469572636</v>
      </c>
      <c r="U45" s="82">
        <f t="shared" si="274"/>
        <v>24.183282783333333</v>
      </c>
      <c r="V45" s="82">
        <f t="shared" si="10"/>
        <v>54.468024286631938</v>
      </c>
      <c r="W45" s="82">
        <f t="shared" si="274"/>
        <v>54.468024286631938</v>
      </c>
      <c r="X45" s="82">
        <f t="shared" si="274"/>
        <v>54.654894255137371</v>
      </c>
      <c r="Y45" s="82">
        <f t="shared" si="274"/>
        <v>43.386272302261908</v>
      </c>
      <c r="Z45" s="82">
        <f t="shared" si="274"/>
        <v>18.485509591111111</v>
      </c>
      <c r="AA45" s="82">
        <f t="shared" si="274"/>
        <v>46.815504703649573</v>
      </c>
      <c r="AB45" s="82">
        <f t="shared" si="274"/>
        <v>20.270512624444446</v>
      </c>
      <c r="AC45" s="82">
        <f t="shared" si="274"/>
        <v>50.150100010985021</v>
      </c>
      <c r="AD45" s="82">
        <f t="shared" si="274"/>
        <v>22.161227604444445</v>
      </c>
      <c r="AE45" s="82">
        <f t="shared" si="274"/>
        <v>53.358967532938507</v>
      </c>
      <c r="AF45" s="82">
        <f t="shared" si="274"/>
        <v>24.368224299999998</v>
      </c>
      <c r="AG45" s="82">
        <f t="shared" si="11"/>
        <v>56.447955773029285</v>
      </c>
      <c r="AH45" s="82">
        <f t="shared" si="274"/>
        <v>56.567835054891987</v>
      </c>
      <c r="AI45" s="82">
        <f t="shared" si="274"/>
        <v>26.575220995555558</v>
      </c>
      <c r="AJ45" s="82">
        <f t="shared" si="274"/>
        <v>44.901681552557207</v>
      </c>
      <c r="AK45" s="82">
        <f t="shared" si="274"/>
        <v>18.59457488</v>
      </c>
      <c r="AL45" s="82">
        <f t="shared" si="274"/>
        <v>48.435886222413444</v>
      </c>
      <c r="AM45" s="82">
        <f t="shared" si="274"/>
        <v>20.407323346666669</v>
      </c>
      <c r="AN45" s="82">
        <f t="shared" si="274"/>
        <v>51.872304885654678</v>
      </c>
      <c r="AO45" s="82">
        <f t="shared" si="274"/>
        <v>22.323407913333334</v>
      </c>
      <c r="AP45" s="82">
        <f t="shared" si="274"/>
        <v>55.17654037015064</v>
      </c>
      <c r="AQ45" s="82">
        <f t="shared" si="274"/>
        <v>24.553165816666667</v>
      </c>
      <c r="AR45" s="82">
        <f t="shared" si="12"/>
        <v>58.42788725942664</v>
      </c>
      <c r="AS45" s="82">
        <f t="shared" si="274"/>
        <v>58.480775854646609</v>
      </c>
      <c r="AT45" s="82">
        <f t="shared" si="274"/>
        <v>26.782923719999999</v>
      </c>
      <c r="AU45" s="82">
        <f t="shared" si="274"/>
        <v>46.510499888840222</v>
      </c>
      <c r="AV45" s="82">
        <f t="shared" si="274"/>
        <v>18.70979054</v>
      </c>
      <c r="AW45" s="82">
        <f t="shared" si="274"/>
        <v>50.154075645277011</v>
      </c>
      <c r="AX45" s="82">
        <f t="shared" si="274"/>
        <v>20.550794366666668</v>
      </c>
      <c r="AY45" s="82">
        <f t="shared" si="274"/>
        <v>53.693468625544639</v>
      </c>
      <c r="AZ45" s="82">
        <f t="shared" si="274"/>
        <v>22.49565157</v>
      </c>
      <c r="BA45" s="82">
        <f t="shared" si="274"/>
        <v>57.097303380663568</v>
      </c>
      <c r="BB45" s="82">
        <f t="shared" si="274"/>
        <v>24.750487918333331</v>
      </c>
      <c r="BC45" s="82">
        <f t="shared" si="13"/>
        <v>60.530813662736527</v>
      </c>
      <c r="BD45" s="82">
        <f t="shared" si="274"/>
        <v>60.50113813578249</v>
      </c>
      <c r="BE45" s="82">
        <f t="shared" si="274"/>
        <v>27.005324266666666</v>
      </c>
      <c r="BF45" s="82">
        <f t="shared" si="274"/>
        <v>48.119318225123237</v>
      </c>
      <c r="BG45" s="82">
        <f t="shared" si="274"/>
        <v>18.825006199999997</v>
      </c>
      <c r="BH45" s="82">
        <f t="shared" si="274"/>
        <v>51.872265068140592</v>
      </c>
      <c r="BI45" s="82">
        <f t="shared" si="274"/>
        <v>20.694265386666665</v>
      </c>
      <c r="BJ45" s="82">
        <f t="shared" si="274"/>
        <v>55.514632365434608</v>
      </c>
      <c r="BK45" s="82">
        <f t="shared" si="274"/>
        <v>22.667895226666666</v>
      </c>
      <c r="BL45" s="82">
        <f t="shared" si="274"/>
        <v>59.01806639117649</v>
      </c>
      <c r="BM45" s="82">
        <f t="shared" si="274"/>
        <v>24.947810019999999</v>
      </c>
      <c r="BN45" s="82">
        <f t="shared" si="14"/>
        <v>62.6337400660464</v>
      </c>
      <c r="BO45" s="82">
        <f t="shared" si="274"/>
        <v>62.521500416918379</v>
      </c>
      <c r="BP45" s="82">
        <f t="shared" ref="BP45:EA45" si="275">(BP43-BP49)/6*4+BP49</f>
        <v>27.227724813333332</v>
      </c>
      <c r="BQ45" s="82">
        <f t="shared" si="275"/>
        <v>49.86376359693439</v>
      </c>
      <c r="BR45" s="82">
        <f t="shared" si="275"/>
        <v>18.949670954666665</v>
      </c>
      <c r="BS45" s="82">
        <f t="shared" si="275"/>
        <v>53.731331531880642</v>
      </c>
      <c r="BT45" s="82">
        <f t="shared" si="275"/>
        <v>20.851533304</v>
      </c>
      <c r="BU45" s="82">
        <f t="shared" si="275"/>
        <v>57.485544791781507</v>
      </c>
      <c r="BV45" s="82">
        <f t="shared" si="275"/>
        <v>22.858954589333333</v>
      </c>
      <c r="BW45" s="82">
        <f t="shared" si="275"/>
        <v>61.085334467086689</v>
      </c>
      <c r="BX45" s="82">
        <f t="shared" si="275"/>
        <v>25.167634407999998</v>
      </c>
      <c r="BY45" s="82">
        <f t="shared" si="16"/>
        <v>64.912887569574224</v>
      </c>
      <c r="BZ45" s="82">
        <f t="shared" si="275"/>
        <v>64.685124142391871</v>
      </c>
      <c r="CA45" s="82">
        <f t="shared" si="275"/>
        <v>27.476314226666666</v>
      </c>
      <c r="CB45" s="82">
        <f t="shared" si="275"/>
        <v>51.608208968745544</v>
      </c>
      <c r="CC45" s="82">
        <f t="shared" si="275"/>
        <v>19.074335709333333</v>
      </c>
      <c r="CD45" s="82">
        <f t="shared" si="275"/>
        <v>55.590397995620691</v>
      </c>
      <c r="CE45" s="82">
        <f t="shared" si="275"/>
        <v>21.008801221333332</v>
      </c>
      <c r="CF45" s="82">
        <f t="shared" si="275"/>
        <v>59.456457218128406</v>
      </c>
      <c r="CG45" s="82">
        <f t="shared" si="275"/>
        <v>23.050013952</v>
      </c>
      <c r="CH45" s="82">
        <f t="shared" si="275"/>
        <v>63.152602542996881</v>
      </c>
      <c r="CI45" s="82">
        <f t="shared" si="275"/>
        <v>25.387458795999997</v>
      </c>
      <c r="CJ45" s="82">
        <f t="shared" si="17"/>
        <v>67.192035073102048</v>
      </c>
      <c r="CK45" s="82">
        <f t="shared" si="275"/>
        <v>66.84874786786537</v>
      </c>
      <c r="CL45" s="82">
        <f t="shared" si="275"/>
        <v>27.724903639999997</v>
      </c>
      <c r="CM45" s="82">
        <f t="shared" si="275"/>
        <v>53.352654340556697</v>
      </c>
      <c r="CN45" s="82">
        <f t="shared" si="275"/>
        <v>19.199000464000001</v>
      </c>
      <c r="CO45" s="82">
        <f t="shared" si="275"/>
        <v>57.44946445936074</v>
      </c>
      <c r="CP45" s="82">
        <f t="shared" si="275"/>
        <v>21.166069138666668</v>
      </c>
      <c r="CQ45" s="82">
        <f t="shared" si="275"/>
        <v>61.427369644475306</v>
      </c>
      <c r="CR45" s="82">
        <f t="shared" si="275"/>
        <v>23.241073314666664</v>
      </c>
      <c r="CS45" s="82">
        <f t="shared" si="275"/>
        <v>65.219870618907095</v>
      </c>
      <c r="CT45" s="82">
        <f t="shared" si="275"/>
        <v>25.607283184</v>
      </c>
      <c r="CU45" s="82">
        <f t="shared" si="18"/>
        <v>69.471182576629872</v>
      </c>
      <c r="CV45" s="82">
        <f t="shared" si="275"/>
        <v>69.01237159333887</v>
      </c>
      <c r="CW45" s="82">
        <f t="shared" si="275"/>
        <v>27.973493053333332</v>
      </c>
      <c r="CX45" s="82">
        <f t="shared" si="275"/>
        <v>55.09709971236785</v>
      </c>
      <c r="CY45" s="82">
        <f t="shared" si="275"/>
        <v>19.323665218666665</v>
      </c>
      <c r="CZ45" s="82">
        <f t="shared" si="275"/>
        <v>59.30853092310079</v>
      </c>
      <c r="DA45" s="82">
        <f t="shared" si="275"/>
        <v>21.323337056</v>
      </c>
      <c r="DB45" s="82">
        <f t="shared" si="275"/>
        <v>63.398282070822205</v>
      </c>
      <c r="DC45" s="82">
        <f t="shared" si="275"/>
        <v>23.432132677333332</v>
      </c>
      <c r="DD45" s="82">
        <f t="shared" si="275"/>
        <v>67.287138694817287</v>
      </c>
      <c r="DE45" s="82">
        <f t="shared" si="275"/>
        <v>25.827107571999999</v>
      </c>
      <c r="DF45" s="82">
        <f t="shared" si="19"/>
        <v>71.750330080157696</v>
      </c>
      <c r="DG45" s="82">
        <f t="shared" si="275"/>
        <v>71.175995318812369</v>
      </c>
      <c r="DH45" s="82">
        <f t="shared" si="275"/>
        <v>28.222082466666663</v>
      </c>
      <c r="DI45" s="82">
        <f t="shared" si="275"/>
        <v>56.841545084179003</v>
      </c>
      <c r="DJ45" s="82">
        <f t="shared" si="275"/>
        <v>19.448329973333333</v>
      </c>
      <c r="DK45" s="82">
        <f t="shared" si="275"/>
        <v>61.167597386840839</v>
      </c>
      <c r="DL45" s="82">
        <f t="shared" si="275"/>
        <v>21.480604973333332</v>
      </c>
      <c r="DM45" s="82">
        <f t="shared" si="275"/>
        <v>65.369194497169104</v>
      </c>
      <c r="DN45" s="82">
        <f t="shared" si="275"/>
        <v>23.623192039999999</v>
      </c>
      <c r="DO45" s="82">
        <f t="shared" si="275"/>
        <v>69.354406770727479</v>
      </c>
      <c r="DP45" s="82">
        <f t="shared" si="275"/>
        <v>26.046931959999998</v>
      </c>
      <c r="DQ45" s="82">
        <f t="shared" si="20"/>
        <v>74.029477583685519</v>
      </c>
      <c r="DR45" s="82">
        <f t="shared" si="275"/>
        <v>73.339619044285868</v>
      </c>
      <c r="DS45" s="82">
        <f t="shared" si="275"/>
        <v>28.470671879999998</v>
      </c>
      <c r="DT45" s="82">
        <f t="shared" si="275"/>
        <v>36.266666666666666</v>
      </c>
      <c r="DU45" s="82">
        <f t="shared" si="275"/>
        <v>17.933333333333334</v>
      </c>
      <c r="DV45" s="82">
        <f t="shared" si="275"/>
        <v>39.200000000000003</v>
      </c>
      <c r="DW45" s="82">
        <f t="shared" si="275"/>
        <v>19.600000000000001</v>
      </c>
      <c r="DX45" s="84">
        <f t="shared" si="275"/>
        <v>42.033333333333331</v>
      </c>
      <c r="DY45" s="84">
        <f t="shared" si="275"/>
        <v>21.333333333333332</v>
      </c>
      <c r="DZ45" s="84">
        <f t="shared" si="275"/>
        <v>44.8</v>
      </c>
      <c r="EA45" s="84">
        <f t="shared" si="275"/>
        <v>23.466666666666669</v>
      </c>
      <c r="EB45" s="84">
        <f t="shared" ref="EB45:EO45" si="276">(EB43-EB49)/6*4+EB49</f>
        <v>47.133333333333333</v>
      </c>
      <c r="EC45" s="84">
        <f t="shared" si="276"/>
        <v>47.6</v>
      </c>
      <c r="ED45" s="84">
        <f t="shared" si="276"/>
        <v>25.533333333333335</v>
      </c>
      <c r="EE45" s="84">
        <f t="shared" si="276"/>
        <v>38.311060234168984</v>
      </c>
      <c r="EF45" s="84">
        <f t="shared" si="276"/>
        <v>18.100356173333335</v>
      </c>
      <c r="EG45" s="84">
        <f t="shared" si="276"/>
        <v>41.38737083306092</v>
      </c>
      <c r="EH45" s="84">
        <f t="shared" si="276"/>
        <v>19.79844559</v>
      </c>
      <c r="EI45" s="84">
        <f t="shared" si="276"/>
        <v>44.369511797489523</v>
      </c>
      <c r="EJ45" s="84">
        <f t="shared" si="276"/>
        <v>21.58510016</v>
      </c>
      <c r="EK45" s="84">
        <f t="shared" si="276"/>
        <v>47.261910929257112</v>
      </c>
      <c r="EL45" s="84">
        <f t="shared" si="276"/>
        <v>23.732503966666666</v>
      </c>
      <c r="EM45" s="84">
        <f t="shared" si="276"/>
        <v>49.810713066783954</v>
      </c>
      <c r="EN45" s="84">
        <f t="shared" si="276"/>
        <v>50.170976727691375</v>
      </c>
      <c r="EO45" s="84">
        <f t="shared" si="276"/>
        <v>25.846574440000001</v>
      </c>
    </row>
    <row r="46" spans="1:145" x14ac:dyDescent="0.25">
      <c r="A46" s="256"/>
      <c r="B46" s="79">
        <v>35</v>
      </c>
      <c r="C46" s="82">
        <f>(C43-C49)/6*3+C49</f>
        <v>39.850090045438151</v>
      </c>
      <c r="D46" s="82">
        <f t="shared" ref="D46:BO46" si="277">(D43-D49)/6*3+D49</f>
        <v>18.63852151</v>
      </c>
      <c r="E46" s="82">
        <f t="shared" si="277"/>
        <v>43.03070822353061</v>
      </c>
      <c r="F46" s="82">
        <f t="shared" si="277"/>
        <v>20.38833013</v>
      </c>
      <c r="G46" s="82">
        <f t="shared" si="277"/>
        <v>46.12564705088451</v>
      </c>
      <c r="H46" s="82">
        <f t="shared" si="277"/>
        <v>22.24865629</v>
      </c>
      <c r="I46" s="82">
        <f t="shared" si="277"/>
        <v>49.106283964029416</v>
      </c>
      <c r="J46" s="82">
        <f t="shared" si="277"/>
        <v>24.441113025</v>
      </c>
      <c r="K46" s="82">
        <f t="shared" si="9"/>
        <v>51.849663706051913</v>
      </c>
      <c r="L46" s="82">
        <f t="shared" si="277"/>
        <v>52.086920877174322</v>
      </c>
      <c r="M46" s="82">
        <f t="shared" si="277"/>
        <v>26.63356976</v>
      </c>
      <c r="N46" s="82">
        <f t="shared" si="277"/>
        <v>41.350005901715633</v>
      </c>
      <c r="O46" s="82">
        <f t="shared" si="277"/>
        <v>18.747992246666666</v>
      </c>
      <c r="P46" s="82">
        <f t="shared" si="277"/>
        <v>44.634689920068681</v>
      </c>
      <c r="Q46" s="82">
        <f t="shared" si="277"/>
        <v>20.525311590000001</v>
      </c>
      <c r="R46" s="82">
        <f t="shared" si="277"/>
        <v>47.828763436313622</v>
      </c>
      <c r="S46" s="82">
        <f t="shared" si="277"/>
        <v>22.411277653333332</v>
      </c>
      <c r="T46" s="82">
        <f t="shared" si="277"/>
        <v>50.903922388231663</v>
      </c>
      <c r="U46" s="82">
        <f t="shared" si="277"/>
        <v>24.626397541666666</v>
      </c>
      <c r="V46" s="82">
        <f t="shared" si="10"/>
        <v>53.809937595132219</v>
      </c>
      <c r="W46" s="82">
        <f t="shared" si="277"/>
        <v>53.809937595132219</v>
      </c>
      <c r="X46" s="82">
        <f t="shared" si="277"/>
        <v>53.979081340149719</v>
      </c>
      <c r="Y46" s="82">
        <f t="shared" si="277"/>
        <v>42.849921757993116</v>
      </c>
      <c r="Z46" s="82">
        <f t="shared" si="277"/>
        <v>18.857462983333335</v>
      </c>
      <c r="AA46" s="82">
        <f t="shared" si="277"/>
        <v>46.238671616606737</v>
      </c>
      <c r="AB46" s="82">
        <f t="shared" si="277"/>
        <v>20.662293050000002</v>
      </c>
      <c r="AC46" s="82">
        <f t="shared" si="277"/>
        <v>49.531879821742727</v>
      </c>
      <c r="AD46" s="82">
        <f t="shared" si="277"/>
        <v>22.573899016666665</v>
      </c>
      <c r="AE46" s="82">
        <f t="shared" si="277"/>
        <v>52.701560812433925</v>
      </c>
      <c r="AF46" s="82">
        <f t="shared" si="277"/>
        <v>24.811682058333332</v>
      </c>
      <c r="AG46" s="82">
        <f t="shared" si="11"/>
        <v>55.77021148421251</v>
      </c>
      <c r="AH46" s="82">
        <f t="shared" si="277"/>
        <v>55.871241803125116</v>
      </c>
      <c r="AI46" s="82">
        <f t="shared" si="277"/>
        <v>27.049465099999999</v>
      </c>
      <c r="AJ46" s="82">
        <f t="shared" si="277"/>
        <v>44.349837614270598</v>
      </c>
      <c r="AK46" s="82">
        <f t="shared" si="277"/>
        <v>18.96693372</v>
      </c>
      <c r="AL46" s="82">
        <f t="shared" si="277"/>
        <v>47.842653313144808</v>
      </c>
      <c r="AM46" s="82">
        <f t="shared" si="277"/>
        <v>20.79927451</v>
      </c>
      <c r="AN46" s="82">
        <f t="shared" si="277"/>
        <v>51.234996207171832</v>
      </c>
      <c r="AO46" s="82">
        <f t="shared" si="277"/>
        <v>22.736520380000002</v>
      </c>
      <c r="AP46" s="82">
        <f t="shared" si="277"/>
        <v>54.499199236636173</v>
      </c>
      <c r="AQ46" s="82">
        <f t="shared" si="277"/>
        <v>24.996966574999998</v>
      </c>
      <c r="AR46" s="82">
        <f t="shared" si="12"/>
        <v>57.730485373292815</v>
      </c>
      <c r="AS46" s="82">
        <f t="shared" si="277"/>
        <v>57.76340226610052</v>
      </c>
      <c r="AT46" s="82">
        <f t="shared" si="277"/>
        <v>27.257412770000002</v>
      </c>
      <c r="AU46" s="82">
        <f t="shared" si="277"/>
        <v>45.942220503727533</v>
      </c>
      <c r="AV46" s="82">
        <f t="shared" si="277"/>
        <v>19.08236694</v>
      </c>
      <c r="AW46" s="82">
        <f t="shared" si="277"/>
        <v>49.541578830689097</v>
      </c>
      <c r="AX46" s="82">
        <f t="shared" si="277"/>
        <v>20.94292634</v>
      </c>
      <c r="AY46" s="82">
        <f t="shared" si="277"/>
        <v>53.037529056050289</v>
      </c>
      <c r="AZ46" s="82">
        <f t="shared" si="277"/>
        <v>22.909417614999999</v>
      </c>
      <c r="BA46" s="82">
        <f t="shared" si="277"/>
        <v>56.39966255556449</v>
      </c>
      <c r="BB46" s="82">
        <f t="shared" si="277"/>
        <v>25.194671284999998</v>
      </c>
      <c r="BC46" s="82">
        <f t="shared" si="13"/>
        <v>59.81249376849582</v>
      </c>
      <c r="BD46" s="82">
        <f t="shared" si="277"/>
        <v>59.76179605507869</v>
      </c>
      <c r="BE46" s="82">
        <f t="shared" si="277"/>
        <v>27.479924955000001</v>
      </c>
      <c r="BF46" s="82">
        <f t="shared" si="277"/>
        <v>47.534603393184469</v>
      </c>
      <c r="BG46" s="82">
        <f t="shared" si="277"/>
        <v>19.19780016</v>
      </c>
      <c r="BH46" s="82">
        <f t="shared" si="277"/>
        <v>51.240504348233387</v>
      </c>
      <c r="BI46" s="82">
        <f t="shared" si="277"/>
        <v>21.086578169999999</v>
      </c>
      <c r="BJ46" s="82">
        <f t="shared" si="277"/>
        <v>54.840061904928739</v>
      </c>
      <c r="BK46" s="82">
        <f t="shared" si="277"/>
        <v>23.082314849999999</v>
      </c>
      <c r="BL46" s="82">
        <f t="shared" si="277"/>
        <v>58.300125874492792</v>
      </c>
      <c r="BM46" s="82">
        <f t="shared" si="277"/>
        <v>25.392375994999998</v>
      </c>
      <c r="BN46" s="82">
        <f t="shared" si="14"/>
        <v>61.894502163698817</v>
      </c>
      <c r="BO46" s="82">
        <f t="shared" si="277"/>
        <v>61.760189844056853</v>
      </c>
      <c r="BP46" s="82">
        <f t="shared" ref="BP46:EA46" si="278">(BP43-BP49)/6*3+BP49</f>
        <v>27.702437140000001</v>
      </c>
      <c r="BQ46" s="82">
        <f t="shared" si="278"/>
        <v>49.260761027842484</v>
      </c>
      <c r="BR46" s="82">
        <f t="shared" si="278"/>
        <v>19.322643339999999</v>
      </c>
      <c r="BS46" s="82">
        <f t="shared" si="278"/>
        <v>53.081132746930265</v>
      </c>
      <c r="BT46" s="82">
        <f t="shared" si="278"/>
        <v>21.243864446</v>
      </c>
      <c r="BU46" s="82">
        <f t="shared" si="278"/>
        <v>56.789774016408359</v>
      </c>
      <c r="BV46" s="82">
        <f t="shared" si="278"/>
        <v>23.273369475999999</v>
      </c>
      <c r="BW46" s="82">
        <f t="shared" si="278"/>
        <v>60.344637681501212</v>
      </c>
      <c r="BX46" s="82">
        <f t="shared" si="278"/>
        <v>25.612232134999999</v>
      </c>
      <c r="BY46" s="82">
        <f t="shared" si="16"/>
        <v>64.150182417008907</v>
      </c>
      <c r="BZ46" s="82">
        <f t="shared" si="278"/>
        <v>63.899501346594079</v>
      </c>
      <c r="CA46" s="82">
        <f t="shared" si="278"/>
        <v>27.951094793999999</v>
      </c>
      <c r="CB46" s="82">
        <f t="shared" si="278"/>
        <v>50.9869186625005</v>
      </c>
      <c r="CC46" s="82">
        <f t="shared" si="278"/>
        <v>19.447486519999998</v>
      </c>
      <c r="CD46" s="82">
        <f t="shared" si="278"/>
        <v>54.921761145627144</v>
      </c>
      <c r="CE46" s="82">
        <f t="shared" si="278"/>
        <v>21.401150721999997</v>
      </c>
      <c r="CF46" s="82">
        <f t="shared" si="278"/>
        <v>58.739486127887972</v>
      </c>
      <c r="CG46" s="82">
        <f t="shared" si="278"/>
        <v>23.464424101999999</v>
      </c>
      <c r="CH46" s="82">
        <f t="shared" si="278"/>
        <v>62.389149488509631</v>
      </c>
      <c r="CI46" s="82">
        <f t="shared" si="278"/>
        <v>25.832088274999997</v>
      </c>
      <c r="CJ46" s="82">
        <f t="shared" si="17"/>
        <v>66.40586267031901</v>
      </c>
      <c r="CK46" s="82">
        <f t="shared" si="278"/>
        <v>66.038812849131304</v>
      </c>
      <c r="CL46" s="82">
        <f t="shared" si="278"/>
        <v>28.199752447999998</v>
      </c>
      <c r="CM46" s="82">
        <f t="shared" si="278"/>
        <v>52.713076297158509</v>
      </c>
      <c r="CN46" s="82">
        <f t="shared" si="278"/>
        <v>19.572329700000001</v>
      </c>
      <c r="CO46" s="82">
        <f t="shared" si="278"/>
        <v>56.762389544324016</v>
      </c>
      <c r="CP46" s="82">
        <f t="shared" si="278"/>
        <v>21.558436997999998</v>
      </c>
      <c r="CQ46" s="82">
        <f t="shared" si="278"/>
        <v>60.689198239367599</v>
      </c>
      <c r="CR46" s="82">
        <f t="shared" si="278"/>
        <v>23.655478727999999</v>
      </c>
      <c r="CS46" s="82">
        <f t="shared" si="278"/>
        <v>64.43366129551805</v>
      </c>
      <c r="CT46" s="82">
        <f t="shared" si="278"/>
        <v>26.051944415000001</v>
      </c>
      <c r="CU46" s="82">
        <f t="shared" si="18"/>
        <v>68.661542923629099</v>
      </c>
      <c r="CV46" s="82">
        <f t="shared" si="278"/>
        <v>68.178124351668515</v>
      </c>
      <c r="CW46" s="82">
        <f t="shared" si="278"/>
        <v>28.448410101999997</v>
      </c>
      <c r="CX46" s="82">
        <f t="shared" si="278"/>
        <v>54.439233931816524</v>
      </c>
      <c r="CY46" s="82">
        <f t="shared" si="278"/>
        <v>19.69717288</v>
      </c>
      <c r="CZ46" s="82">
        <f t="shared" si="278"/>
        <v>58.603017943020888</v>
      </c>
      <c r="DA46" s="82">
        <f t="shared" si="278"/>
        <v>21.715723273999998</v>
      </c>
      <c r="DB46" s="82">
        <f t="shared" si="278"/>
        <v>62.638910350847212</v>
      </c>
      <c r="DC46" s="82">
        <f t="shared" si="278"/>
        <v>23.846533353999998</v>
      </c>
      <c r="DD46" s="82">
        <f t="shared" si="278"/>
        <v>66.478173102526469</v>
      </c>
      <c r="DE46" s="82">
        <f t="shared" si="278"/>
        <v>26.271800554999999</v>
      </c>
      <c r="DF46" s="82">
        <f t="shared" si="19"/>
        <v>70.917223176939189</v>
      </c>
      <c r="DG46" s="82">
        <f t="shared" si="278"/>
        <v>70.31743585420574</v>
      </c>
      <c r="DH46" s="82">
        <f t="shared" si="278"/>
        <v>28.697067755999996</v>
      </c>
      <c r="DI46" s="82">
        <f t="shared" si="278"/>
        <v>56.16539156647454</v>
      </c>
      <c r="DJ46" s="82">
        <f t="shared" si="278"/>
        <v>19.822016060000003</v>
      </c>
      <c r="DK46" s="82">
        <f t="shared" si="278"/>
        <v>60.443646341717766</v>
      </c>
      <c r="DL46" s="82">
        <f t="shared" si="278"/>
        <v>21.873009549999999</v>
      </c>
      <c r="DM46" s="82">
        <f t="shared" si="278"/>
        <v>64.588622462326839</v>
      </c>
      <c r="DN46" s="82">
        <f t="shared" si="278"/>
        <v>24.037587979999998</v>
      </c>
      <c r="DO46" s="82">
        <f t="shared" si="278"/>
        <v>68.522684909534888</v>
      </c>
      <c r="DP46" s="82">
        <f t="shared" si="278"/>
        <v>26.491656695</v>
      </c>
      <c r="DQ46" s="82">
        <f t="shared" si="20"/>
        <v>73.172903430249278</v>
      </c>
      <c r="DR46" s="82">
        <f t="shared" si="278"/>
        <v>72.456747356742966</v>
      </c>
      <c r="DS46" s="82">
        <f t="shared" si="278"/>
        <v>28.945725409999998</v>
      </c>
      <c r="DT46" s="82">
        <f t="shared" si="278"/>
        <v>35.799999999999997</v>
      </c>
      <c r="DU46" s="82">
        <f t="shared" si="278"/>
        <v>18.299999999999997</v>
      </c>
      <c r="DV46" s="82">
        <f t="shared" si="278"/>
        <v>38.700000000000003</v>
      </c>
      <c r="DW46" s="82">
        <f t="shared" si="278"/>
        <v>20</v>
      </c>
      <c r="DX46" s="84">
        <f t="shared" si="278"/>
        <v>41.5</v>
      </c>
      <c r="DY46" s="84">
        <f t="shared" si="278"/>
        <v>21.75</v>
      </c>
      <c r="DZ46" s="84">
        <f t="shared" si="278"/>
        <v>44.25</v>
      </c>
      <c r="EA46" s="84">
        <f t="shared" si="278"/>
        <v>23.9</v>
      </c>
      <c r="EB46" s="84">
        <f t="shared" ref="EB46:EO46" si="279">(EB43-EB49)/6*3+EB49</f>
        <v>46.55</v>
      </c>
      <c r="EC46" s="84">
        <f t="shared" si="279"/>
        <v>47</v>
      </c>
      <c r="ED46" s="84">
        <f t="shared" si="279"/>
        <v>26</v>
      </c>
      <c r="EE46" s="84">
        <f t="shared" si="279"/>
        <v>37.825045022719074</v>
      </c>
      <c r="EF46" s="84">
        <f t="shared" si="279"/>
        <v>18.469260755000001</v>
      </c>
      <c r="EG46" s="84">
        <f t="shared" si="279"/>
        <v>40.865354111765306</v>
      </c>
      <c r="EH46" s="84">
        <f t="shared" si="279"/>
        <v>20.194165065</v>
      </c>
      <c r="EI46" s="84">
        <f t="shared" si="279"/>
        <v>43.812823525442255</v>
      </c>
      <c r="EJ46" s="84">
        <f t="shared" si="279"/>
        <v>21.999328145</v>
      </c>
      <c r="EK46" s="84">
        <f t="shared" si="279"/>
        <v>46.678141982014708</v>
      </c>
      <c r="EL46" s="84">
        <f t="shared" si="279"/>
        <v>24.170556512499999</v>
      </c>
      <c r="EM46" s="84">
        <f t="shared" si="279"/>
        <v>49.199831853025955</v>
      </c>
      <c r="EN46" s="84">
        <f t="shared" si="279"/>
        <v>49.543460438587161</v>
      </c>
      <c r="EO46" s="84">
        <f t="shared" si="279"/>
        <v>26.31678488</v>
      </c>
    </row>
    <row r="47" spans="1:145" x14ac:dyDescent="0.25">
      <c r="A47" s="256"/>
      <c r="B47" s="79">
        <v>36</v>
      </c>
      <c r="C47" s="82">
        <f>(C43-C49)/6*2+C49</f>
        <v>39.344726289204992</v>
      </c>
      <c r="D47" s="82">
        <f t="shared" ref="D47:BO47" si="280">(D43-D49)/6*2+D49</f>
        <v>19.009664006666668</v>
      </c>
      <c r="E47" s="82">
        <f t="shared" si="280"/>
        <v>42.486674780939381</v>
      </c>
      <c r="F47" s="82">
        <f t="shared" si="280"/>
        <v>20.779769080000001</v>
      </c>
      <c r="G47" s="82">
        <f t="shared" si="280"/>
        <v>45.545603840123327</v>
      </c>
      <c r="H47" s="82">
        <f t="shared" si="280"/>
        <v>22.660445593333332</v>
      </c>
      <c r="I47" s="82">
        <f t="shared" si="280"/>
        <v>48.488746069544604</v>
      </c>
      <c r="J47" s="82">
        <f t="shared" si="280"/>
        <v>24.883884783333333</v>
      </c>
      <c r="K47" s="82">
        <f t="shared" si="9"/>
        <v>51.211234611869259</v>
      </c>
      <c r="L47" s="82">
        <f t="shared" si="280"/>
        <v>51.43188829896588</v>
      </c>
      <c r="M47" s="82">
        <f t="shared" si="280"/>
        <v>27.107323973333333</v>
      </c>
      <c r="N47" s="82">
        <f t="shared" si="280"/>
        <v>40.829148751464658</v>
      </c>
      <c r="O47" s="82">
        <f t="shared" si="280"/>
        <v>19.11954019111111</v>
      </c>
      <c r="P47" s="82">
        <f t="shared" si="280"/>
        <v>44.074256655251645</v>
      </c>
      <c r="Q47" s="82">
        <f t="shared" si="280"/>
        <v>20.916921277777778</v>
      </c>
      <c r="R47" s="82">
        <f t="shared" si="280"/>
        <v>47.22963173631188</v>
      </c>
      <c r="S47" s="82">
        <f t="shared" si="280"/>
        <v>22.823508011111109</v>
      </c>
      <c r="T47" s="82">
        <f t="shared" si="280"/>
        <v>50.266450080736973</v>
      </c>
      <c r="U47" s="82">
        <f t="shared" si="280"/>
        <v>25.0695123</v>
      </c>
      <c r="V47" s="82">
        <f t="shared" si="10"/>
        <v>53.1518509036325</v>
      </c>
      <c r="W47" s="82">
        <f t="shared" si="280"/>
        <v>53.1518509036325</v>
      </c>
      <c r="X47" s="82">
        <f t="shared" si="280"/>
        <v>53.303268425162067</v>
      </c>
      <c r="Y47" s="82">
        <f t="shared" si="280"/>
        <v>42.313571213724316</v>
      </c>
      <c r="Z47" s="82">
        <f t="shared" si="280"/>
        <v>19.229416375555555</v>
      </c>
      <c r="AA47" s="82">
        <f t="shared" si="280"/>
        <v>45.661838529563909</v>
      </c>
      <c r="AB47" s="82">
        <f t="shared" si="280"/>
        <v>21.054073475555555</v>
      </c>
      <c r="AC47" s="82">
        <f t="shared" si="280"/>
        <v>48.913659632500433</v>
      </c>
      <c r="AD47" s="82">
        <f t="shared" si="280"/>
        <v>22.986570428888889</v>
      </c>
      <c r="AE47" s="82">
        <f t="shared" si="280"/>
        <v>52.044154091929343</v>
      </c>
      <c r="AF47" s="82">
        <f t="shared" si="280"/>
        <v>25.255139816666667</v>
      </c>
      <c r="AG47" s="82">
        <f t="shared" si="11"/>
        <v>55.092467195395741</v>
      </c>
      <c r="AH47" s="82">
        <f t="shared" si="280"/>
        <v>55.174648551358253</v>
      </c>
      <c r="AI47" s="82">
        <f t="shared" si="280"/>
        <v>27.523709204444444</v>
      </c>
      <c r="AJ47" s="82">
        <f t="shared" si="280"/>
        <v>43.797993675983982</v>
      </c>
      <c r="AK47" s="82">
        <f t="shared" si="280"/>
        <v>19.339292559999997</v>
      </c>
      <c r="AL47" s="82">
        <f t="shared" si="280"/>
        <v>47.249420403876172</v>
      </c>
      <c r="AM47" s="82">
        <f t="shared" si="280"/>
        <v>21.191225673333332</v>
      </c>
      <c r="AN47" s="82">
        <f t="shared" si="280"/>
        <v>50.597687528688994</v>
      </c>
      <c r="AO47" s="82">
        <f t="shared" si="280"/>
        <v>23.149632846666666</v>
      </c>
      <c r="AP47" s="82">
        <f t="shared" si="280"/>
        <v>53.821858103121713</v>
      </c>
      <c r="AQ47" s="82">
        <f t="shared" si="280"/>
        <v>25.44076733333333</v>
      </c>
      <c r="AR47" s="82">
        <f t="shared" si="12"/>
        <v>57.03308348715899</v>
      </c>
      <c r="AS47" s="82">
        <f t="shared" si="280"/>
        <v>57.046028677554432</v>
      </c>
      <c r="AT47" s="82">
        <f t="shared" si="280"/>
        <v>27.731901820000001</v>
      </c>
      <c r="AU47" s="82">
        <f t="shared" si="280"/>
        <v>45.373941118614844</v>
      </c>
      <c r="AV47" s="82">
        <f t="shared" si="280"/>
        <v>19.45494334</v>
      </c>
      <c r="AW47" s="82">
        <f t="shared" si="280"/>
        <v>48.929082016101184</v>
      </c>
      <c r="AX47" s="82">
        <f t="shared" si="280"/>
        <v>21.335058313333331</v>
      </c>
      <c r="AY47" s="82">
        <f t="shared" si="280"/>
        <v>52.381589486555932</v>
      </c>
      <c r="AZ47" s="82">
        <f t="shared" si="280"/>
        <v>23.323183659999998</v>
      </c>
      <c r="BA47" s="82">
        <f t="shared" si="280"/>
        <v>55.702021730465404</v>
      </c>
      <c r="BB47" s="82">
        <f t="shared" si="280"/>
        <v>25.638854651666666</v>
      </c>
      <c r="BC47" s="82">
        <f t="shared" si="13"/>
        <v>59.094173874255112</v>
      </c>
      <c r="BD47" s="82">
        <f t="shared" si="280"/>
        <v>59.022453974374884</v>
      </c>
      <c r="BE47" s="82">
        <f t="shared" si="280"/>
        <v>27.954525643333334</v>
      </c>
      <c r="BF47" s="82">
        <f t="shared" si="280"/>
        <v>46.949888561245707</v>
      </c>
      <c r="BG47" s="82">
        <f t="shared" si="280"/>
        <v>19.570594119999999</v>
      </c>
      <c r="BH47" s="82">
        <f t="shared" si="280"/>
        <v>50.608743628326188</v>
      </c>
      <c r="BI47" s="82">
        <f t="shared" si="280"/>
        <v>21.478890953333334</v>
      </c>
      <c r="BJ47" s="82">
        <f t="shared" si="280"/>
        <v>54.165491444422869</v>
      </c>
      <c r="BK47" s="82">
        <f t="shared" si="280"/>
        <v>23.496734473333333</v>
      </c>
      <c r="BL47" s="82">
        <f t="shared" si="280"/>
        <v>57.582185357809102</v>
      </c>
      <c r="BM47" s="82">
        <f t="shared" si="280"/>
        <v>25.836941969999998</v>
      </c>
      <c r="BN47" s="82">
        <f t="shared" si="14"/>
        <v>61.155264261351242</v>
      </c>
      <c r="BO47" s="82">
        <f t="shared" si="280"/>
        <v>60.998879271195335</v>
      </c>
      <c r="BP47" s="82">
        <f t="shared" ref="BP47:EA47" si="281">(BP43-BP49)/6*2+BP49</f>
        <v>28.177149466666666</v>
      </c>
      <c r="BQ47" s="82">
        <f t="shared" si="281"/>
        <v>48.657758458750578</v>
      </c>
      <c r="BR47" s="82">
        <f t="shared" si="281"/>
        <v>19.695615725333333</v>
      </c>
      <c r="BS47" s="82">
        <f t="shared" si="281"/>
        <v>52.430933961979889</v>
      </c>
      <c r="BT47" s="82">
        <f t="shared" si="281"/>
        <v>21.636195588</v>
      </c>
      <c r="BU47" s="82">
        <f t="shared" si="281"/>
        <v>56.094003241035203</v>
      </c>
      <c r="BV47" s="82">
        <f t="shared" si="281"/>
        <v>23.687784362666665</v>
      </c>
      <c r="BW47" s="82">
        <f t="shared" si="281"/>
        <v>59.603940895915734</v>
      </c>
      <c r="BX47" s="82">
        <f t="shared" si="281"/>
        <v>26.056829861999997</v>
      </c>
      <c r="BY47" s="82">
        <f t="shared" si="16"/>
        <v>63.387477264443596</v>
      </c>
      <c r="BZ47" s="82">
        <f t="shared" si="281"/>
        <v>63.113878550796279</v>
      </c>
      <c r="CA47" s="82">
        <f t="shared" si="281"/>
        <v>28.425875361333333</v>
      </c>
      <c r="CB47" s="82">
        <f t="shared" si="281"/>
        <v>50.365628356255449</v>
      </c>
      <c r="CC47" s="82">
        <f t="shared" si="281"/>
        <v>19.820637330666663</v>
      </c>
      <c r="CD47" s="82">
        <f t="shared" si="281"/>
        <v>54.25312429563359</v>
      </c>
      <c r="CE47" s="82">
        <f t="shared" si="281"/>
        <v>21.793500222666665</v>
      </c>
      <c r="CF47" s="82">
        <f t="shared" si="281"/>
        <v>58.022515037647544</v>
      </c>
      <c r="CG47" s="82">
        <f t="shared" si="281"/>
        <v>23.878834251999997</v>
      </c>
      <c r="CH47" s="82">
        <f t="shared" si="281"/>
        <v>61.62569643402238</v>
      </c>
      <c r="CI47" s="82">
        <f t="shared" si="281"/>
        <v>26.276717754</v>
      </c>
      <c r="CJ47" s="82">
        <f t="shared" si="17"/>
        <v>65.619690267535958</v>
      </c>
      <c r="CK47" s="82">
        <f t="shared" si="281"/>
        <v>65.228877830397224</v>
      </c>
      <c r="CL47" s="82">
        <f t="shared" si="281"/>
        <v>28.674601255999999</v>
      </c>
      <c r="CM47" s="82">
        <f t="shared" si="281"/>
        <v>52.073498253760327</v>
      </c>
      <c r="CN47" s="82">
        <f t="shared" si="281"/>
        <v>19.945658936000001</v>
      </c>
      <c r="CO47" s="82">
        <f t="shared" si="281"/>
        <v>56.075314629287291</v>
      </c>
      <c r="CP47" s="82">
        <f t="shared" si="281"/>
        <v>21.950804857333331</v>
      </c>
      <c r="CQ47" s="82">
        <f t="shared" si="281"/>
        <v>59.951026834259885</v>
      </c>
      <c r="CR47" s="82">
        <f t="shared" si="281"/>
        <v>24.069884141333333</v>
      </c>
      <c r="CS47" s="82">
        <f t="shared" si="281"/>
        <v>63.647451972129019</v>
      </c>
      <c r="CT47" s="82">
        <f t="shared" si="281"/>
        <v>26.496605645999999</v>
      </c>
      <c r="CU47" s="82">
        <f t="shared" si="18"/>
        <v>67.851903270628313</v>
      </c>
      <c r="CV47" s="82">
        <f t="shared" si="281"/>
        <v>67.343877109998161</v>
      </c>
      <c r="CW47" s="82">
        <f t="shared" si="281"/>
        <v>28.923327150666665</v>
      </c>
      <c r="CX47" s="82">
        <f t="shared" si="281"/>
        <v>53.781368151265198</v>
      </c>
      <c r="CY47" s="82">
        <f t="shared" si="281"/>
        <v>20.070680541333335</v>
      </c>
      <c r="CZ47" s="82">
        <f t="shared" si="281"/>
        <v>57.897504962940992</v>
      </c>
      <c r="DA47" s="82">
        <f t="shared" si="281"/>
        <v>22.108109491999997</v>
      </c>
      <c r="DB47" s="82">
        <f t="shared" si="281"/>
        <v>61.879538630872226</v>
      </c>
      <c r="DC47" s="82">
        <f t="shared" si="281"/>
        <v>24.260934030666665</v>
      </c>
      <c r="DD47" s="82">
        <f t="shared" si="281"/>
        <v>65.669207510235651</v>
      </c>
      <c r="DE47" s="82">
        <f t="shared" si="281"/>
        <v>26.716493538000002</v>
      </c>
      <c r="DF47" s="82">
        <f t="shared" si="19"/>
        <v>70.084116273720682</v>
      </c>
      <c r="DG47" s="82">
        <f t="shared" si="281"/>
        <v>69.458876389599112</v>
      </c>
      <c r="DH47" s="82">
        <f t="shared" si="281"/>
        <v>29.172053045333332</v>
      </c>
      <c r="DI47" s="82">
        <f t="shared" si="281"/>
        <v>55.489238048770069</v>
      </c>
      <c r="DJ47" s="82">
        <f t="shared" si="281"/>
        <v>20.195702146666669</v>
      </c>
      <c r="DK47" s="82">
        <f t="shared" si="281"/>
        <v>59.719695296594693</v>
      </c>
      <c r="DL47" s="82">
        <f t="shared" si="281"/>
        <v>22.265414126666666</v>
      </c>
      <c r="DM47" s="82">
        <f t="shared" si="281"/>
        <v>63.808050427484559</v>
      </c>
      <c r="DN47" s="82">
        <f t="shared" si="281"/>
        <v>24.451983919999996</v>
      </c>
      <c r="DO47" s="82">
        <f t="shared" si="281"/>
        <v>67.690963048342297</v>
      </c>
      <c r="DP47" s="82">
        <f t="shared" si="281"/>
        <v>26.936381430000001</v>
      </c>
      <c r="DQ47" s="82">
        <f t="shared" si="20"/>
        <v>72.316329276813036</v>
      </c>
      <c r="DR47" s="82">
        <f t="shared" si="281"/>
        <v>71.573875669200049</v>
      </c>
      <c r="DS47" s="82">
        <f t="shared" si="281"/>
        <v>29.420778939999998</v>
      </c>
      <c r="DT47" s="82">
        <f t="shared" si="281"/>
        <v>35.333333333333336</v>
      </c>
      <c r="DU47" s="82">
        <f t="shared" si="281"/>
        <v>18.666666666666664</v>
      </c>
      <c r="DV47" s="82">
        <f t="shared" si="281"/>
        <v>38.200000000000003</v>
      </c>
      <c r="DW47" s="82">
        <f t="shared" si="281"/>
        <v>20.399999999999999</v>
      </c>
      <c r="DX47" s="84">
        <f t="shared" si="281"/>
        <v>40.966666666666669</v>
      </c>
      <c r="DY47" s="84">
        <f t="shared" si="281"/>
        <v>22.166666666666668</v>
      </c>
      <c r="DZ47" s="84">
        <f t="shared" si="281"/>
        <v>43.7</v>
      </c>
      <c r="EA47" s="84">
        <f t="shared" si="281"/>
        <v>24.333333333333332</v>
      </c>
      <c r="EB47" s="84">
        <f t="shared" ref="EB47:EO47" si="282">(EB43-EB49)/6*2+EB49</f>
        <v>45.966666666666661</v>
      </c>
      <c r="EC47" s="84">
        <f t="shared" si="282"/>
        <v>46.4</v>
      </c>
      <c r="ED47" s="84">
        <f t="shared" si="282"/>
        <v>26.466666666666665</v>
      </c>
      <c r="EE47" s="84">
        <f t="shared" si="282"/>
        <v>37.339029811269164</v>
      </c>
      <c r="EF47" s="84">
        <f t="shared" si="282"/>
        <v>18.838165336666666</v>
      </c>
      <c r="EG47" s="84">
        <f t="shared" si="282"/>
        <v>40.343337390469692</v>
      </c>
      <c r="EH47" s="84">
        <f t="shared" si="282"/>
        <v>20.58988454</v>
      </c>
      <c r="EI47" s="84">
        <f t="shared" si="282"/>
        <v>43.256135253394994</v>
      </c>
      <c r="EJ47" s="84">
        <f t="shared" si="282"/>
        <v>22.41355613</v>
      </c>
      <c r="EK47" s="84">
        <f t="shared" si="282"/>
        <v>46.094373034772303</v>
      </c>
      <c r="EL47" s="84">
        <f t="shared" si="282"/>
        <v>24.608609058333336</v>
      </c>
      <c r="EM47" s="84">
        <f t="shared" si="282"/>
        <v>48.588950639267956</v>
      </c>
      <c r="EN47" s="84">
        <f t="shared" si="282"/>
        <v>48.915944149482947</v>
      </c>
      <c r="EO47" s="84">
        <f t="shared" si="282"/>
        <v>26.786995319999999</v>
      </c>
    </row>
    <row r="48" spans="1:145" x14ac:dyDescent="0.25">
      <c r="A48" s="256"/>
      <c r="B48" s="79">
        <v>37</v>
      </c>
      <c r="C48" s="82">
        <f>(C43-C49)/6*1+C49</f>
        <v>38.839362532971833</v>
      </c>
      <c r="D48" s="82">
        <f t="shared" ref="D48:BO48" si="283">(D43-D49)/6*1+D49</f>
        <v>19.380806503333332</v>
      </c>
      <c r="E48" s="82">
        <f t="shared" si="283"/>
        <v>41.942641338348146</v>
      </c>
      <c r="F48" s="82">
        <f t="shared" si="283"/>
        <v>21.171208029999999</v>
      </c>
      <c r="G48" s="82">
        <f t="shared" si="283"/>
        <v>44.965560629362137</v>
      </c>
      <c r="H48" s="82">
        <f t="shared" si="283"/>
        <v>23.072234896666668</v>
      </c>
      <c r="I48" s="82">
        <f t="shared" si="283"/>
        <v>47.871208175059792</v>
      </c>
      <c r="J48" s="82">
        <f t="shared" si="283"/>
        <v>25.326656541666669</v>
      </c>
      <c r="K48" s="82">
        <f t="shared" si="9"/>
        <v>50.572805517686596</v>
      </c>
      <c r="L48" s="82">
        <f t="shared" si="283"/>
        <v>50.776855720757446</v>
      </c>
      <c r="M48" s="82">
        <f t="shared" si="283"/>
        <v>27.581078186666666</v>
      </c>
      <c r="N48" s="82">
        <f t="shared" si="283"/>
        <v>40.308291601213682</v>
      </c>
      <c r="O48" s="82">
        <f t="shared" si="283"/>
        <v>19.491088135555554</v>
      </c>
      <c r="P48" s="82">
        <f t="shared" si="283"/>
        <v>43.513823390434609</v>
      </c>
      <c r="Q48" s="82">
        <f t="shared" si="283"/>
        <v>21.308530965555555</v>
      </c>
      <c r="R48" s="82">
        <f t="shared" si="283"/>
        <v>46.630500036310146</v>
      </c>
      <c r="S48" s="82">
        <f t="shared" si="283"/>
        <v>23.235738368888889</v>
      </c>
      <c r="T48" s="82">
        <f t="shared" si="283"/>
        <v>49.628977773242276</v>
      </c>
      <c r="U48" s="82">
        <f t="shared" si="283"/>
        <v>25.512627058333333</v>
      </c>
      <c r="V48" s="82">
        <f t="shared" si="10"/>
        <v>52.493764212132788</v>
      </c>
      <c r="W48" s="82">
        <f t="shared" ref="W48:AF48" si="284">(W43-W49)/6*1+W49</f>
        <v>52.493764212132788</v>
      </c>
      <c r="X48" s="82">
        <f t="shared" si="284"/>
        <v>52.627455510174414</v>
      </c>
      <c r="Y48" s="82">
        <f t="shared" si="284"/>
        <v>41.777220669455517</v>
      </c>
      <c r="Z48" s="82">
        <f t="shared" si="284"/>
        <v>19.601369767777776</v>
      </c>
      <c r="AA48" s="82">
        <f t="shared" si="284"/>
        <v>45.08500544252108</v>
      </c>
      <c r="AB48" s="82">
        <f t="shared" si="284"/>
        <v>21.445853901111111</v>
      </c>
      <c r="AC48" s="82">
        <f t="shared" si="284"/>
        <v>48.295439443258147</v>
      </c>
      <c r="AD48" s="82">
        <f t="shared" si="284"/>
        <v>23.399241841111113</v>
      </c>
      <c r="AE48" s="82">
        <f t="shared" si="284"/>
        <v>51.386747371424768</v>
      </c>
      <c r="AF48" s="82">
        <f t="shared" si="284"/>
        <v>25.698597574999997</v>
      </c>
      <c r="AG48" s="82">
        <f t="shared" si="11"/>
        <v>54.414722906578973</v>
      </c>
      <c r="AH48" s="82">
        <f t="shared" ref="AH48:AI48" si="285">(AH43-AH49)/6*1+AH49</f>
        <v>54.478055299591382</v>
      </c>
      <c r="AI48" s="82">
        <f t="shared" si="285"/>
        <v>27.997953308888889</v>
      </c>
      <c r="AJ48" s="82">
        <f t="shared" si="283"/>
        <v>43.246149737697365</v>
      </c>
      <c r="AK48" s="82">
        <f t="shared" si="283"/>
        <v>19.711651399999997</v>
      </c>
      <c r="AL48" s="82">
        <f t="shared" si="283"/>
        <v>46.656187494607543</v>
      </c>
      <c r="AM48" s="82">
        <f t="shared" si="283"/>
        <v>21.583176836666667</v>
      </c>
      <c r="AN48" s="82">
        <f t="shared" si="283"/>
        <v>49.960378850206155</v>
      </c>
      <c r="AO48" s="82">
        <f t="shared" si="283"/>
        <v>23.56274531333333</v>
      </c>
      <c r="AP48" s="82">
        <f t="shared" si="283"/>
        <v>53.144516969607253</v>
      </c>
      <c r="AQ48" s="82">
        <f t="shared" si="283"/>
        <v>25.884568091666665</v>
      </c>
      <c r="AR48" s="82">
        <f t="shared" si="12"/>
        <v>56.335681601025158</v>
      </c>
      <c r="AS48" s="82">
        <f t="shared" si="283"/>
        <v>56.32865508900835</v>
      </c>
      <c r="AT48" s="82">
        <f t="shared" si="283"/>
        <v>28.20639087</v>
      </c>
      <c r="AU48" s="82">
        <f t="shared" si="283"/>
        <v>44.805661733502156</v>
      </c>
      <c r="AV48" s="82">
        <f t="shared" si="283"/>
        <v>19.82751974</v>
      </c>
      <c r="AW48" s="82">
        <f t="shared" si="283"/>
        <v>48.316585201513263</v>
      </c>
      <c r="AX48" s="82">
        <f t="shared" si="283"/>
        <v>21.727190286666666</v>
      </c>
      <c r="AY48" s="82">
        <f t="shared" si="283"/>
        <v>51.725649917061574</v>
      </c>
      <c r="AZ48" s="82">
        <f t="shared" si="283"/>
        <v>23.736949704999997</v>
      </c>
      <c r="BA48" s="82">
        <f t="shared" si="283"/>
        <v>55.004380905366325</v>
      </c>
      <c r="BB48" s="82">
        <f t="shared" si="283"/>
        <v>26.08303801833333</v>
      </c>
      <c r="BC48" s="82">
        <f t="shared" si="13"/>
        <v>58.375853980014412</v>
      </c>
      <c r="BD48" s="82">
        <f t="shared" ref="BD48:BE48" si="286">(BD43-BD49)/6*1+BD49</f>
        <v>58.283111893671077</v>
      </c>
      <c r="BE48" s="82">
        <f t="shared" si="286"/>
        <v>28.429126331666666</v>
      </c>
      <c r="BF48" s="82">
        <f t="shared" si="283"/>
        <v>46.365173729306946</v>
      </c>
      <c r="BG48" s="82">
        <f t="shared" si="283"/>
        <v>19.943388079999998</v>
      </c>
      <c r="BH48" s="82">
        <f t="shared" si="283"/>
        <v>49.976982908418989</v>
      </c>
      <c r="BI48" s="82">
        <f t="shared" si="283"/>
        <v>21.871203736666665</v>
      </c>
      <c r="BJ48" s="82">
        <f t="shared" si="283"/>
        <v>53.490920983916993</v>
      </c>
      <c r="BK48" s="82">
        <f t="shared" si="283"/>
        <v>23.911154096666664</v>
      </c>
      <c r="BL48" s="82">
        <f t="shared" si="283"/>
        <v>56.864244841125405</v>
      </c>
      <c r="BM48" s="82">
        <f t="shared" si="283"/>
        <v>26.281507944999998</v>
      </c>
      <c r="BN48" s="82">
        <f t="shared" si="14"/>
        <v>60.416026359003659</v>
      </c>
      <c r="BO48" s="82">
        <f t="shared" si="283"/>
        <v>60.237568698333817</v>
      </c>
      <c r="BP48" s="82">
        <f t="shared" ref="BP48:EA48" si="287">(BP43-BP49)/6*1+BP49</f>
        <v>28.651861793333332</v>
      </c>
      <c r="BQ48" s="82">
        <f t="shared" si="287"/>
        <v>48.054755889658679</v>
      </c>
      <c r="BR48" s="82">
        <f t="shared" si="287"/>
        <v>20.068588110666663</v>
      </c>
      <c r="BS48" s="82">
        <f t="shared" si="287"/>
        <v>51.78073517702952</v>
      </c>
      <c r="BT48" s="82">
        <f t="shared" si="287"/>
        <v>22.028526729999999</v>
      </c>
      <c r="BU48" s="82">
        <f t="shared" si="287"/>
        <v>55.398232465662048</v>
      </c>
      <c r="BV48" s="82">
        <f t="shared" si="287"/>
        <v>24.102199249333331</v>
      </c>
      <c r="BW48" s="82">
        <f t="shared" si="287"/>
        <v>58.863244110330264</v>
      </c>
      <c r="BX48" s="82">
        <f t="shared" si="287"/>
        <v>26.501427588999995</v>
      </c>
      <c r="BY48" s="82">
        <f t="shared" si="16"/>
        <v>62.624772111878286</v>
      </c>
      <c r="BZ48" s="82">
        <f t="shared" ref="BZ48:CI48" si="288">(BZ43-BZ49)/6*1+BZ49</f>
        <v>62.32825575499848</v>
      </c>
      <c r="CA48" s="82">
        <f t="shared" si="288"/>
        <v>28.900655928666666</v>
      </c>
      <c r="CB48" s="82">
        <f t="shared" si="288"/>
        <v>49.744338050010406</v>
      </c>
      <c r="CC48" s="82">
        <f t="shared" si="288"/>
        <v>20.193788141333332</v>
      </c>
      <c r="CD48" s="82">
        <f t="shared" si="288"/>
        <v>53.584487445640036</v>
      </c>
      <c r="CE48" s="82">
        <f t="shared" si="288"/>
        <v>22.185849723333334</v>
      </c>
      <c r="CF48" s="82">
        <f t="shared" si="288"/>
        <v>57.305543947407116</v>
      </c>
      <c r="CG48" s="82">
        <f t="shared" si="288"/>
        <v>24.293244401999999</v>
      </c>
      <c r="CH48" s="82">
        <f t="shared" si="288"/>
        <v>60.862243379535123</v>
      </c>
      <c r="CI48" s="82">
        <f t="shared" si="288"/>
        <v>26.721347232999999</v>
      </c>
      <c r="CJ48" s="82">
        <f t="shared" si="17"/>
        <v>64.833517864752906</v>
      </c>
      <c r="CK48" s="82">
        <f t="shared" ref="CK48:CT48" si="289">(CK43-CK49)/6*1+CK49</f>
        <v>64.418942811663143</v>
      </c>
      <c r="CL48" s="82">
        <f t="shared" si="289"/>
        <v>29.149450063999996</v>
      </c>
      <c r="CM48" s="82">
        <f t="shared" si="289"/>
        <v>51.433920210362146</v>
      </c>
      <c r="CN48" s="82">
        <f t="shared" si="289"/>
        <v>20.318988172000001</v>
      </c>
      <c r="CO48" s="82">
        <f t="shared" si="289"/>
        <v>55.388239714250567</v>
      </c>
      <c r="CP48" s="82">
        <f t="shared" si="289"/>
        <v>22.343172716666665</v>
      </c>
      <c r="CQ48" s="82">
        <f t="shared" si="289"/>
        <v>59.212855429152171</v>
      </c>
      <c r="CR48" s="82">
        <f t="shared" si="289"/>
        <v>24.484289554666663</v>
      </c>
      <c r="CS48" s="82">
        <f t="shared" si="289"/>
        <v>62.861242648739989</v>
      </c>
      <c r="CT48" s="82">
        <f t="shared" si="289"/>
        <v>26.941266876999997</v>
      </c>
      <c r="CU48" s="82">
        <f t="shared" si="18"/>
        <v>67.04226361762754</v>
      </c>
      <c r="CV48" s="82">
        <f t="shared" ref="CV48:DE48" si="290">(CV43-CV49)/6*1+CV49</f>
        <v>66.509629868327806</v>
      </c>
      <c r="CW48" s="82">
        <f t="shared" si="290"/>
        <v>29.398244199333334</v>
      </c>
      <c r="CX48" s="82">
        <f t="shared" si="290"/>
        <v>53.123502370713872</v>
      </c>
      <c r="CY48" s="82">
        <f t="shared" si="290"/>
        <v>20.444188202666666</v>
      </c>
      <c r="CZ48" s="82">
        <f t="shared" si="290"/>
        <v>57.19199198286109</v>
      </c>
      <c r="DA48" s="82">
        <f t="shared" si="290"/>
        <v>22.500495709999999</v>
      </c>
      <c r="DB48" s="82">
        <f t="shared" si="290"/>
        <v>61.120166910897233</v>
      </c>
      <c r="DC48" s="82">
        <f t="shared" si="290"/>
        <v>24.675334707333331</v>
      </c>
      <c r="DD48" s="82">
        <f t="shared" si="290"/>
        <v>64.860241917944848</v>
      </c>
      <c r="DE48" s="82">
        <f t="shared" si="290"/>
        <v>27.161186521000001</v>
      </c>
      <c r="DF48" s="82">
        <f t="shared" si="19"/>
        <v>69.251009370502175</v>
      </c>
      <c r="DG48" s="82">
        <f t="shared" ref="DG48:DH48" si="291">(DG43-DG49)/6*1+DG49</f>
        <v>68.60031692499247</v>
      </c>
      <c r="DH48" s="82">
        <f t="shared" si="291"/>
        <v>29.647038334666664</v>
      </c>
      <c r="DI48" s="82">
        <f t="shared" si="287"/>
        <v>54.813084531065599</v>
      </c>
      <c r="DJ48" s="82">
        <f t="shared" si="287"/>
        <v>20.569388233333335</v>
      </c>
      <c r="DK48" s="82">
        <f t="shared" si="287"/>
        <v>58.995744251471613</v>
      </c>
      <c r="DL48" s="82">
        <f t="shared" si="287"/>
        <v>22.65781870333333</v>
      </c>
      <c r="DM48" s="82">
        <f t="shared" si="287"/>
        <v>63.027478392642287</v>
      </c>
      <c r="DN48" s="82">
        <f t="shared" si="287"/>
        <v>24.866379859999999</v>
      </c>
      <c r="DO48" s="82">
        <f t="shared" si="287"/>
        <v>66.859241187149706</v>
      </c>
      <c r="DP48" s="82">
        <f t="shared" si="287"/>
        <v>27.381106164999998</v>
      </c>
      <c r="DQ48" s="82">
        <f t="shared" si="20"/>
        <v>71.459755123376809</v>
      </c>
      <c r="DR48" s="82">
        <f t="shared" si="287"/>
        <v>70.691003981657133</v>
      </c>
      <c r="DS48" s="82">
        <f t="shared" si="287"/>
        <v>29.895832469999998</v>
      </c>
      <c r="DT48" s="82">
        <f t="shared" si="287"/>
        <v>34.866666666666667</v>
      </c>
      <c r="DU48" s="82">
        <f t="shared" si="287"/>
        <v>19.033333333333331</v>
      </c>
      <c r="DV48" s="82">
        <f t="shared" si="287"/>
        <v>37.700000000000003</v>
      </c>
      <c r="DW48" s="82">
        <f t="shared" si="287"/>
        <v>20.8</v>
      </c>
      <c r="DX48" s="84">
        <f t="shared" si="287"/>
        <v>40.43333333333333</v>
      </c>
      <c r="DY48" s="84">
        <f t="shared" si="287"/>
        <v>22.583333333333332</v>
      </c>
      <c r="DZ48" s="84">
        <f t="shared" si="287"/>
        <v>43.15</v>
      </c>
      <c r="EA48" s="84">
        <f t="shared" si="287"/>
        <v>24.766666666666666</v>
      </c>
      <c r="EB48" s="84">
        <f t="shared" ref="EB48:EO48" si="292">(EB43-EB49)/6*1+EB49</f>
        <v>45.383333333333333</v>
      </c>
      <c r="EC48" s="84">
        <f t="shared" si="292"/>
        <v>45.800000000000004</v>
      </c>
      <c r="ED48" s="84">
        <f t="shared" si="292"/>
        <v>26.933333333333334</v>
      </c>
      <c r="EE48" s="84">
        <f t="shared" si="292"/>
        <v>36.853014599819247</v>
      </c>
      <c r="EF48" s="84">
        <f t="shared" si="292"/>
        <v>19.207069918333335</v>
      </c>
      <c r="EG48" s="84">
        <f t="shared" si="292"/>
        <v>39.821320669174071</v>
      </c>
      <c r="EH48" s="84">
        <f t="shared" si="292"/>
        <v>20.985604015</v>
      </c>
      <c r="EI48" s="84">
        <f t="shared" si="292"/>
        <v>42.699446981347734</v>
      </c>
      <c r="EJ48" s="84">
        <f t="shared" si="292"/>
        <v>22.827784115</v>
      </c>
      <c r="EK48" s="84">
        <f t="shared" si="292"/>
        <v>45.510604087529899</v>
      </c>
      <c r="EL48" s="84">
        <f t="shared" si="292"/>
        <v>25.046661604166669</v>
      </c>
      <c r="EM48" s="84">
        <f t="shared" si="292"/>
        <v>47.978069425509965</v>
      </c>
      <c r="EN48" s="84">
        <f t="shared" si="292"/>
        <v>48.288427860378725</v>
      </c>
      <c r="EO48" s="84">
        <f t="shared" si="292"/>
        <v>27.257205760000002</v>
      </c>
    </row>
    <row r="49" spans="1:145" x14ac:dyDescent="0.25">
      <c r="A49" s="256"/>
      <c r="B49" s="79">
        <v>38</v>
      </c>
      <c r="C49" s="82">
        <v>38.333998776738682</v>
      </c>
      <c r="D49" s="82">
        <v>19.751949</v>
      </c>
      <c r="E49" s="82">
        <v>41.398607895756918</v>
      </c>
      <c r="F49" s="82">
        <v>21.56264698</v>
      </c>
      <c r="G49" s="82">
        <v>44.385517418600948</v>
      </c>
      <c r="H49" s="82">
        <v>23.4840242</v>
      </c>
      <c r="I49" s="82">
        <v>47.25367028057498</v>
      </c>
      <c r="J49" s="82">
        <v>25.769428300000001</v>
      </c>
      <c r="K49" s="82">
        <f t="shared" si="9"/>
        <v>49.934376423503934</v>
      </c>
      <c r="L49" s="82">
        <v>50.121823142549012</v>
      </c>
      <c r="M49" s="82">
        <v>28.054832399999999</v>
      </c>
      <c r="N49" s="82">
        <f t="shared" ref="N49:U49" si="293">(AJ49-C49)/3*1+C49</f>
        <v>39.787434450962706</v>
      </c>
      <c r="O49" s="82">
        <f t="shared" si="293"/>
        <v>19.862636079999998</v>
      </c>
      <c r="P49" s="82">
        <f t="shared" si="293"/>
        <v>42.953390125617581</v>
      </c>
      <c r="Q49" s="82">
        <f t="shared" si="293"/>
        <v>21.700140653333332</v>
      </c>
      <c r="R49" s="82">
        <f t="shared" si="293"/>
        <v>46.031368336308404</v>
      </c>
      <c r="S49" s="82">
        <f t="shared" si="293"/>
        <v>23.647968726666665</v>
      </c>
      <c r="T49" s="82">
        <f t="shared" si="293"/>
        <v>48.991505465747579</v>
      </c>
      <c r="U49" s="82">
        <f t="shared" si="293"/>
        <v>25.955741816666666</v>
      </c>
      <c r="V49" s="82">
        <f t="shared" si="10"/>
        <v>51.83567752063307</v>
      </c>
      <c r="W49" s="82">
        <f>(AR49-K49)/3*1+K49</f>
        <v>51.83567752063307</v>
      </c>
      <c r="X49" s="82">
        <f>(AS49-L49)/3*1+L49</f>
        <v>51.951642595186762</v>
      </c>
      <c r="Y49" s="82">
        <f t="shared" ref="Y49:AF49" si="294">(AJ49-C49)/3*2+C49</f>
        <v>41.240870125186724</v>
      </c>
      <c r="Z49" s="82">
        <f t="shared" si="294"/>
        <v>19.97332316</v>
      </c>
      <c r="AA49" s="82">
        <f t="shared" si="294"/>
        <v>44.508172355478244</v>
      </c>
      <c r="AB49" s="82">
        <f t="shared" si="294"/>
        <v>21.837634326666667</v>
      </c>
      <c r="AC49" s="82">
        <f t="shared" si="294"/>
        <v>47.677219254015853</v>
      </c>
      <c r="AD49" s="82">
        <f t="shared" si="294"/>
        <v>23.811913253333334</v>
      </c>
      <c r="AE49" s="82">
        <f t="shared" si="294"/>
        <v>50.729340650920186</v>
      </c>
      <c r="AF49" s="82">
        <f t="shared" si="294"/>
        <v>26.142055333333332</v>
      </c>
      <c r="AG49" s="82">
        <f t="shared" si="11"/>
        <v>53.736978617762198</v>
      </c>
      <c r="AH49" s="82">
        <f>(AS49-L49)/3*2+L49</f>
        <v>53.781462047824512</v>
      </c>
      <c r="AI49" s="82">
        <f>(AT49-M49)/3*2+M49</f>
        <v>28.472197413333333</v>
      </c>
      <c r="AJ49" s="82">
        <v>42.694305799410749</v>
      </c>
      <c r="AK49" s="82">
        <v>20.084010239999998</v>
      </c>
      <c r="AL49" s="82">
        <v>46.062954585338908</v>
      </c>
      <c r="AM49" s="82">
        <v>21.975127999999998</v>
      </c>
      <c r="AN49" s="82">
        <v>49.323070171723309</v>
      </c>
      <c r="AO49" s="82">
        <v>23.975857779999998</v>
      </c>
      <c r="AP49" s="82">
        <v>52.467175836092785</v>
      </c>
      <c r="AQ49" s="82">
        <v>26.328368849999997</v>
      </c>
      <c r="AR49" s="82">
        <f t="shared" si="12"/>
        <v>55.638279714891333</v>
      </c>
      <c r="AS49" s="82">
        <v>55.611281500462262</v>
      </c>
      <c r="AT49" s="82">
        <v>28.680879919999999</v>
      </c>
      <c r="AU49" s="82">
        <f>(BF49-AJ49)/2+AJ49</f>
        <v>44.237382348389467</v>
      </c>
      <c r="AV49" s="82">
        <f t="shared" ref="AV49:BB49" si="295">(BG49-AK49)/2+AK49</f>
        <v>20.200096139999999</v>
      </c>
      <c r="AW49" s="82">
        <f t="shared" si="295"/>
        <v>47.704088386925349</v>
      </c>
      <c r="AX49" s="82">
        <f t="shared" si="295"/>
        <v>22.119322259999997</v>
      </c>
      <c r="AY49" s="82">
        <f t="shared" si="295"/>
        <v>51.069710347567217</v>
      </c>
      <c r="AZ49" s="82">
        <f t="shared" si="295"/>
        <v>24.150715749999996</v>
      </c>
      <c r="BA49" s="82">
        <f t="shared" si="295"/>
        <v>54.306740080267247</v>
      </c>
      <c r="BB49" s="82">
        <f t="shared" si="295"/>
        <v>26.527221384999997</v>
      </c>
      <c r="BC49" s="82">
        <f t="shared" si="13"/>
        <v>57.657534085773705</v>
      </c>
      <c r="BD49" s="82">
        <f t="shared" ref="BD49:BE49" si="296">(BO49-AS49)/2+AS49</f>
        <v>57.543769812967277</v>
      </c>
      <c r="BE49" s="82">
        <f t="shared" si="296"/>
        <v>28.903727019999998</v>
      </c>
      <c r="BF49" s="82">
        <v>45.780458897368185</v>
      </c>
      <c r="BG49" s="82">
        <v>20.316182039999997</v>
      </c>
      <c r="BH49" s="82">
        <v>49.345222188511791</v>
      </c>
      <c r="BI49" s="82">
        <v>22.26351652</v>
      </c>
      <c r="BJ49" s="82">
        <v>52.816350523411124</v>
      </c>
      <c r="BK49" s="82">
        <v>24.325573719999998</v>
      </c>
      <c r="BL49" s="82">
        <v>56.146304324441708</v>
      </c>
      <c r="BM49" s="82">
        <v>26.726073919999997</v>
      </c>
      <c r="BN49" s="82">
        <f t="shared" si="14"/>
        <v>59.676788456656077</v>
      </c>
      <c r="BO49" s="82">
        <v>59.476258125472292</v>
      </c>
      <c r="BP49" s="82">
        <v>29.126574119999997</v>
      </c>
      <c r="BQ49" s="82">
        <f>(DI49-BF49)/5*1+BF49</f>
        <v>47.451753320566773</v>
      </c>
      <c r="BR49" s="82">
        <f t="shared" ref="BR49:BX49" si="297">(DJ49-BG49)/5*1+BG49</f>
        <v>20.441560495999997</v>
      </c>
      <c r="BS49" s="82">
        <f t="shared" si="297"/>
        <v>51.130536392079144</v>
      </c>
      <c r="BT49" s="82">
        <f t="shared" si="297"/>
        <v>22.420857871999999</v>
      </c>
      <c r="BU49" s="82">
        <f t="shared" si="297"/>
        <v>54.702461690288899</v>
      </c>
      <c r="BV49" s="82">
        <f t="shared" si="297"/>
        <v>24.516614135999998</v>
      </c>
      <c r="BW49" s="82">
        <f t="shared" si="297"/>
        <v>58.122547324744787</v>
      </c>
      <c r="BX49" s="82">
        <f t="shared" si="297"/>
        <v>26.946025315999997</v>
      </c>
      <c r="BY49" s="82">
        <f t="shared" si="16"/>
        <v>61.862066959312976</v>
      </c>
      <c r="BZ49" s="82">
        <f t="shared" ref="BZ49:CA49" si="298">(DR49-BO49)/5*1+BO49</f>
        <v>61.542632959200681</v>
      </c>
      <c r="CA49" s="82">
        <f t="shared" si="298"/>
        <v>29.375436495999999</v>
      </c>
      <c r="CB49" s="82">
        <f>(DI49-BF49)/5*2+BF49</f>
        <v>49.123047743765362</v>
      </c>
      <c r="CC49" s="82">
        <f t="shared" ref="CC49:CI49" si="299">(DJ49-BG49)/5*2+BG49</f>
        <v>20.566938951999997</v>
      </c>
      <c r="CD49" s="82">
        <f t="shared" si="299"/>
        <v>52.915850595646489</v>
      </c>
      <c r="CE49" s="82">
        <f t="shared" si="299"/>
        <v>22.578199223999999</v>
      </c>
      <c r="CF49" s="82">
        <f t="shared" si="299"/>
        <v>56.588572857166682</v>
      </c>
      <c r="CG49" s="82">
        <f t="shared" si="299"/>
        <v>24.707654551999997</v>
      </c>
      <c r="CH49" s="82">
        <f t="shared" si="299"/>
        <v>60.098790325047872</v>
      </c>
      <c r="CI49" s="82">
        <f t="shared" si="299"/>
        <v>27.165976711999999</v>
      </c>
      <c r="CJ49" s="82">
        <f t="shared" si="17"/>
        <v>64.047345461969869</v>
      </c>
      <c r="CK49" s="82">
        <f t="shared" ref="CK49:CL49" si="300">(DR49-BO49)/5*2+BO49</f>
        <v>63.60900779292907</v>
      </c>
      <c r="CL49" s="82">
        <f t="shared" si="300"/>
        <v>29.624298871999997</v>
      </c>
      <c r="CM49" s="82">
        <f>(DI49-BF49)/5*3+BF49</f>
        <v>50.794342166963958</v>
      </c>
      <c r="CN49" s="82">
        <f t="shared" ref="CN49:CT49" si="301">(DJ49-BG49)/5*3+BG49</f>
        <v>20.692317408000001</v>
      </c>
      <c r="CO49" s="82">
        <f t="shared" si="301"/>
        <v>54.701164799213842</v>
      </c>
      <c r="CP49" s="82">
        <f t="shared" si="301"/>
        <v>22.735540575999998</v>
      </c>
      <c r="CQ49" s="82">
        <f t="shared" si="301"/>
        <v>58.474684024044457</v>
      </c>
      <c r="CR49" s="82">
        <f t="shared" si="301"/>
        <v>24.898694967999997</v>
      </c>
      <c r="CS49" s="82">
        <f t="shared" si="301"/>
        <v>62.075033325350951</v>
      </c>
      <c r="CT49" s="82">
        <f t="shared" si="301"/>
        <v>27.385928107999998</v>
      </c>
      <c r="CU49" s="82">
        <f t="shared" si="18"/>
        <v>66.232623964626768</v>
      </c>
      <c r="CV49" s="82">
        <f t="shared" ref="CV49:CW49" si="302">(DR49-BO49)/5*3+BO49</f>
        <v>65.675382626657452</v>
      </c>
      <c r="CW49" s="82">
        <f t="shared" si="302"/>
        <v>29.873161247999999</v>
      </c>
      <c r="CX49" s="82">
        <f>(DI49-BF49)/5*4+BF49</f>
        <v>52.465636590162546</v>
      </c>
      <c r="CY49" s="82">
        <f t="shared" ref="CY49:DE49" si="303">(DJ49-BG49)/5*4+BG49</f>
        <v>20.817695864000001</v>
      </c>
      <c r="CZ49" s="82">
        <f t="shared" si="303"/>
        <v>56.486479002781188</v>
      </c>
      <c r="DA49" s="82">
        <f t="shared" si="303"/>
        <v>22.892881927999998</v>
      </c>
      <c r="DB49" s="82">
        <f t="shared" si="303"/>
        <v>60.360795190922239</v>
      </c>
      <c r="DC49" s="82">
        <f t="shared" si="303"/>
        <v>25.089735383999997</v>
      </c>
      <c r="DD49" s="82">
        <f t="shared" si="303"/>
        <v>64.05127632565403</v>
      </c>
      <c r="DE49" s="82">
        <f t="shared" si="303"/>
        <v>27.605879504000001</v>
      </c>
      <c r="DF49" s="82">
        <f t="shared" si="19"/>
        <v>68.417902467283668</v>
      </c>
      <c r="DG49" s="82">
        <f t="shared" ref="DG49:DH49" si="304">(DR49-BO49)/5*4+BO49</f>
        <v>67.741757460385841</v>
      </c>
      <c r="DH49" s="82">
        <f t="shared" si="304"/>
        <v>30.122023623999997</v>
      </c>
      <c r="DI49" s="82">
        <v>54.136931013361135</v>
      </c>
      <c r="DJ49" s="82">
        <v>20.943074320000001</v>
      </c>
      <c r="DK49" s="82">
        <v>58.271793206348541</v>
      </c>
      <c r="DL49" s="82">
        <v>23.050223279999997</v>
      </c>
      <c r="DM49" s="82">
        <v>62.246906357800015</v>
      </c>
      <c r="DN49" s="82">
        <v>25.280775799999997</v>
      </c>
      <c r="DO49" s="82">
        <v>66.027519325957115</v>
      </c>
      <c r="DP49" s="82">
        <v>27.8258309</v>
      </c>
      <c r="DQ49" s="82">
        <f t="shared" si="20"/>
        <v>70.603180969940567</v>
      </c>
      <c r="DR49" s="82">
        <v>69.80813229411423</v>
      </c>
      <c r="DS49" s="82">
        <v>30.370885999999999</v>
      </c>
      <c r="DT49" s="82">
        <v>34.4</v>
      </c>
      <c r="DU49" s="82">
        <v>19.399999999999999</v>
      </c>
      <c r="DV49" s="82">
        <v>37.200000000000003</v>
      </c>
      <c r="DW49" s="82">
        <v>21.2</v>
      </c>
      <c r="DX49" s="84">
        <v>39.9</v>
      </c>
      <c r="DY49" s="84">
        <v>23</v>
      </c>
      <c r="DZ49" s="84">
        <v>42.6</v>
      </c>
      <c r="EA49" s="84">
        <v>25.2</v>
      </c>
      <c r="EB49" s="84">
        <f t="shared" si="72"/>
        <v>44.8</v>
      </c>
      <c r="EC49" s="84">
        <v>45.2</v>
      </c>
      <c r="ED49" s="84">
        <v>27.4</v>
      </c>
      <c r="EE49" s="84">
        <f>(DT49-C49)/2+C49</f>
        <v>36.366999388369337</v>
      </c>
      <c r="EF49" s="84">
        <f t="shared" ref="EF49:EL49" si="305">(DU49-D49)/2+D49</f>
        <v>19.575974500000001</v>
      </c>
      <c r="EG49" s="84">
        <f t="shared" si="305"/>
        <v>39.299303947878457</v>
      </c>
      <c r="EH49" s="84">
        <f t="shared" si="305"/>
        <v>21.38132349</v>
      </c>
      <c r="EI49" s="84">
        <f t="shared" si="305"/>
        <v>42.142758709300473</v>
      </c>
      <c r="EJ49" s="84">
        <f t="shared" si="305"/>
        <v>23.2420121</v>
      </c>
      <c r="EK49" s="84">
        <f t="shared" si="305"/>
        <v>44.926835140287494</v>
      </c>
      <c r="EL49" s="84">
        <f t="shared" si="305"/>
        <v>25.484714150000002</v>
      </c>
      <c r="EM49" s="84">
        <f>IF(EK49&gt;EE66,EK49,EE66)</f>
        <v>47.367188211751966</v>
      </c>
      <c r="EN49" s="84">
        <f t="shared" ref="EN49:EO49" si="306">(EC49-L49)/2+L49</f>
        <v>47.660911571274511</v>
      </c>
      <c r="EO49" s="84">
        <f t="shared" si="306"/>
        <v>27.7274162</v>
      </c>
    </row>
    <row r="50" spans="1:145" x14ac:dyDescent="0.25">
      <c r="A50" s="256"/>
      <c r="B50" s="79">
        <v>39</v>
      </c>
      <c r="C50" s="82">
        <f>(C49-C54)/5*4+C54</f>
        <v>37.815612755692669</v>
      </c>
      <c r="D50" s="82">
        <f t="shared" ref="D50:BO50" si="307">(D49-D54)/5*4+D54</f>
        <v>20.152917372000001</v>
      </c>
      <c r="E50" s="82">
        <f t="shared" si="307"/>
        <v>40.841885244119908</v>
      </c>
      <c r="F50" s="82">
        <f t="shared" si="307"/>
        <v>21.984092060000002</v>
      </c>
      <c r="G50" s="82">
        <f t="shared" si="307"/>
        <v>43.789600241064747</v>
      </c>
      <c r="H50" s="82">
        <f t="shared" si="307"/>
        <v>23.928290539999999</v>
      </c>
      <c r="I50" s="82">
        <f t="shared" si="307"/>
        <v>46.619546402913066</v>
      </c>
      <c r="J50" s="82">
        <f t="shared" si="307"/>
        <v>26.246079328</v>
      </c>
      <c r="K50" s="82">
        <f t="shared" si="9"/>
        <v>49.280293219600964</v>
      </c>
      <c r="L50" s="82">
        <f t="shared" si="307"/>
        <v>49.449492564761378</v>
      </c>
      <c r="M50" s="82">
        <f t="shared" si="307"/>
        <v>28.563868115999998</v>
      </c>
      <c r="N50" s="82">
        <f t="shared" si="307"/>
        <v>39.252886471179721</v>
      </c>
      <c r="O50" s="82">
        <f t="shared" si="307"/>
        <v>20.264172459999997</v>
      </c>
      <c r="P50" s="82">
        <f t="shared" si="307"/>
        <v>42.377889165982104</v>
      </c>
      <c r="Q50" s="82">
        <f t="shared" si="307"/>
        <v>22.122168179999999</v>
      </c>
      <c r="R50" s="82">
        <f t="shared" si="307"/>
        <v>45.415918393933396</v>
      </c>
      <c r="S50" s="82">
        <f t="shared" si="307"/>
        <v>24.093035269333331</v>
      </c>
      <c r="T50" s="82">
        <f t="shared" si="307"/>
        <v>48.336824701918367</v>
      </c>
      <c r="U50" s="82">
        <f t="shared" si="307"/>
        <v>26.432885555999999</v>
      </c>
      <c r="V50" s="82">
        <f t="shared" si="10"/>
        <v>51.161227000673122</v>
      </c>
      <c r="W50" s="82">
        <f t="shared" ref="W50:AF50" si="308">(W49-W54)/5*4+W54</f>
        <v>51.161227000673122</v>
      </c>
      <c r="X50" s="82">
        <f t="shared" si="308"/>
        <v>51.257731009903338</v>
      </c>
      <c r="Y50" s="82">
        <f t="shared" si="308"/>
        <v>40.690160186666759</v>
      </c>
      <c r="Z50" s="82">
        <f t="shared" si="308"/>
        <v>20.375427548000001</v>
      </c>
      <c r="AA50" s="82">
        <f t="shared" si="308"/>
        <v>43.913893087844301</v>
      </c>
      <c r="AB50" s="82">
        <f t="shared" si="308"/>
        <v>22.2602443</v>
      </c>
      <c r="AC50" s="82">
        <f t="shared" si="308"/>
        <v>47.042236546802037</v>
      </c>
      <c r="AD50" s="82">
        <f t="shared" si="308"/>
        <v>24.257779998666667</v>
      </c>
      <c r="AE50" s="82">
        <f t="shared" si="308"/>
        <v>50.054103000923668</v>
      </c>
      <c r="AF50" s="82">
        <f t="shared" si="308"/>
        <v>26.619691783999997</v>
      </c>
      <c r="AG50" s="82">
        <f t="shared" si="11"/>
        <v>53.042160781745274</v>
      </c>
      <c r="AH50" s="82">
        <f t="shared" ref="AH50:AI50" si="309">(AH49-AH54)/5*4+AH54</f>
        <v>53.065969455045298</v>
      </c>
      <c r="AI50" s="82">
        <f t="shared" si="309"/>
        <v>28.981603569333334</v>
      </c>
      <c r="AJ50" s="82">
        <f t="shared" si="307"/>
        <v>42.127433902153811</v>
      </c>
      <c r="AK50" s="82">
        <f t="shared" si="307"/>
        <v>20.486682635999998</v>
      </c>
      <c r="AL50" s="82">
        <f t="shared" si="307"/>
        <v>45.449897009706504</v>
      </c>
      <c r="AM50" s="82">
        <f t="shared" si="307"/>
        <v>22.398320419999997</v>
      </c>
      <c r="AN50" s="82">
        <f t="shared" si="307"/>
        <v>48.668554699670686</v>
      </c>
      <c r="AO50" s="82">
        <f t="shared" si="307"/>
        <v>24.422524727999999</v>
      </c>
      <c r="AP50" s="82">
        <f t="shared" si="307"/>
        <v>51.771381299928969</v>
      </c>
      <c r="AQ50" s="82">
        <f t="shared" si="307"/>
        <v>26.806498011999999</v>
      </c>
      <c r="AR50" s="82">
        <f t="shared" si="12"/>
        <v>54.923094562817433</v>
      </c>
      <c r="AS50" s="82">
        <f t="shared" si="307"/>
        <v>54.874207900187258</v>
      </c>
      <c r="AT50" s="82">
        <f t="shared" si="307"/>
        <v>29.190471295999998</v>
      </c>
      <c r="AU50" s="82">
        <f t="shared" si="307"/>
        <v>43.652920880545615</v>
      </c>
      <c r="AV50" s="82">
        <f t="shared" si="307"/>
        <v>20.603154656000001</v>
      </c>
      <c r="AW50" s="82">
        <f t="shared" si="307"/>
        <v>47.072939845876022</v>
      </c>
      <c r="AX50" s="82">
        <f t="shared" si="307"/>
        <v>22.543238801999998</v>
      </c>
      <c r="AY50" s="82">
        <f t="shared" si="307"/>
        <v>50.398415505845051</v>
      </c>
      <c r="AZ50" s="82">
        <f t="shared" si="307"/>
        <v>24.596074985999998</v>
      </c>
      <c r="BA50" s="82">
        <f t="shared" si="307"/>
        <v>53.58995360837983</v>
      </c>
      <c r="BB50" s="82">
        <f t="shared" si="307"/>
        <v>27.005210994999999</v>
      </c>
      <c r="BC50" s="82">
        <f t="shared" si="13"/>
        <v>56.920362725124249</v>
      </c>
      <c r="BD50" s="82">
        <f t="shared" ref="BD50:BE50" si="310">(BD49-BD54)/5*4+BD54</f>
        <v>56.781491710914608</v>
      </c>
      <c r="BE50" s="82">
        <f t="shared" si="310"/>
        <v>29.414347004</v>
      </c>
      <c r="BF50" s="82">
        <f t="shared" si="307"/>
        <v>45.178407858937426</v>
      </c>
      <c r="BG50" s="82">
        <f t="shared" si="307"/>
        <v>20.719626675999997</v>
      </c>
      <c r="BH50" s="82">
        <f t="shared" si="307"/>
        <v>48.695982682045539</v>
      </c>
      <c r="BI50" s="82">
        <f t="shared" si="307"/>
        <v>22.688157183999998</v>
      </c>
      <c r="BJ50" s="82">
        <f t="shared" si="307"/>
        <v>52.128276312019423</v>
      </c>
      <c r="BK50" s="82">
        <f t="shared" si="307"/>
        <v>24.769625243999997</v>
      </c>
      <c r="BL50" s="82">
        <f t="shared" si="307"/>
        <v>55.408525916830691</v>
      </c>
      <c r="BM50" s="82">
        <f t="shared" si="307"/>
        <v>27.203923977999999</v>
      </c>
      <c r="BN50" s="82">
        <f t="shared" si="14"/>
        <v>58.917630887431066</v>
      </c>
      <c r="BO50" s="82">
        <f t="shared" si="307"/>
        <v>58.688775521641958</v>
      </c>
      <c r="BP50" s="82">
        <f t="shared" ref="BP50:EA50" si="311">(BP49-BP54)/5*4+BP54</f>
        <v>29.638222711999997</v>
      </c>
      <c r="BQ50" s="82">
        <f t="shared" si="311"/>
        <v>46.831090844132753</v>
      </c>
      <c r="BR50" s="82">
        <f t="shared" si="311"/>
        <v>20.844705095199998</v>
      </c>
      <c r="BS50" s="82">
        <f t="shared" si="311"/>
        <v>50.460223088845403</v>
      </c>
      <c r="BT50" s="82">
        <f t="shared" si="311"/>
        <v>22.845211121599998</v>
      </c>
      <c r="BU50" s="82">
        <f t="shared" si="311"/>
        <v>53.990866778763014</v>
      </c>
      <c r="BV50" s="82">
        <f t="shared" si="311"/>
        <v>24.9608845528</v>
      </c>
      <c r="BW50" s="82">
        <f t="shared" si="311"/>
        <v>57.361195934287629</v>
      </c>
      <c r="BX50" s="82">
        <f t="shared" si="311"/>
        <v>27.423213168399997</v>
      </c>
      <c r="BY50" s="82">
        <f t="shared" si="16"/>
        <v>61.07888632049881</v>
      </c>
      <c r="BZ50" s="82">
        <f t="shared" ref="BZ50:CI50" si="312">(BZ49-BZ54)/5*4+BZ54</f>
        <v>60.731525089812251</v>
      </c>
      <c r="CA50" s="82">
        <f t="shared" si="312"/>
        <v>29.885541783999997</v>
      </c>
      <c r="CB50" s="82">
        <f t="shared" si="312"/>
        <v>48.483773829328079</v>
      </c>
      <c r="CC50" s="82">
        <f t="shared" si="312"/>
        <v>20.9697835144</v>
      </c>
      <c r="CD50" s="82">
        <f t="shared" si="312"/>
        <v>52.22446349564526</v>
      </c>
      <c r="CE50" s="82">
        <f t="shared" si="312"/>
        <v>23.002265059199999</v>
      </c>
      <c r="CF50" s="82">
        <f t="shared" si="312"/>
        <v>55.853457245506604</v>
      </c>
      <c r="CG50" s="82">
        <f t="shared" si="312"/>
        <v>25.152143861599999</v>
      </c>
      <c r="CH50" s="82">
        <f t="shared" si="312"/>
        <v>59.313865951744575</v>
      </c>
      <c r="CI50" s="82">
        <f t="shared" si="312"/>
        <v>27.642502358799998</v>
      </c>
      <c r="CJ50" s="82">
        <f t="shared" si="17"/>
        <v>63.240141753566547</v>
      </c>
      <c r="CK50" s="82">
        <f t="shared" ref="CK50:CT50" si="313">(CK49-CK54)/5*4+CK54</f>
        <v>62.774274657982545</v>
      </c>
      <c r="CL50" s="82">
        <f t="shared" si="313"/>
        <v>30.132860855999997</v>
      </c>
      <c r="CM50" s="82">
        <f t="shared" si="313"/>
        <v>50.136456814523413</v>
      </c>
      <c r="CN50" s="82">
        <f t="shared" si="313"/>
        <v>21.094861933600001</v>
      </c>
      <c r="CO50" s="82">
        <f t="shared" si="313"/>
        <v>53.988703902445124</v>
      </c>
      <c r="CP50" s="82">
        <f t="shared" si="313"/>
        <v>23.1593189968</v>
      </c>
      <c r="CQ50" s="82">
        <f t="shared" si="313"/>
        <v>57.716047712250194</v>
      </c>
      <c r="CR50" s="82">
        <f t="shared" si="313"/>
        <v>25.343403170399998</v>
      </c>
      <c r="CS50" s="82">
        <f t="shared" si="313"/>
        <v>61.266535969201506</v>
      </c>
      <c r="CT50" s="82">
        <f t="shared" si="313"/>
        <v>27.861791549199999</v>
      </c>
      <c r="CU50" s="82">
        <f t="shared" si="18"/>
        <v>65.401397186634298</v>
      </c>
      <c r="CV50" s="82">
        <f t="shared" ref="CV50:DE50" si="314">(CV49-CV54)/5*4+CV54</f>
        <v>64.817024226152824</v>
      </c>
      <c r="CW50" s="82">
        <f t="shared" si="314"/>
        <v>30.380179927999997</v>
      </c>
      <c r="CX50" s="82">
        <f t="shared" si="314"/>
        <v>51.78913979971874</v>
      </c>
      <c r="CY50" s="82">
        <f t="shared" si="314"/>
        <v>21.219940352800002</v>
      </c>
      <c r="CZ50" s="82">
        <f t="shared" si="314"/>
        <v>55.752944309244981</v>
      </c>
      <c r="DA50" s="82">
        <f t="shared" si="314"/>
        <v>23.316372934399997</v>
      </c>
      <c r="DB50" s="82">
        <f t="shared" si="314"/>
        <v>59.578638178993785</v>
      </c>
      <c r="DC50" s="82">
        <f t="shared" si="314"/>
        <v>25.534662479199998</v>
      </c>
      <c r="DD50" s="82">
        <f t="shared" si="314"/>
        <v>63.219205986658444</v>
      </c>
      <c r="DE50" s="82">
        <f t="shared" si="314"/>
        <v>28.081080739600001</v>
      </c>
      <c r="DF50" s="82">
        <f t="shared" si="19"/>
        <v>67.562652619702035</v>
      </c>
      <c r="DG50" s="82">
        <f t="shared" ref="DG50:DH50" si="315">(DG49-DG54)/5*4+DG54</f>
        <v>66.859773794323118</v>
      </c>
      <c r="DH50" s="82">
        <f t="shared" si="315"/>
        <v>30.627498999999997</v>
      </c>
      <c r="DI50" s="82">
        <f t="shared" si="311"/>
        <v>53.441822784914066</v>
      </c>
      <c r="DJ50" s="82">
        <f t="shared" si="311"/>
        <v>21.345018772</v>
      </c>
      <c r="DK50" s="82">
        <f t="shared" si="311"/>
        <v>57.517184716044845</v>
      </c>
      <c r="DL50" s="82">
        <f t="shared" si="311"/>
        <v>23.473426871999997</v>
      </c>
      <c r="DM50" s="82">
        <f t="shared" si="311"/>
        <v>61.441228645737375</v>
      </c>
      <c r="DN50" s="82">
        <f t="shared" si="311"/>
        <v>25.725921787999997</v>
      </c>
      <c r="DO50" s="82">
        <f t="shared" si="311"/>
        <v>65.17187600411539</v>
      </c>
      <c r="DP50" s="82">
        <f t="shared" si="311"/>
        <v>28.300369929999999</v>
      </c>
      <c r="DQ50" s="82">
        <f t="shared" si="20"/>
        <v>69.723908052769787</v>
      </c>
      <c r="DR50" s="82">
        <f t="shared" si="311"/>
        <v>68.902523362493412</v>
      </c>
      <c r="DS50" s="82">
        <f t="shared" si="311"/>
        <v>30.874818071999997</v>
      </c>
      <c r="DT50" s="82">
        <f t="shared" si="311"/>
        <v>33.92</v>
      </c>
      <c r="DU50" s="82">
        <f t="shared" si="311"/>
        <v>19.799999999999997</v>
      </c>
      <c r="DV50" s="82">
        <f t="shared" si="311"/>
        <v>36.700000000000003</v>
      </c>
      <c r="DW50" s="82">
        <f t="shared" si="311"/>
        <v>21.62</v>
      </c>
      <c r="DX50" s="84">
        <f t="shared" si="311"/>
        <v>39.36</v>
      </c>
      <c r="DY50" s="84">
        <f t="shared" si="311"/>
        <v>23.44</v>
      </c>
      <c r="DZ50" s="84">
        <f t="shared" si="311"/>
        <v>42.02</v>
      </c>
      <c r="EA50" s="84">
        <f t="shared" si="311"/>
        <v>25.68</v>
      </c>
      <c r="EB50" s="84">
        <f t="shared" ref="EB50:EO50" si="316">(EB49-EB54)/5*4+EB54</f>
        <v>44.199999999999996</v>
      </c>
      <c r="EC50" s="84">
        <f t="shared" si="316"/>
        <v>44.580000000000005</v>
      </c>
      <c r="ED50" s="84">
        <f t="shared" si="316"/>
        <v>27.919999999999998</v>
      </c>
      <c r="EE50" s="84">
        <f t="shared" si="316"/>
        <v>35.867806377846328</v>
      </c>
      <c r="EF50" s="84">
        <f t="shared" si="316"/>
        <v>19.976458686000001</v>
      </c>
      <c r="EG50" s="84">
        <f t="shared" si="316"/>
        <v>38.770942622059948</v>
      </c>
      <c r="EH50" s="84">
        <f t="shared" si="316"/>
        <v>21.80204603</v>
      </c>
      <c r="EI50" s="84">
        <f t="shared" si="316"/>
        <v>41.574800120532373</v>
      </c>
      <c r="EJ50" s="84">
        <f t="shared" si="316"/>
        <v>23.684145270000002</v>
      </c>
      <c r="EK50" s="84">
        <f t="shared" si="316"/>
        <v>44.319773201456535</v>
      </c>
      <c r="EL50" s="84">
        <f t="shared" si="316"/>
        <v>25.963039664</v>
      </c>
      <c r="EM50" s="84">
        <f t="shared" si="316"/>
        <v>46.740146609800483</v>
      </c>
      <c r="EN50" s="84">
        <f t="shared" si="316"/>
        <v>47.014746282380692</v>
      </c>
      <c r="EO50" s="84">
        <f t="shared" si="316"/>
        <v>28.241934058000002</v>
      </c>
    </row>
    <row r="51" spans="1:145" x14ac:dyDescent="0.25">
      <c r="A51" s="256"/>
      <c r="B51" s="79">
        <v>40</v>
      </c>
      <c r="C51" s="82">
        <f>(C49-C54)/5*3+C54</f>
        <v>37.297226734646657</v>
      </c>
      <c r="D51" s="82">
        <f t="shared" ref="D51:BO51" si="317">(D49-D54)/5*3+D54</f>
        <v>20.553885743999999</v>
      </c>
      <c r="E51" s="82">
        <f t="shared" si="317"/>
        <v>40.285162592482891</v>
      </c>
      <c r="F51" s="82">
        <f t="shared" si="317"/>
        <v>22.40553714</v>
      </c>
      <c r="G51" s="82">
        <f t="shared" si="317"/>
        <v>43.193683063528546</v>
      </c>
      <c r="H51" s="82">
        <f t="shared" si="317"/>
        <v>24.372556880000001</v>
      </c>
      <c r="I51" s="82">
        <f t="shared" si="317"/>
        <v>45.985422525251153</v>
      </c>
      <c r="J51" s="82">
        <f t="shared" si="317"/>
        <v>26.722730356</v>
      </c>
      <c r="K51" s="82">
        <f t="shared" si="9"/>
        <v>48.626210015698</v>
      </c>
      <c r="L51" s="82">
        <f t="shared" si="317"/>
        <v>48.777161986973745</v>
      </c>
      <c r="M51" s="82">
        <f t="shared" si="317"/>
        <v>29.072903831999998</v>
      </c>
      <c r="N51" s="82">
        <f t="shared" si="317"/>
        <v>38.718338491396729</v>
      </c>
      <c r="O51" s="82">
        <f t="shared" si="317"/>
        <v>20.665708839999997</v>
      </c>
      <c r="P51" s="82">
        <f t="shared" si="317"/>
        <v>41.802388206346627</v>
      </c>
      <c r="Q51" s="82">
        <f t="shared" si="317"/>
        <v>22.544195706666667</v>
      </c>
      <c r="R51" s="82">
        <f t="shared" si="317"/>
        <v>44.800468451558388</v>
      </c>
      <c r="S51" s="82">
        <f t="shared" si="317"/>
        <v>24.538101811999997</v>
      </c>
      <c r="T51" s="82">
        <f t="shared" si="317"/>
        <v>47.682143938089148</v>
      </c>
      <c r="U51" s="82">
        <f t="shared" si="317"/>
        <v>26.910029295333334</v>
      </c>
      <c r="V51" s="82">
        <f t="shared" si="10"/>
        <v>50.486776480713182</v>
      </c>
      <c r="W51" s="82">
        <f t="shared" si="317"/>
        <v>50.486776480713182</v>
      </c>
      <c r="X51" s="82">
        <f t="shared" si="317"/>
        <v>50.563819424619915</v>
      </c>
      <c r="Y51" s="82">
        <f t="shared" si="317"/>
        <v>40.139450248146794</v>
      </c>
      <c r="Z51" s="82">
        <f t="shared" si="317"/>
        <v>20.777531935999999</v>
      </c>
      <c r="AA51" s="82">
        <f t="shared" si="317"/>
        <v>43.319613820210357</v>
      </c>
      <c r="AB51" s="82">
        <f t="shared" si="317"/>
        <v>22.682854273333334</v>
      </c>
      <c r="AC51" s="82">
        <f t="shared" si="317"/>
        <v>46.407253839588222</v>
      </c>
      <c r="AD51" s="82">
        <f t="shared" si="317"/>
        <v>24.703646744</v>
      </c>
      <c r="AE51" s="82">
        <f t="shared" si="317"/>
        <v>49.378865350927157</v>
      </c>
      <c r="AF51" s="82">
        <f t="shared" si="317"/>
        <v>27.097328234666666</v>
      </c>
      <c r="AG51" s="82">
        <f t="shared" si="11"/>
        <v>52.347342945728357</v>
      </c>
      <c r="AH51" s="82">
        <f t="shared" si="317"/>
        <v>52.350476862266085</v>
      </c>
      <c r="AI51" s="82">
        <f t="shared" si="317"/>
        <v>29.491009725333335</v>
      </c>
      <c r="AJ51" s="82">
        <f t="shared" si="317"/>
        <v>41.560562004896873</v>
      </c>
      <c r="AK51" s="82">
        <f t="shared" si="317"/>
        <v>20.889355031999997</v>
      </c>
      <c r="AL51" s="82">
        <f t="shared" si="317"/>
        <v>44.836839434074093</v>
      </c>
      <c r="AM51" s="82">
        <f t="shared" si="317"/>
        <v>22.821512839999997</v>
      </c>
      <c r="AN51" s="82">
        <f t="shared" si="317"/>
        <v>48.014039227618056</v>
      </c>
      <c r="AO51" s="82">
        <f t="shared" si="317"/>
        <v>24.869191676</v>
      </c>
      <c r="AP51" s="82">
        <f t="shared" si="317"/>
        <v>51.075586763765152</v>
      </c>
      <c r="AQ51" s="82">
        <f t="shared" si="317"/>
        <v>27.284627173999997</v>
      </c>
      <c r="AR51" s="82">
        <f t="shared" si="12"/>
        <v>54.20790941074354</v>
      </c>
      <c r="AS51" s="82">
        <f t="shared" si="317"/>
        <v>54.137134299912248</v>
      </c>
      <c r="AT51" s="82">
        <f t="shared" si="317"/>
        <v>29.700062671999998</v>
      </c>
      <c r="AU51" s="82">
        <f t="shared" si="317"/>
        <v>43.06845941270177</v>
      </c>
      <c r="AV51" s="82">
        <f t="shared" si="317"/>
        <v>21.006213171999999</v>
      </c>
      <c r="AW51" s="82">
        <f t="shared" si="317"/>
        <v>46.441791304826694</v>
      </c>
      <c r="AX51" s="82">
        <f t="shared" si="317"/>
        <v>22.967155343999998</v>
      </c>
      <c r="AY51" s="82">
        <f t="shared" si="317"/>
        <v>49.727120664122886</v>
      </c>
      <c r="AZ51" s="82">
        <f t="shared" si="317"/>
        <v>25.041434221999996</v>
      </c>
      <c r="BA51" s="82">
        <f t="shared" si="317"/>
        <v>52.873167136492413</v>
      </c>
      <c r="BB51" s="82">
        <f t="shared" si="317"/>
        <v>27.483200604999997</v>
      </c>
      <c r="BC51" s="82">
        <f t="shared" si="13"/>
        <v>56.183191364474794</v>
      </c>
      <c r="BD51" s="82">
        <f t="shared" si="317"/>
        <v>56.019213608861939</v>
      </c>
      <c r="BE51" s="82">
        <f t="shared" si="317"/>
        <v>29.924966987999998</v>
      </c>
      <c r="BF51" s="82">
        <f t="shared" si="317"/>
        <v>44.576356820506668</v>
      </c>
      <c r="BG51" s="82">
        <f t="shared" si="317"/>
        <v>21.123071311999997</v>
      </c>
      <c r="BH51" s="82">
        <f t="shared" si="317"/>
        <v>48.046743175579287</v>
      </c>
      <c r="BI51" s="82">
        <f t="shared" si="317"/>
        <v>23.112797848</v>
      </c>
      <c r="BJ51" s="82">
        <f t="shared" si="317"/>
        <v>51.440202100627722</v>
      </c>
      <c r="BK51" s="82">
        <f t="shared" si="317"/>
        <v>25.213676767999999</v>
      </c>
      <c r="BL51" s="82">
        <f t="shared" si="317"/>
        <v>54.670747509219673</v>
      </c>
      <c r="BM51" s="82">
        <f t="shared" si="317"/>
        <v>27.681774035999997</v>
      </c>
      <c r="BN51" s="82">
        <f t="shared" si="14"/>
        <v>58.158473318206056</v>
      </c>
      <c r="BO51" s="82">
        <f t="shared" si="317"/>
        <v>57.901292917811631</v>
      </c>
      <c r="BP51" s="82">
        <f t="shared" ref="BP51:EA51" si="318">(BP49-BP54)/5*3+BP54</f>
        <v>30.149871303999998</v>
      </c>
      <c r="BQ51" s="82">
        <f t="shared" si="318"/>
        <v>46.210428367698732</v>
      </c>
      <c r="BR51" s="82">
        <f t="shared" si="318"/>
        <v>21.247849694399999</v>
      </c>
      <c r="BS51" s="82">
        <f t="shared" si="318"/>
        <v>49.789909785611663</v>
      </c>
      <c r="BT51" s="82">
        <f t="shared" si="318"/>
        <v>23.269564371199998</v>
      </c>
      <c r="BU51" s="82">
        <f t="shared" si="318"/>
        <v>53.279271867237121</v>
      </c>
      <c r="BV51" s="82">
        <f t="shared" si="318"/>
        <v>25.405154969599998</v>
      </c>
      <c r="BW51" s="82">
        <f t="shared" si="318"/>
        <v>56.599844543830471</v>
      </c>
      <c r="BX51" s="82">
        <f t="shared" si="318"/>
        <v>27.900401020799997</v>
      </c>
      <c r="BY51" s="82">
        <f t="shared" si="16"/>
        <v>60.295705681684645</v>
      </c>
      <c r="BZ51" s="82">
        <f t="shared" si="318"/>
        <v>59.920417220423822</v>
      </c>
      <c r="CA51" s="82">
        <f t="shared" si="318"/>
        <v>30.395647071999999</v>
      </c>
      <c r="CB51" s="82">
        <f t="shared" si="318"/>
        <v>47.844499914890797</v>
      </c>
      <c r="CC51" s="82">
        <f t="shared" si="318"/>
        <v>21.372628076799998</v>
      </c>
      <c r="CD51" s="82">
        <f t="shared" si="318"/>
        <v>51.533076395644031</v>
      </c>
      <c r="CE51" s="82">
        <f t="shared" si="318"/>
        <v>23.426330894399999</v>
      </c>
      <c r="CF51" s="82">
        <f t="shared" si="318"/>
        <v>55.118341633846526</v>
      </c>
      <c r="CG51" s="82">
        <f t="shared" si="318"/>
        <v>25.596633171200001</v>
      </c>
      <c r="CH51" s="82">
        <f t="shared" si="318"/>
        <v>58.52894157844127</v>
      </c>
      <c r="CI51" s="82">
        <f t="shared" si="318"/>
        <v>28.119028005599997</v>
      </c>
      <c r="CJ51" s="82">
        <f t="shared" si="17"/>
        <v>62.432938045163233</v>
      </c>
      <c r="CK51" s="82">
        <f t="shared" si="318"/>
        <v>61.939541523036013</v>
      </c>
      <c r="CL51" s="82">
        <f t="shared" si="318"/>
        <v>30.641422839999997</v>
      </c>
      <c r="CM51" s="82">
        <f t="shared" si="318"/>
        <v>49.478571462082868</v>
      </c>
      <c r="CN51" s="82">
        <f t="shared" si="318"/>
        <v>21.4974064592</v>
      </c>
      <c r="CO51" s="82">
        <f t="shared" si="318"/>
        <v>53.276243005676399</v>
      </c>
      <c r="CP51" s="82">
        <f t="shared" si="318"/>
        <v>23.583097417599998</v>
      </c>
      <c r="CQ51" s="82">
        <f t="shared" si="318"/>
        <v>56.957411400455932</v>
      </c>
      <c r="CR51" s="82">
        <f t="shared" si="318"/>
        <v>25.7881113728</v>
      </c>
      <c r="CS51" s="82">
        <f t="shared" si="318"/>
        <v>60.458038613052061</v>
      </c>
      <c r="CT51" s="82">
        <f t="shared" si="318"/>
        <v>28.337654990399997</v>
      </c>
      <c r="CU51" s="82">
        <f t="shared" si="18"/>
        <v>64.570170408641815</v>
      </c>
      <c r="CV51" s="82">
        <f t="shared" si="318"/>
        <v>63.958665825648204</v>
      </c>
      <c r="CW51" s="82">
        <f t="shared" si="318"/>
        <v>30.887198607999999</v>
      </c>
      <c r="CX51" s="82">
        <f t="shared" si="318"/>
        <v>51.112643009274933</v>
      </c>
      <c r="CY51" s="82">
        <f t="shared" si="318"/>
        <v>21.622184841600003</v>
      </c>
      <c r="CZ51" s="82">
        <f t="shared" si="318"/>
        <v>55.019409615708774</v>
      </c>
      <c r="DA51" s="82">
        <f t="shared" si="318"/>
        <v>23.739863940799996</v>
      </c>
      <c r="DB51" s="82">
        <f t="shared" si="318"/>
        <v>58.796481167065338</v>
      </c>
      <c r="DC51" s="82">
        <f t="shared" si="318"/>
        <v>25.979589574399998</v>
      </c>
      <c r="DD51" s="82">
        <f t="shared" si="318"/>
        <v>62.387135647662859</v>
      </c>
      <c r="DE51" s="82">
        <f t="shared" si="318"/>
        <v>28.556281975200001</v>
      </c>
      <c r="DF51" s="82">
        <f t="shared" si="19"/>
        <v>66.707402772120403</v>
      </c>
      <c r="DG51" s="82">
        <f t="shared" si="318"/>
        <v>65.977790128260395</v>
      </c>
      <c r="DH51" s="82">
        <f t="shared" si="318"/>
        <v>31.132974375999996</v>
      </c>
      <c r="DI51" s="82">
        <f t="shared" si="318"/>
        <v>52.746714556467005</v>
      </c>
      <c r="DJ51" s="82">
        <f t="shared" si="318"/>
        <v>21.746963224000002</v>
      </c>
      <c r="DK51" s="82">
        <f t="shared" si="318"/>
        <v>56.762576225741142</v>
      </c>
      <c r="DL51" s="82">
        <f t="shared" si="318"/>
        <v>23.896630463999998</v>
      </c>
      <c r="DM51" s="82">
        <f t="shared" si="318"/>
        <v>60.635550933674736</v>
      </c>
      <c r="DN51" s="82">
        <f t="shared" si="318"/>
        <v>26.171067775999997</v>
      </c>
      <c r="DO51" s="82">
        <f t="shared" si="318"/>
        <v>64.316232682273665</v>
      </c>
      <c r="DP51" s="82">
        <f t="shared" si="318"/>
        <v>28.774908959999998</v>
      </c>
      <c r="DQ51" s="82">
        <f t="shared" si="20"/>
        <v>68.844635135599006</v>
      </c>
      <c r="DR51" s="82">
        <f t="shared" si="318"/>
        <v>67.996914430872593</v>
      </c>
      <c r="DS51" s="82">
        <f t="shared" si="318"/>
        <v>31.378750143999998</v>
      </c>
      <c r="DT51" s="82">
        <f t="shared" si="318"/>
        <v>33.44</v>
      </c>
      <c r="DU51" s="82">
        <f t="shared" si="318"/>
        <v>20.2</v>
      </c>
      <c r="DV51" s="82">
        <f t="shared" si="318"/>
        <v>36.200000000000003</v>
      </c>
      <c r="DW51" s="82">
        <f t="shared" si="318"/>
        <v>22.04</v>
      </c>
      <c r="DX51" s="84">
        <f t="shared" si="318"/>
        <v>38.82</v>
      </c>
      <c r="DY51" s="84">
        <f t="shared" si="318"/>
        <v>23.88</v>
      </c>
      <c r="DZ51" s="84">
        <f t="shared" si="318"/>
        <v>41.440000000000005</v>
      </c>
      <c r="EA51" s="84">
        <f t="shared" si="318"/>
        <v>26.16</v>
      </c>
      <c r="EB51" s="84">
        <f t="shared" ref="EB51:EO51" si="319">(EB49-EB54)/5*3+EB54</f>
        <v>43.599999999999994</v>
      </c>
      <c r="EC51" s="84">
        <f t="shared" si="319"/>
        <v>43.96</v>
      </c>
      <c r="ED51" s="84">
        <f t="shared" si="319"/>
        <v>28.439999999999998</v>
      </c>
      <c r="EE51" s="84">
        <f t="shared" si="319"/>
        <v>35.368613367323327</v>
      </c>
      <c r="EF51" s="84">
        <f t="shared" si="319"/>
        <v>20.376942872000001</v>
      </c>
      <c r="EG51" s="84">
        <f t="shared" si="319"/>
        <v>38.242581296241447</v>
      </c>
      <c r="EH51" s="84">
        <f t="shared" si="319"/>
        <v>22.222768569999999</v>
      </c>
      <c r="EI51" s="84">
        <f t="shared" si="319"/>
        <v>41.006841531764273</v>
      </c>
      <c r="EJ51" s="84">
        <f t="shared" si="319"/>
        <v>24.12627844</v>
      </c>
      <c r="EK51" s="84">
        <f t="shared" si="319"/>
        <v>43.712711262625575</v>
      </c>
      <c r="EL51" s="84">
        <f t="shared" si="319"/>
        <v>26.441365178000002</v>
      </c>
      <c r="EM51" s="84">
        <f t="shared" si="319"/>
        <v>46.113105007849001</v>
      </c>
      <c r="EN51" s="84">
        <f t="shared" si="319"/>
        <v>46.368580993486873</v>
      </c>
      <c r="EO51" s="84">
        <f t="shared" si="319"/>
        <v>28.756451916</v>
      </c>
    </row>
    <row r="52" spans="1:145" x14ac:dyDescent="0.25">
      <c r="A52" s="256"/>
      <c r="B52" s="79">
        <v>41</v>
      </c>
      <c r="C52" s="82">
        <f>(C49-C54)/5*2+C54</f>
        <v>36.778840713600644</v>
      </c>
      <c r="D52" s="82">
        <f t="shared" ref="D52:BO52" si="320">(D49-D54)/5*2+D54</f>
        <v>20.954854116</v>
      </c>
      <c r="E52" s="82">
        <f t="shared" si="320"/>
        <v>39.728439940845881</v>
      </c>
      <c r="F52" s="82">
        <f t="shared" si="320"/>
        <v>22.826982220000001</v>
      </c>
      <c r="G52" s="82">
        <f t="shared" si="320"/>
        <v>42.597765885992352</v>
      </c>
      <c r="H52" s="82">
        <f t="shared" si="320"/>
        <v>24.81682322</v>
      </c>
      <c r="I52" s="82">
        <f t="shared" si="320"/>
        <v>45.351298647589232</v>
      </c>
      <c r="J52" s="82">
        <f t="shared" si="320"/>
        <v>27.199381384000002</v>
      </c>
      <c r="K52" s="82">
        <f t="shared" si="9"/>
        <v>47.972126811795029</v>
      </c>
      <c r="L52" s="82">
        <f t="shared" si="320"/>
        <v>48.104831409186119</v>
      </c>
      <c r="M52" s="82">
        <f t="shared" si="320"/>
        <v>29.581939548000001</v>
      </c>
      <c r="N52" s="82">
        <f t="shared" si="320"/>
        <v>38.183790511613743</v>
      </c>
      <c r="O52" s="82">
        <f t="shared" si="320"/>
        <v>21.06724522</v>
      </c>
      <c r="P52" s="82">
        <f t="shared" si="320"/>
        <v>41.226887246711151</v>
      </c>
      <c r="Q52" s="82">
        <f t="shared" si="320"/>
        <v>22.966223233333331</v>
      </c>
      <c r="R52" s="82">
        <f t="shared" si="320"/>
        <v>44.185018509183379</v>
      </c>
      <c r="S52" s="82">
        <f t="shared" si="320"/>
        <v>24.983168354666667</v>
      </c>
      <c r="T52" s="82">
        <f t="shared" si="320"/>
        <v>47.027463174259935</v>
      </c>
      <c r="U52" s="82">
        <f t="shared" si="320"/>
        <v>27.387173034666667</v>
      </c>
      <c r="V52" s="82">
        <f t="shared" si="10"/>
        <v>49.812325960753235</v>
      </c>
      <c r="W52" s="82">
        <f t="shared" si="320"/>
        <v>49.812325960753235</v>
      </c>
      <c r="X52" s="82">
        <f t="shared" si="320"/>
        <v>49.869907839336491</v>
      </c>
      <c r="Y52" s="82">
        <f t="shared" si="320"/>
        <v>39.588740309626836</v>
      </c>
      <c r="Z52" s="82">
        <f t="shared" si="320"/>
        <v>21.179636324000001</v>
      </c>
      <c r="AA52" s="82">
        <f t="shared" si="320"/>
        <v>42.72533455257642</v>
      </c>
      <c r="AB52" s="82">
        <f t="shared" si="320"/>
        <v>23.105464246666667</v>
      </c>
      <c r="AC52" s="82">
        <f t="shared" si="320"/>
        <v>45.772271132374399</v>
      </c>
      <c r="AD52" s="82">
        <f t="shared" si="320"/>
        <v>25.149513489333334</v>
      </c>
      <c r="AE52" s="82">
        <f t="shared" si="320"/>
        <v>48.703627700930639</v>
      </c>
      <c r="AF52" s="82">
        <f t="shared" si="320"/>
        <v>27.574964685333331</v>
      </c>
      <c r="AG52" s="82">
        <f t="shared" si="11"/>
        <v>51.652525109711434</v>
      </c>
      <c r="AH52" s="82">
        <f t="shared" si="320"/>
        <v>51.634984269486864</v>
      </c>
      <c r="AI52" s="82">
        <f t="shared" si="320"/>
        <v>30.000415881333332</v>
      </c>
      <c r="AJ52" s="82">
        <f t="shared" si="320"/>
        <v>40.993690107639928</v>
      </c>
      <c r="AK52" s="82">
        <f t="shared" si="320"/>
        <v>21.292027428000001</v>
      </c>
      <c r="AL52" s="82">
        <f t="shared" si="320"/>
        <v>44.22378185844169</v>
      </c>
      <c r="AM52" s="82">
        <f t="shared" si="320"/>
        <v>23.24470526</v>
      </c>
      <c r="AN52" s="82">
        <f t="shared" si="320"/>
        <v>47.359523755565434</v>
      </c>
      <c r="AO52" s="82">
        <f t="shared" si="320"/>
        <v>25.315858623999997</v>
      </c>
      <c r="AP52" s="82">
        <f t="shared" si="320"/>
        <v>50.379792227601342</v>
      </c>
      <c r="AQ52" s="82">
        <f t="shared" si="320"/>
        <v>27.762756335999999</v>
      </c>
      <c r="AR52" s="82">
        <f t="shared" si="12"/>
        <v>53.492724258669639</v>
      </c>
      <c r="AS52" s="82">
        <f t="shared" si="320"/>
        <v>53.400060699637244</v>
      </c>
      <c r="AT52" s="82">
        <f t="shared" si="320"/>
        <v>30.209654048000001</v>
      </c>
      <c r="AU52" s="82">
        <f t="shared" si="320"/>
        <v>42.483997944857919</v>
      </c>
      <c r="AV52" s="82">
        <f t="shared" si="320"/>
        <v>21.409271688</v>
      </c>
      <c r="AW52" s="82">
        <f t="shared" si="320"/>
        <v>45.810642763777359</v>
      </c>
      <c r="AX52" s="82">
        <f t="shared" si="320"/>
        <v>23.391071885999999</v>
      </c>
      <c r="AY52" s="82">
        <f t="shared" si="320"/>
        <v>49.055825822400728</v>
      </c>
      <c r="AZ52" s="82">
        <f t="shared" si="320"/>
        <v>25.486793457999998</v>
      </c>
      <c r="BA52" s="82">
        <f t="shared" si="320"/>
        <v>52.156380664605003</v>
      </c>
      <c r="BB52" s="82">
        <f t="shared" si="320"/>
        <v>27.961190214999998</v>
      </c>
      <c r="BC52" s="82">
        <f t="shared" si="13"/>
        <v>55.446020003825346</v>
      </c>
      <c r="BD52" s="82">
        <f t="shared" si="320"/>
        <v>55.25693550680927</v>
      </c>
      <c r="BE52" s="82">
        <f t="shared" si="320"/>
        <v>30.435586971999999</v>
      </c>
      <c r="BF52" s="82">
        <f t="shared" si="320"/>
        <v>43.974305782075909</v>
      </c>
      <c r="BG52" s="82">
        <f t="shared" si="320"/>
        <v>21.526515948</v>
      </c>
      <c r="BH52" s="82">
        <f t="shared" si="320"/>
        <v>47.397503669113036</v>
      </c>
      <c r="BI52" s="82">
        <f t="shared" si="320"/>
        <v>23.537438511999998</v>
      </c>
      <c r="BJ52" s="82">
        <f t="shared" si="320"/>
        <v>50.752127889236014</v>
      </c>
      <c r="BK52" s="82">
        <f t="shared" si="320"/>
        <v>25.657728291999998</v>
      </c>
      <c r="BL52" s="82">
        <f t="shared" si="320"/>
        <v>53.932969101608663</v>
      </c>
      <c r="BM52" s="82">
        <f t="shared" si="320"/>
        <v>28.159624093999998</v>
      </c>
      <c r="BN52" s="82">
        <f t="shared" si="14"/>
        <v>57.399315748981046</v>
      </c>
      <c r="BO52" s="82">
        <f t="shared" si="320"/>
        <v>57.113810313981297</v>
      </c>
      <c r="BP52" s="82">
        <f t="shared" ref="BP52:EA52" si="321">(BP49-BP54)/5*2+BP54</f>
        <v>30.661519895999998</v>
      </c>
      <c r="BQ52" s="82">
        <f t="shared" si="321"/>
        <v>45.589765891264719</v>
      </c>
      <c r="BR52" s="82">
        <f t="shared" si="321"/>
        <v>21.650994293599997</v>
      </c>
      <c r="BS52" s="82">
        <f t="shared" si="321"/>
        <v>49.119596482377915</v>
      </c>
      <c r="BT52" s="82">
        <f t="shared" si="321"/>
        <v>23.693917620800001</v>
      </c>
      <c r="BU52" s="82">
        <f t="shared" si="321"/>
        <v>52.567676955711235</v>
      </c>
      <c r="BV52" s="82">
        <f t="shared" si="321"/>
        <v>25.8494253864</v>
      </c>
      <c r="BW52" s="82">
        <f t="shared" si="321"/>
        <v>55.838493153373314</v>
      </c>
      <c r="BX52" s="82">
        <f t="shared" si="321"/>
        <v>28.377588873199997</v>
      </c>
      <c r="BY52" s="82">
        <f t="shared" si="16"/>
        <v>59.512525042870479</v>
      </c>
      <c r="BZ52" s="82">
        <f t="shared" si="321"/>
        <v>59.109309351035392</v>
      </c>
      <c r="CA52" s="82">
        <f t="shared" si="321"/>
        <v>30.905752359999997</v>
      </c>
      <c r="CB52" s="82">
        <f t="shared" si="321"/>
        <v>47.205226000453521</v>
      </c>
      <c r="CC52" s="82">
        <f t="shared" si="321"/>
        <v>21.7754726392</v>
      </c>
      <c r="CD52" s="82">
        <f t="shared" si="321"/>
        <v>50.841689295642794</v>
      </c>
      <c r="CE52" s="82">
        <f t="shared" si="321"/>
        <v>23.850396729599996</v>
      </c>
      <c r="CF52" s="82">
        <f t="shared" si="321"/>
        <v>54.383226022186456</v>
      </c>
      <c r="CG52" s="82">
        <f t="shared" si="321"/>
        <v>26.041122480799999</v>
      </c>
      <c r="CH52" s="82">
        <f t="shared" si="321"/>
        <v>57.744017205137972</v>
      </c>
      <c r="CI52" s="82">
        <f t="shared" si="321"/>
        <v>28.5955536524</v>
      </c>
      <c r="CJ52" s="82">
        <f t="shared" si="17"/>
        <v>61.625734336759912</v>
      </c>
      <c r="CK52" s="82">
        <f t="shared" si="321"/>
        <v>61.104808388089488</v>
      </c>
      <c r="CL52" s="82">
        <f t="shared" si="321"/>
        <v>31.149984823999993</v>
      </c>
      <c r="CM52" s="82">
        <f t="shared" si="321"/>
        <v>48.820686109642331</v>
      </c>
      <c r="CN52" s="82">
        <f t="shared" si="321"/>
        <v>21.8999509848</v>
      </c>
      <c r="CO52" s="82">
        <f t="shared" si="321"/>
        <v>52.563782108907681</v>
      </c>
      <c r="CP52" s="82">
        <f t="shared" si="321"/>
        <v>24.006875838399999</v>
      </c>
      <c r="CQ52" s="82">
        <f t="shared" si="321"/>
        <v>56.198775088661662</v>
      </c>
      <c r="CR52" s="82">
        <f t="shared" si="321"/>
        <v>26.232819575199997</v>
      </c>
      <c r="CS52" s="82">
        <f t="shared" si="321"/>
        <v>59.649541256902623</v>
      </c>
      <c r="CT52" s="82">
        <f t="shared" si="321"/>
        <v>28.813518431599999</v>
      </c>
      <c r="CU52" s="82">
        <f t="shared" si="18"/>
        <v>63.738943630649345</v>
      </c>
      <c r="CV52" s="82">
        <f t="shared" si="321"/>
        <v>63.100307425143576</v>
      </c>
      <c r="CW52" s="82">
        <f t="shared" si="321"/>
        <v>31.394217287999997</v>
      </c>
      <c r="CX52" s="82">
        <f t="shared" si="321"/>
        <v>50.436146218831134</v>
      </c>
      <c r="CY52" s="82">
        <f t="shared" si="321"/>
        <v>22.0244293304</v>
      </c>
      <c r="CZ52" s="82">
        <f t="shared" si="321"/>
        <v>54.28587492217256</v>
      </c>
      <c r="DA52" s="82">
        <f t="shared" si="321"/>
        <v>24.163354947199998</v>
      </c>
      <c r="DB52" s="82">
        <f t="shared" si="321"/>
        <v>58.014324155136883</v>
      </c>
      <c r="DC52" s="82">
        <f t="shared" si="321"/>
        <v>26.424516669599999</v>
      </c>
      <c r="DD52" s="82">
        <f t="shared" si="321"/>
        <v>61.555065308667274</v>
      </c>
      <c r="DE52" s="82">
        <f t="shared" si="321"/>
        <v>29.031483210799998</v>
      </c>
      <c r="DF52" s="82">
        <f t="shared" si="19"/>
        <v>65.852152924538785</v>
      </c>
      <c r="DG52" s="82">
        <f t="shared" si="321"/>
        <v>65.095806462197672</v>
      </c>
      <c r="DH52" s="82">
        <f t="shared" si="321"/>
        <v>31.638449752</v>
      </c>
      <c r="DI52" s="82">
        <f t="shared" si="321"/>
        <v>52.051606328019936</v>
      </c>
      <c r="DJ52" s="82">
        <f t="shared" si="321"/>
        <v>22.148907676</v>
      </c>
      <c r="DK52" s="82">
        <f t="shared" si="321"/>
        <v>56.007967735437447</v>
      </c>
      <c r="DL52" s="82">
        <f t="shared" si="321"/>
        <v>24.319834055999998</v>
      </c>
      <c r="DM52" s="82">
        <f t="shared" si="321"/>
        <v>59.829873221612104</v>
      </c>
      <c r="DN52" s="82">
        <f t="shared" si="321"/>
        <v>26.616213764000001</v>
      </c>
      <c r="DO52" s="82">
        <f t="shared" si="321"/>
        <v>63.460589360431932</v>
      </c>
      <c r="DP52" s="82">
        <f t="shared" si="321"/>
        <v>29.24944799</v>
      </c>
      <c r="DQ52" s="82">
        <f t="shared" si="20"/>
        <v>67.965362218428211</v>
      </c>
      <c r="DR52" s="82">
        <f t="shared" si="321"/>
        <v>67.09130549925176</v>
      </c>
      <c r="DS52" s="82">
        <f t="shared" si="321"/>
        <v>31.882682215999996</v>
      </c>
      <c r="DT52" s="82">
        <f t="shared" si="321"/>
        <v>32.96</v>
      </c>
      <c r="DU52" s="82">
        <f t="shared" si="321"/>
        <v>20.599999999999998</v>
      </c>
      <c r="DV52" s="82">
        <f t="shared" si="321"/>
        <v>35.700000000000003</v>
      </c>
      <c r="DW52" s="82">
        <f t="shared" si="321"/>
        <v>22.46</v>
      </c>
      <c r="DX52" s="84">
        <f t="shared" si="321"/>
        <v>38.28</v>
      </c>
      <c r="DY52" s="84">
        <f t="shared" si="321"/>
        <v>24.32</v>
      </c>
      <c r="DZ52" s="84">
        <f t="shared" si="321"/>
        <v>40.86</v>
      </c>
      <c r="EA52" s="84">
        <f t="shared" si="321"/>
        <v>26.64</v>
      </c>
      <c r="EB52" s="84">
        <f t="shared" ref="EB52:EO52" si="322">(EB49-EB54)/5*2+EB54</f>
        <v>43</v>
      </c>
      <c r="EC52" s="84">
        <f t="shared" si="322"/>
        <v>43.34</v>
      </c>
      <c r="ED52" s="84">
        <f t="shared" si="322"/>
        <v>28.96</v>
      </c>
      <c r="EE52" s="84">
        <f t="shared" si="322"/>
        <v>34.869420356800319</v>
      </c>
      <c r="EF52" s="84">
        <f t="shared" si="322"/>
        <v>20.777427058000001</v>
      </c>
      <c r="EG52" s="84">
        <f t="shared" si="322"/>
        <v>37.714219970422938</v>
      </c>
      <c r="EH52" s="84">
        <f t="shared" si="322"/>
        <v>22.643491109999999</v>
      </c>
      <c r="EI52" s="84">
        <f t="shared" si="322"/>
        <v>40.438882942996173</v>
      </c>
      <c r="EJ52" s="84">
        <f t="shared" si="322"/>
        <v>24.568411610000002</v>
      </c>
      <c r="EK52" s="84">
        <f t="shared" si="322"/>
        <v>43.105649323794623</v>
      </c>
      <c r="EL52" s="84">
        <f t="shared" si="322"/>
        <v>26.919690692</v>
      </c>
      <c r="EM52" s="84">
        <f t="shared" si="322"/>
        <v>45.486063405897511</v>
      </c>
      <c r="EN52" s="84">
        <f t="shared" si="322"/>
        <v>45.722415704593061</v>
      </c>
      <c r="EO52" s="84">
        <f t="shared" si="322"/>
        <v>29.270969774000001</v>
      </c>
    </row>
    <row r="53" spans="1:145" x14ac:dyDescent="0.25">
      <c r="A53" s="256"/>
      <c r="B53" s="79">
        <v>42</v>
      </c>
      <c r="C53" s="82">
        <f>(C49-C54)/5*1+C54</f>
        <v>36.260454692554632</v>
      </c>
      <c r="D53" s="82">
        <f t="shared" ref="D53:BO53" si="323">(D49-D54)/5*1+D54</f>
        <v>21.355822487999998</v>
      </c>
      <c r="E53" s="82">
        <f t="shared" si="323"/>
        <v>39.171717289208864</v>
      </c>
      <c r="F53" s="82">
        <f t="shared" si="323"/>
        <v>23.248427299999999</v>
      </c>
      <c r="G53" s="82">
        <f t="shared" si="323"/>
        <v>42.001848708456151</v>
      </c>
      <c r="H53" s="82">
        <f t="shared" si="323"/>
        <v>25.261089560000002</v>
      </c>
      <c r="I53" s="82">
        <f t="shared" si="323"/>
        <v>44.717174769927318</v>
      </c>
      <c r="J53" s="82">
        <f t="shared" si="323"/>
        <v>27.676032412000001</v>
      </c>
      <c r="K53" s="82">
        <f t="shared" si="9"/>
        <v>47.318043607892065</v>
      </c>
      <c r="L53" s="82">
        <f t="shared" si="323"/>
        <v>47.432500831398485</v>
      </c>
      <c r="M53" s="82">
        <f t="shared" si="323"/>
        <v>30.090975264000001</v>
      </c>
      <c r="N53" s="82">
        <f t="shared" si="323"/>
        <v>37.649242531830751</v>
      </c>
      <c r="O53" s="82">
        <f t="shared" si="323"/>
        <v>21.4687816</v>
      </c>
      <c r="P53" s="82">
        <f t="shared" si="323"/>
        <v>40.651386287075674</v>
      </c>
      <c r="Q53" s="82">
        <f t="shared" si="323"/>
        <v>23.388250759999998</v>
      </c>
      <c r="R53" s="82">
        <f t="shared" si="323"/>
        <v>43.569568566808371</v>
      </c>
      <c r="S53" s="82">
        <f t="shared" si="323"/>
        <v>25.428234897333333</v>
      </c>
      <c r="T53" s="82">
        <f t="shared" si="323"/>
        <v>46.372782410430716</v>
      </c>
      <c r="U53" s="82">
        <f t="shared" si="323"/>
        <v>27.864316774000002</v>
      </c>
      <c r="V53" s="82">
        <f t="shared" si="10"/>
        <v>49.137875440793295</v>
      </c>
      <c r="W53" s="82">
        <f t="shared" ref="W53:AF53" si="324">(W49-W54)/5*1+W54</f>
        <v>49.137875440793295</v>
      </c>
      <c r="X53" s="82">
        <f t="shared" si="324"/>
        <v>49.175996254053068</v>
      </c>
      <c r="Y53" s="82">
        <f t="shared" si="324"/>
        <v>39.038030371106871</v>
      </c>
      <c r="Z53" s="82">
        <f t="shared" si="324"/>
        <v>21.581740711999998</v>
      </c>
      <c r="AA53" s="82">
        <f t="shared" si="324"/>
        <v>42.131055284942477</v>
      </c>
      <c r="AB53" s="82">
        <f t="shared" si="324"/>
        <v>23.528074220000001</v>
      </c>
      <c r="AC53" s="82">
        <f t="shared" si="324"/>
        <v>45.137288425160584</v>
      </c>
      <c r="AD53" s="82">
        <f t="shared" si="324"/>
        <v>25.595380234666667</v>
      </c>
      <c r="AE53" s="82">
        <f t="shared" si="324"/>
        <v>48.028390050934128</v>
      </c>
      <c r="AF53" s="82">
        <f t="shared" si="324"/>
        <v>28.052601136</v>
      </c>
      <c r="AG53" s="82">
        <f t="shared" si="11"/>
        <v>50.957707273694517</v>
      </c>
      <c r="AH53" s="82">
        <f t="shared" ref="AH53:AI53" si="325">(AH49-AH54)/5*1+AH54</f>
        <v>50.919491676707651</v>
      </c>
      <c r="AI53" s="82">
        <f t="shared" si="325"/>
        <v>30.509822037333333</v>
      </c>
      <c r="AJ53" s="82">
        <f t="shared" si="323"/>
        <v>40.42681821038299</v>
      </c>
      <c r="AK53" s="82">
        <f t="shared" si="323"/>
        <v>21.694699824000001</v>
      </c>
      <c r="AL53" s="82">
        <f t="shared" si="323"/>
        <v>43.610724282809279</v>
      </c>
      <c r="AM53" s="82">
        <f t="shared" si="323"/>
        <v>23.667897679999999</v>
      </c>
      <c r="AN53" s="82">
        <f t="shared" si="323"/>
        <v>46.705008283512804</v>
      </c>
      <c r="AO53" s="82">
        <f t="shared" si="323"/>
        <v>25.762525571999998</v>
      </c>
      <c r="AP53" s="82">
        <f t="shared" si="323"/>
        <v>49.683997691437526</v>
      </c>
      <c r="AQ53" s="82">
        <f t="shared" si="323"/>
        <v>28.240885497999997</v>
      </c>
      <c r="AR53" s="82">
        <f t="shared" si="12"/>
        <v>52.777539106595746</v>
      </c>
      <c r="AS53" s="82">
        <f t="shared" si="323"/>
        <v>52.662987099362233</v>
      </c>
      <c r="AT53" s="82">
        <f t="shared" si="323"/>
        <v>30.719245424</v>
      </c>
      <c r="AU53" s="82">
        <f t="shared" si="323"/>
        <v>41.899536477014074</v>
      </c>
      <c r="AV53" s="82">
        <f t="shared" si="323"/>
        <v>21.812330203999998</v>
      </c>
      <c r="AW53" s="82">
        <f t="shared" si="323"/>
        <v>45.179494222728032</v>
      </c>
      <c r="AX53" s="82">
        <f t="shared" si="323"/>
        <v>23.814988427999999</v>
      </c>
      <c r="AY53" s="82">
        <f t="shared" si="323"/>
        <v>48.384530980678562</v>
      </c>
      <c r="AZ53" s="82">
        <f t="shared" si="323"/>
        <v>25.932152693999996</v>
      </c>
      <c r="BA53" s="82">
        <f t="shared" si="323"/>
        <v>51.439594192717585</v>
      </c>
      <c r="BB53" s="82">
        <f t="shared" si="323"/>
        <v>28.439179824999997</v>
      </c>
      <c r="BC53" s="82">
        <f t="shared" si="13"/>
        <v>54.708848643175891</v>
      </c>
      <c r="BD53" s="82">
        <f t="shared" ref="BD53:BE53" si="326">(BD49-BD54)/5*1+BD54</f>
        <v>54.494657404756602</v>
      </c>
      <c r="BE53" s="82">
        <f t="shared" si="326"/>
        <v>30.946206955999997</v>
      </c>
      <c r="BF53" s="82">
        <f t="shared" si="323"/>
        <v>43.372254743645151</v>
      </c>
      <c r="BG53" s="82">
        <f t="shared" si="323"/>
        <v>21.929960584</v>
      </c>
      <c r="BH53" s="82">
        <f t="shared" si="323"/>
        <v>46.748264162646784</v>
      </c>
      <c r="BI53" s="82">
        <f t="shared" si="323"/>
        <v>23.962079176</v>
      </c>
      <c r="BJ53" s="82">
        <f t="shared" si="323"/>
        <v>50.064053677844313</v>
      </c>
      <c r="BK53" s="82">
        <f t="shared" si="323"/>
        <v>26.101779816000001</v>
      </c>
      <c r="BL53" s="82">
        <f t="shared" si="323"/>
        <v>53.195190693997645</v>
      </c>
      <c r="BM53" s="82">
        <f t="shared" si="323"/>
        <v>28.637474151999996</v>
      </c>
      <c r="BN53" s="82">
        <f t="shared" si="14"/>
        <v>56.640158179756035</v>
      </c>
      <c r="BO53" s="82">
        <f t="shared" si="323"/>
        <v>56.32632771015097</v>
      </c>
      <c r="BP53" s="82">
        <f t="shared" ref="BP53:EA53" si="327">(BP49-BP54)/5*1+BP54</f>
        <v>31.173168487999998</v>
      </c>
      <c r="BQ53" s="82">
        <f t="shared" si="327"/>
        <v>44.969103414830698</v>
      </c>
      <c r="BR53" s="82">
        <f t="shared" si="327"/>
        <v>22.054138892799998</v>
      </c>
      <c r="BS53" s="82">
        <f t="shared" si="327"/>
        <v>48.449283179144174</v>
      </c>
      <c r="BT53" s="82">
        <f t="shared" si="327"/>
        <v>24.1182708704</v>
      </c>
      <c r="BU53" s="82">
        <f t="shared" si="327"/>
        <v>51.856082044185342</v>
      </c>
      <c r="BV53" s="82">
        <f t="shared" si="327"/>
        <v>26.293695803199999</v>
      </c>
      <c r="BW53" s="82">
        <f t="shared" si="327"/>
        <v>55.077141762916156</v>
      </c>
      <c r="BX53" s="82">
        <f t="shared" si="327"/>
        <v>28.854776725599997</v>
      </c>
      <c r="BY53" s="82">
        <f t="shared" si="16"/>
        <v>58.729344404056313</v>
      </c>
      <c r="BZ53" s="82">
        <f t="shared" ref="BZ53:CI53" si="328">(BZ49-BZ54)/5*1+BZ54</f>
        <v>58.298201481646963</v>
      </c>
      <c r="CA53" s="82">
        <f t="shared" si="328"/>
        <v>31.415857647999999</v>
      </c>
      <c r="CB53" s="82">
        <f t="shared" si="328"/>
        <v>46.565952086016239</v>
      </c>
      <c r="CC53" s="82">
        <f t="shared" si="328"/>
        <v>22.178317201599999</v>
      </c>
      <c r="CD53" s="82">
        <f t="shared" si="328"/>
        <v>50.150302195641565</v>
      </c>
      <c r="CE53" s="82">
        <f t="shared" si="328"/>
        <v>24.274462564799997</v>
      </c>
      <c r="CF53" s="82">
        <f t="shared" si="328"/>
        <v>53.648110410526378</v>
      </c>
      <c r="CG53" s="82">
        <f t="shared" si="328"/>
        <v>26.4856117904</v>
      </c>
      <c r="CH53" s="82">
        <f t="shared" si="328"/>
        <v>56.959092831834667</v>
      </c>
      <c r="CI53" s="82">
        <f t="shared" si="328"/>
        <v>29.072079299199999</v>
      </c>
      <c r="CJ53" s="82">
        <f t="shared" si="17"/>
        <v>60.818530628356598</v>
      </c>
      <c r="CK53" s="82">
        <f t="shared" ref="CK53:CT53" si="329">(CK49-CK54)/5*1+CK54</f>
        <v>60.270075253142956</v>
      </c>
      <c r="CL53" s="82">
        <f t="shared" si="329"/>
        <v>31.658546807999993</v>
      </c>
      <c r="CM53" s="82">
        <f t="shared" si="329"/>
        <v>48.162800757201786</v>
      </c>
      <c r="CN53" s="82">
        <f t="shared" si="329"/>
        <v>22.3024955104</v>
      </c>
      <c r="CO53" s="82">
        <f t="shared" si="329"/>
        <v>51.851321212138956</v>
      </c>
      <c r="CP53" s="82">
        <f t="shared" si="329"/>
        <v>24.430654259199997</v>
      </c>
      <c r="CQ53" s="82">
        <f t="shared" si="329"/>
        <v>55.4401387768674</v>
      </c>
      <c r="CR53" s="82">
        <f t="shared" si="329"/>
        <v>26.677527777599998</v>
      </c>
      <c r="CS53" s="82">
        <f t="shared" si="329"/>
        <v>58.841043900753178</v>
      </c>
      <c r="CT53" s="82">
        <f t="shared" si="329"/>
        <v>29.289381872799996</v>
      </c>
      <c r="CU53" s="82">
        <f t="shared" si="18"/>
        <v>62.907716852656876</v>
      </c>
      <c r="CV53" s="82">
        <f t="shared" ref="CV53:DE53" si="330">(CV49-CV54)/5*1+CV54</f>
        <v>62.241949024638956</v>
      </c>
      <c r="CW53" s="82">
        <f t="shared" si="330"/>
        <v>31.901235967999998</v>
      </c>
      <c r="CX53" s="82">
        <f t="shared" si="330"/>
        <v>49.759649428387327</v>
      </c>
      <c r="CY53" s="82">
        <f t="shared" si="330"/>
        <v>22.426673819200001</v>
      </c>
      <c r="CZ53" s="82">
        <f t="shared" si="330"/>
        <v>53.552340228636353</v>
      </c>
      <c r="DA53" s="82">
        <f t="shared" si="330"/>
        <v>24.586845953599997</v>
      </c>
      <c r="DB53" s="82">
        <f t="shared" si="330"/>
        <v>57.232167143208436</v>
      </c>
      <c r="DC53" s="82">
        <f t="shared" si="330"/>
        <v>26.8694437648</v>
      </c>
      <c r="DD53" s="82">
        <f t="shared" si="330"/>
        <v>60.722994969671689</v>
      </c>
      <c r="DE53" s="82">
        <f t="shared" si="330"/>
        <v>29.506684446399998</v>
      </c>
      <c r="DF53" s="82">
        <f t="shared" si="19"/>
        <v>64.996903076957153</v>
      </c>
      <c r="DG53" s="82">
        <f t="shared" ref="DG53:DH53" si="331">(DG49-DG54)/5*1+DG54</f>
        <v>64.213822796134949</v>
      </c>
      <c r="DH53" s="82">
        <f t="shared" si="331"/>
        <v>32.143925127999999</v>
      </c>
      <c r="DI53" s="82">
        <f t="shared" si="327"/>
        <v>51.356498099572875</v>
      </c>
      <c r="DJ53" s="82">
        <f t="shared" si="327"/>
        <v>22.550852128000002</v>
      </c>
      <c r="DK53" s="82">
        <f t="shared" si="327"/>
        <v>55.253359245133744</v>
      </c>
      <c r="DL53" s="82">
        <f t="shared" si="327"/>
        <v>24.743037647999998</v>
      </c>
      <c r="DM53" s="82">
        <f t="shared" si="327"/>
        <v>59.024195509549465</v>
      </c>
      <c r="DN53" s="82">
        <f t="shared" si="327"/>
        <v>27.061359752000001</v>
      </c>
      <c r="DO53" s="82">
        <f t="shared" si="327"/>
        <v>62.604946038590199</v>
      </c>
      <c r="DP53" s="82">
        <f t="shared" si="327"/>
        <v>29.723987019999999</v>
      </c>
      <c r="DQ53" s="82">
        <f t="shared" si="20"/>
        <v>67.086089301257431</v>
      </c>
      <c r="DR53" s="82">
        <f t="shared" si="327"/>
        <v>66.185696567630941</v>
      </c>
      <c r="DS53" s="82">
        <f t="shared" si="327"/>
        <v>32.386614287999997</v>
      </c>
      <c r="DT53" s="82">
        <f t="shared" si="327"/>
        <v>32.479999999999997</v>
      </c>
      <c r="DU53" s="82">
        <f t="shared" si="327"/>
        <v>21</v>
      </c>
      <c r="DV53" s="82">
        <f t="shared" si="327"/>
        <v>35.200000000000003</v>
      </c>
      <c r="DW53" s="82">
        <f t="shared" si="327"/>
        <v>22.88</v>
      </c>
      <c r="DX53" s="84">
        <f t="shared" si="327"/>
        <v>37.74</v>
      </c>
      <c r="DY53" s="84">
        <f t="shared" si="327"/>
        <v>24.759999999999998</v>
      </c>
      <c r="DZ53" s="84">
        <f t="shared" si="327"/>
        <v>40.28</v>
      </c>
      <c r="EA53" s="84">
        <f t="shared" si="327"/>
        <v>27.12</v>
      </c>
      <c r="EB53" s="84">
        <f t="shared" ref="EB53:EO53" si="332">(EB49-EB54)/5*1+EB54</f>
        <v>42.4</v>
      </c>
      <c r="EC53" s="84">
        <f t="shared" si="332"/>
        <v>42.72</v>
      </c>
      <c r="ED53" s="84">
        <f t="shared" si="332"/>
        <v>29.48</v>
      </c>
      <c r="EE53" s="84">
        <f t="shared" si="332"/>
        <v>34.370227346277318</v>
      </c>
      <c r="EF53" s="84">
        <f t="shared" si="332"/>
        <v>21.177911244000001</v>
      </c>
      <c r="EG53" s="84">
        <f t="shared" si="332"/>
        <v>37.185858644604437</v>
      </c>
      <c r="EH53" s="84">
        <f t="shared" si="332"/>
        <v>23.064213649999999</v>
      </c>
      <c r="EI53" s="84">
        <f t="shared" si="332"/>
        <v>39.870924354228073</v>
      </c>
      <c r="EJ53" s="84">
        <f t="shared" si="332"/>
        <v>25.01054478</v>
      </c>
      <c r="EK53" s="84">
        <f t="shared" si="332"/>
        <v>42.498587384963663</v>
      </c>
      <c r="EL53" s="84">
        <f t="shared" si="332"/>
        <v>27.398016206000001</v>
      </c>
      <c r="EM53" s="84">
        <f t="shared" si="332"/>
        <v>44.859021803946028</v>
      </c>
      <c r="EN53" s="84">
        <f t="shared" si="332"/>
        <v>45.076250415699242</v>
      </c>
      <c r="EO53" s="84">
        <f t="shared" si="332"/>
        <v>29.785487631999999</v>
      </c>
    </row>
    <row r="54" spans="1:145" x14ac:dyDescent="0.25">
      <c r="A54" s="256"/>
      <c r="B54" s="79">
        <v>43</v>
      </c>
      <c r="C54" s="82">
        <v>35.742068671508619</v>
      </c>
      <c r="D54" s="82">
        <v>21.756790859999999</v>
      </c>
      <c r="E54" s="82">
        <v>38.614994637571854</v>
      </c>
      <c r="F54" s="82">
        <v>23.669872380000001</v>
      </c>
      <c r="G54" s="82">
        <v>41.40593153091995</v>
      </c>
      <c r="H54" s="82">
        <v>25.705355900000001</v>
      </c>
      <c r="I54" s="82">
        <v>44.083050892265405</v>
      </c>
      <c r="J54" s="82">
        <v>28.152683440000001</v>
      </c>
      <c r="K54" s="82">
        <f t="shared" si="9"/>
        <v>46.663960403989094</v>
      </c>
      <c r="L54" s="82">
        <v>46.760170253610852</v>
      </c>
      <c r="M54" s="82">
        <v>30.60001098</v>
      </c>
      <c r="N54" s="82">
        <f t="shared" ref="N54:U55" si="333">(AJ54-C54)/3*1+C54</f>
        <v>37.114694552047766</v>
      </c>
      <c r="O54" s="82">
        <f t="shared" si="333"/>
        <v>21.870317979999999</v>
      </c>
      <c r="P54" s="82">
        <f t="shared" si="333"/>
        <v>40.075885327440197</v>
      </c>
      <c r="Q54" s="82">
        <f t="shared" si="333"/>
        <v>23.810278286666666</v>
      </c>
      <c r="R54" s="82">
        <f t="shared" si="333"/>
        <v>42.954118624433363</v>
      </c>
      <c r="S54" s="82">
        <f t="shared" si="333"/>
        <v>25.873301439999999</v>
      </c>
      <c r="T54" s="82">
        <f t="shared" si="333"/>
        <v>45.718101646601504</v>
      </c>
      <c r="U54" s="82">
        <f t="shared" si="333"/>
        <v>28.341460513333335</v>
      </c>
      <c r="V54" s="82">
        <f t="shared" si="10"/>
        <v>48.463424920833347</v>
      </c>
      <c r="W54" s="82">
        <f>(AR54-K54)/3*1+K54</f>
        <v>48.463424920833347</v>
      </c>
      <c r="X54" s="82">
        <f>(AS54-L54)/3*1+L54</f>
        <v>48.482084668769645</v>
      </c>
      <c r="Y54" s="82">
        <f t="shared" ref="Y54:AF55" si="334">(AJ54-C54)/3*2+C54</f>
        <v>38.487320432586905</v>
      </c>
      <c r="Z54" s="82">
        <f t="shared" si="334"/>
        <v>21.9838451</v>
      </c>
      <c r="AA54" s="82">
        <f t="shared" si="334"/>
        <v>41.536776017308533</v>
      </c>
      <c r="AB54" s="82">
        <f t="shared" si="334"/>
        <v>23.950684193333334</v>
      </c>
      <c r="AC54" s="82">
        <f t="shared" si="334"/>
        <v>44.502305717946768</v>
      </c>
      <c r="AD54" s="82">
        <f t="shared" si="334"/>
        <v>26.04124698</v>
      </c>
      <c r="AE54" s="82">
        <f t="shared" si="334"/>
        <v>47.35315240093761</v>
      </c>
      <c r="AF54" s="82">
        <f t="shared" si="334"/>
        <v>28.530237586666665</v>
      </c>
      <c r="AG54" s="82">
        <f t="shared" si="11"/>
        <v>50.262889437677593</v>
      </c>
      <c r="AH54" s="82">
        <f>(AS54-L54)/3*2+L54</f>
        <v>50.203999083928437</v>
      </c>
      <c r="AI54" s="82">
        <f>(AT54-M54)/3*2+M54</f>
        <v>31.019228193333333</v>
      </c>
      <c r="AJ54" s="82">
        <v>39.859946313126052</v>
      </c>
      <c r="AK54" s="82">
        <v>22.09737222</v>
      </c>
      <c r="AL54" s="82">
        <v>42.997666707176876</v>
      </c>
      <c r="AM54" s="82">
        <v>24.091090099999999</v>
      </c>
      <c r="AN54" s="82">
        <v>46.050492811460181</v>
      </c>
      <c r="AO54" s="82">
        <v>26.209192519999998</v>
      </c>
      <c r="AP54" s="82">
        <v>48.988203155273709</v>
      </c>
      <c r="AQ54" s="82">
        <v>28.719014659999999</v>
      </c>
      <c r="AR54" s="82">
        <f t="shared" si="12"/>
        <v>52.062353954521846</v>
      </c>
      <c r="AS54" s="82">
        <v>51.92591349908723</v>
      </c>
      <c r="AT54" s="82">
        <v>31.2288368</v>
      </c>
      <c r="AU54" s="82">
        <f>(BF54-AJ54)/2+AJ54</f>
        <v>41.315075009170222</v>
      </c>
      <c r="AV54" s="82">
        <f t="shared" ref="AV54:BB55" si="335">(BG54-AK54)/2+AK54</f>
        <v>22.21538872</v>
      </c>
      <c r="AW54" s="82">
        <f t="shared" si="335"/>
        <v>44.548345681678704</v>
      </c>
      <c r="AX54" s="82">
        <f t="shared" si="335"/>
        <v>24.23890497</v>
      </c>
      <c r="AY54" s="82">
        <f t="shared" si="335"/>
        <v>47.713236138956397</v>
      </c>
      <c r="AZ54" s="82">
        <f t="shared" si="335"/>
        <v>26.377511929999997</v>
      </c>
      <c r="BA54" s="82">
        <f t="shared" si="335"/>
        <v>50.722807720830168</v>
      </c>
      <c r="BB54" s="82">
        <f t="shared" si="335"/>
        <v>28.917169434999998</v>
      </c>
      <c r="BC54" s="82">
        <f t="shared" si="13"/>
        <v>53.971677282526436</v>
      </c>
      <c r="BD54" s="82">
        <f t="shared" ref="BD54:BE55" si="336">(BO54-AS54)/2+AS54</f>
        <v>53.732379302703933</v>
      </c>
      <c r="BE54" s="82">
        <f t="shared" si="336"/>
        <v>31.456826939999999</v>
      </c>
      <c r="BF54" s="82">
        <v>42.770203705214392</v>
      </c>
      <c r="BG54" s="82">
        <v>22.33340522</v>
      </c>
      <c r="BH54" s="82">
        <v>46.099024656180532</v>
      </c>
      <c r="BI54" s="82">
        <v>24.386719839999998</v>
      </c>
      <c r="BJ54" s="82">
        <v>49.375979466452613</v>
      </c>
      <c r="BK54" s="82">
        <v>26.545831339999999</v>
      </c>
      <c r="BL54" s="82">
        <v>52.457412286386628</v>
      </c>
      <c r="BM54" s="82">
        <v>29.115324209999997</v>
      </c>
      <c r="BN54" s="82">
        <f t="shared" si="14"/>
        <v>55.881000610531025</v>
      </c>
      <c r="BO54" s="82">
        <v>55.538845106320636</v>
      </c>
      <c r="BP54" s="82">
        <v>31.684817079999998</v>
      </c>
      <c r="BQ54" s="82">
        <f>(DI54-BF54)/5*1+BF54</f>
        <v>44.348440938396678</v>
      </c>
      <c r="BR54" s="82">
        <f t="shared" ref="BR54:BX55" si="337">(DJ54-BG54)/5*1+BG54</f>
        <v>22.457283491999998</v>
      </c>
      <c r="BS54" s="82">
        <f t="shared" si="337"/>
        <v>47.778969875910434</v>
      </c>
      <c r="BT54" s="82">
        <f t="shared" si="337"/>
        <v>24.542624119999999</v>
      </c>
      <c r="BU54" s="82">
        <f t="shared" si="337"/>
        <v>51.144487132659457</v>
      </c>
      <c r="BV54" s="82">
        <f t="shared" si="337"/>
        <v>26.737966220000001</v>
      </c>
      <c r="BW54" s="82">
        <f t="shared" si="337"/>
        <v>54.315790372458999</v>
      </c>
      <c r="BX54" s="82">
        <f t="shared" si="337"/>
        <v>29.331964577999997</v>
      </c>
      <c r="BY54" s="82">
        <f t="shared" si="16"/>
        <v>57.946163765242147</v>
      </c>
      <c r="BZ54" s="82">
        <f t="shared" ref="BZ54:CA55" si="338">(DR54-BO54)/5*1+BO54</f>
        <v>57.487093612258533</v>
      </c>
      <c r="CA54" s="82">
        <f t="shared" si="338"/>
        <v>31.925962935999998</v>
      </c>
      <c r="CB54" s="82">
        <f>(DI54-BF54)/5*2+BF54</f>
        <v>45.926678171578956</v>
      </c>
      <c r="CC54" s="82">
        <f t="shared" ref="CC54:CI55" si="339">(DJ54-BG54)/5*2+BG54</f>
        <v>22.581161764000001</v>
      </c>
      <c r="CD54" s="82">
        <f t="shared" si="339"/>
        <v>49.458915095640336</v>
      </c>
      <c r="CE54" s="82">
        <f t="shared" si="339"/>
        <v>24.698528399999997</v>
      </c>
      <c r="CF54" s="82">
        <f t="shared" si="339"/>
        <v>52.912994798866301</v>
      </c>
      <c r="CG54" s="82">
        <f t="shared" si="339"/>
        <v>26.930101100000002</v>
      </c>
      <c r="CH54" s="82">
        <f t="shared" si="339"/>
        <v>56.174168458531369</v>
      </c>
      <c r="CI54" s="82">
        <f t="shared" si="339"/>
        <v>29.548604945999998</v>
      </c>
      <c r="CJ54" s="82">
        <f t="shared" si="17"/>
        <v>60.011326919953277</v>
      </c>
      <c r="CK54" s="82">
        <f t="shared" ref="CK54:CL55" si="340">(DR54-BO54)/5*2+BO54</f>
        <v>59.435342118196431</v>
      </c>
      <c r="CL54" s="82">
        <f t="shared" si="340"/>
        <v>32.167108791999993</v>
      </c>
      <c r="CM54" s="82">
        <f>(DI54-BF54)/5*3+BF54</f>
        <v>47.504915404761242</v>
      </c>
      <c r="CN54" s="82">
        <f t="shared" ref="CN54:CT55" si="341">(DJ54-BG54)/5*3+BG54</f>
        <v>22.705040036</v>
      </c>
      <c r="CO54" s="82">
        <f t="shared" si="341"/>
        <v>51.138860315370238</v>
      </c>
      <c r="CP54" s="82">
        <f t="shared" si="341"/>
        <v>24.854432679999999</v>
      </c>
      <c r="CQ54" s="82">
        <f t="shared" si="341"/>
        <v>54.681502465073137</v>
      </c>
      <c r="CR54" s="82">
        <f t="shared" si="341"/>
        <v>27.122235979999999</v>
      </c>
      <c r="CS54" s="82">
        <f t="shared" si="341"/>
        <v>58.032546544603733</v>
      </c>
      <c r="CT54" s="82">
        <f t="shared" si="341"/>
        <v>29.765245313999998</v>
      </c>
      <c r="CU54" s="82">
        <f t="shared" si="18"/>
        <v>62.076490074664399</v>
      </c>
      <c r="CV54" s="82">
        <f t="shared" ref="CV54:CW55" si="342">(DR54-BO54)/5*3+BO54</f>
        <v>61.383590624134328</v>
      </c>
      <c r="CW54" s="82">
        <f t="shared" si="342"/>
        <v>32.408254647999996</v>
      </c>
      <c r="CX54" s="82">
        <f>(DI54-BF54)/5*4+BF54</f>
        <v>49.08315263794352</v>
      </c>
      <c r="CY54" s="82">
        <f t="shared" ref="CY54:DE55" si="343">(DJ54-BG54)/5*4+BG54</f>
        <v>22.828918308000002</v>
      </c>
      <c r="CZ54" s="82">
        <f t="shared" si="343"/>
        <v>52.818805535100147</v>
      </c>
      <c r="DA54" s="82">
        <f t="shared" si="343"/>
        <v>25.010336959999997</v>
      </c>
      <c r="DB54" s="82">
        <f t="shared" si="343"/>
        <v>56.450010131279981</v>
      </c>
      <c r="DC54" s="82">
        <f t="shared" si="343"/>
        <v>27.31437086</v>
      </c>
      <c r="DD54" s="82">
        <f t="shared" si="343"/>
        <v>59.890924630676103</v>
      </c>
      <c r="DE54" s="82">
        <f t="shared" si="343"/>
        <v>29.981885681999998</v>
      </c>
      <c r="DF54" s="82">
        <f t="shared" si="19"/>
        <v>64.141653229375521</v>
      </c>
      <c r="DG54" s="82">
        <f t="shared" ref="DG54:DH55" si="344">(DR54-BO54)/5*4+BO54</f>
        <v>63.331839130072225</v>
      </c>
      <c r="DH54" s="82">
        <f t="shared" si="344"/>
        <v>32.649400503999999</v>
      </c>
      <c r="DI54" s="82">
        <v>50.661389871125806</v>
      </c>
      <c r="DJ54" s="82">
        <v>22.952796580000001</v>
      </c>
      <c r="DK54" s="82">
        <v>54.498750754830048</v>
      </c>
      <c r="DL54" s="82">
        <v>25.166241239999998</v>
      </c>
      <c r="DM54" s="82">
        <v>58.218517797486825</v>
      </c>
      <c r="DN54" s="82">
        <v>27.506505740000001</v>
      </c>
      <c r="DO54" s="82">
        <v>61.749302716748474</v>
      </c>
      <c r="DP54" s="82">
        <v>30.198526049999998</v>
      </c>
      <c r="DQ54" s="82">
        <f t="shared" si="20"/>
        <v>66.20681638408665</v>
      </c>
      <c r="DR54" s="82">
        <v>65.280087636010123</v>
      </c>
      <c r="DS54" s="82">
        <v>32.890546359999995</v>
      </c>
      <c r="DT54" s="82">
        <v>32</v>
      </c>
      <c r="DU54" s="82">
        <v>21.4</v>
      </c>
      <c r="DV54" s="82">
        <v>34.700000000000003</v>
      </c>
      <c r="DW54" s="82">
        <v>23.3</v>
      </c>
      <c r="DX54" s="84">
        <v>37.200000000000003</v>
      </c>
      <c r="DY54" s="84">
        <v>25.2</v>
      </c>
      <c r="DZ54" s="84">
        <v>39.700000000000003</v>
      </c>
      <c r="EA54" s="84">
        <v>27.6</v>
      </c>
      <c r="EB54" s="84">
        <f t="shared" si="72"/>
        <v>41.8</v>
      </c>
      <c r="EC54" s="84">
        <v>42.1</v>
      </c>
      <c r="ED54" s="84">
        <v>30</v>
      </c>
      <c r="EE54" s="84">
        <f>(DT54-C54)/2+C54</f>
        <v>33.87103433575431</v>
      </c>
      <c r="EF54" s="84">
        <f t="shared" ref="EF54:EL55" si="345">(DU54-D54)/2+D54</f>
        <v>21.57839543</v>
      </c>
      <c r="EG54" s="84">
        <f t="shared" si="345"/>
        <v>36.657497318785929</v>
      </c>
      <c r="EH54" s="84">
        <f t="shared" si="345"/>
        <v>23.484936189999999</v>
      </c>
      <c r="EI54" s="84">
        <f t="shared" si="345"/>
        <v>39.302965765459973</v>
      </c>
      <c r="EJ54" s="84">
        <f t="shared" si="345"/>
        <v>25.452677950000002</v>
      </c>
      <c r="EK54" s="84">
        <f t="shared" si="345"/>
        <v>41.891525446132704</v>
      </c>
      <c r="EL54" s="84">
        <f t="shared" si="345"/>
        <v>27.876341719999999</v>
      </c>
      <c r="EM54" s="84">
        <f>IF(EK54&gt;EE71,EK54,EE71)</f>
        <v>44.231980201994546</v>
      </c>
      <c r="EN54" s="84">
        <f t="shared" ref="EN54:EO55" si="346">(EC54-L54)/2+L54</f>
        <v>44.430085126805423</v>
      </c>
      <c r="EO54" s="84">
        <f t="shared" si="346"/>
        <v>30.30000549</v>
      </c>
    </row>
    <row r="55" spans="1:145" s="86" customFormat="1" x14ac:dyDescent="0.25">
      <c r="A55" s="257" t="s">
        <v>119</v>
      </c>
      <c r="B55" s="86">
        <v>27</v>
      </c>
      <c r="C55" s="87">
        <v>56.889048294945432</v>
      </c>
      <c r="D55" s="87">
        <v>20.666778019999999</v>
      </c>
      <c r="E55" s="87">
        <v>62.148504981106669</v>
      </c>
      <c r="F55" s="87">
        <v>22.93277518</v>
      </c>
      <c r="G55" s="87">
        <v>67.238178691867049</v>
      </c>
      <c r="H55" s="87">
        <v>25.302472999999999</v>
      </c>
      <c r="I55" s="87">
        <v>72.075155143702304</v>
      </c>
      <c r="J55" s="87">
        <v>27.865608119999997</v>
      </c>
      <c r="K55" s="87">
        <f>IF(I55&gt;C72,I55,C72)</f>
        <v>73.771905736652826</v>
      </c>
      <c r="L55" s="87">
        <v>76.912131595537559</v>
      </c>
      <c r="M55" s="87">
        <v>30.428743239999999</v>
      </c>
      <c r="N55" s="87">
        <f t="shared" si="333"/>
        <v>59.00633411679064</v>
      </c>
      <c r="O55" s="87">
        <f t="shared" si="333"/>
        <v>20.775951979999999</v>
      </c>
      <c r="P55" s="87">
        <f t="shared" si="333"/>
        <v>64.43597223782028</v>
      </c>
      <c r="Q55" s="87">
        <f t="shared" si="333"/>
        <v>23.080802546666668</v>
      </c>
      <c r="R55" s="87">
        <f t="shared" si="333"/>
        <v>69.68785718788709</v>
      </c>
      <c r="S55" s="87">
        <f t="shared" si="333"/>
        <v>25.493181</v>
      </c>
      <c r="T55" s="87">
        <f t="shared" si="333"/>
        <v>74.674006399784744</v>
      </c>
      <c r="U55" s="87">
        <f t="shared" si="333"/>
        <v>28.104010596666665</v>
      </c>
      <c r="V55" s="87">
        <f>IF(T55&gt;N72,T55,N72)</f>
        <v>76.493864868838884</v>
      </c>
      <c r="W55" s="87">
        <f>(AR55-K55)/3*1+K55</f>
        <v>76.493864868838884</v>
      </c>
      <c r="X55" s="87">
        <f>(AS55-L55)/3*1+L55</f>
        <v>79.660155611682384</v>
      </c>
      <c r="Y55" s="87">
        <f t="shared" si="334"/>
        <v>61.123619938635841</v>
      </c>
      <c r="Z55" s="87">
        <f t="shared" si="334"/>
        <v>20.885125940000002</v>
      </c>
      <c r="AA55" s="87">
        <f t="shared" si="334"/>
        <v>66.723439494533892</v>
      </c>
      <c r="AB55" s="87">
        <f t="shared" si="334"/>
        <v>23.228829913333332</v>
      </c>
      <c r="AC55" s="87">
        <f t="shared" si="334"/>
        <v>72.137535683907146</v>
      </c>
      <c r="AD55" s="87">
        <f t="shared" si="334"/>
        <v>25.683889000000001</v>
      </c>
      <c r="AE55" s="87">
        <f t="shared" si="334"/>
        <v>77.27285765586717</v>
      </c>
      <c r="AF55" s="87">
        <f t="shared" si="334"/>
        <v>28.342413073333329</v>
      </c>
      <c r="AG55" s="87">
        <f>IF(AE55&gt;Y72,AE55,Y72)</f>
        <v>79.215824001024927</v>
      </c>
      <c r="AH55" s="87">
        <f>(AS55-L55)/3*2+L55</f>
        <v>82.408179627827195</v>
      </c>
      <c r="AI55" s="87">
        <f>(AT55-M55)/3*2+M55</f>
        <v>31.000937146666665</v>
      </c>
      <c r="AJ55" s="87">
        <v>63.240905760481049</v>
      </c>
      <c r="AK55" s="87">
        <v>20.994299900000001</v>
      </c>
      <c r="AL55" s="87">
        <v>69.010906751247504</v>
      </c>
      <c r="AM55" s="87">
        <v>23.376857279999999</v>
      </c>
      <c r="AN55" s="87">
        <v>74.587214179927187</v>
      </c>
      <c r="AO55" s="87">
        <v>25.874597000000001</v>
      </c>
      <c r="AP55" s="87">
        <v>79.871708911949611</v>
      </c>
      <c r="AQ55" s="87">
        <v>28.580815549999997</v>
      </c>
      <c r="AR55" s="87">
        <f>IF(AP55&gt;AJ72,AP55,AJ72)</f>
        <v>81.937783133210985</v>
      </c>
      <c r="AS55" s="87">
        <v>85.15620364397202</v>
      </c>
      <c r="AT55" s="87">
        <v>31.287034099999996</v>
      </c>
      <c r="AU55" s="87">
        <f>(BF55-AJ55)/2+AJ55</f>
        <v>65.48928122541578</v>
      </c>
      <c r="AV55" s="87">
        <f t="shared" si="335"/>
        <v>21.113524740000003</v>
      </c>
      <c r="AW55" s="87">
        <f t="shared" si="335"/>
        <v>71.437121921271853</v>
      </c>
      <c r="AX55" s="87">
        <f t="shared" si="335"/>
        <v>23.537787489999999</v>
      </c>
      <c r="AY55" s="87">
        <f t="shared" si="335"/>
        <v>77.186807516457407</v>
      </c>
      <c r="AZ55" s="87">
        <f t="shared" si="335"/>
        <v>26.07918278</v>
      </c>
      <c r="BA55" s="87">
        <f t="shared" si="335"/>
        <v>82.62405711890716</v>
      </c>
      <c r="BB55" s="87">
        <f t="shared" si="335"/>
        <v>28.837591719999999</v>
      </c>
      <c r="BC55" s="87">
        <f>IF(BA55&gt;AU72,BA55,AU72)</f>
        <v>84.819503884567666</v>
      </c>
      <c r="BD55" s="87">
        <f t="shared" si="336"/>
        <v>88.061306721356885</v>
      </c>
      <c r="BE55" s="87">
        <f t="shared" si="336"/>
        <v>31.596000659999998</v>
      </c>
      <c r="BF55" s="87">
        <v>67.737656690350505</v>
      </c>
      <c r="BG55" s="87">
        <v>21.23274958</v>
      </c>
      <c r="BH55" s="87">
        <v>73.863337091296188</v>
      </c>
      <c r="BI55" s="87">
        <v>23.6987177</v>
      </c>
      <c r="BJ55" s="87">
        <v>79.78640085298764</v>
      </c>
      <c r="BK55" s="87">
        <v>26.283768559999999</v>
      </c>
      <c r="BL55" s="87">
        <v>85.376405325864695</v>
      </c>
      <c r="BM55" s="87">
        <v>29.094367890000001</v>
      </c>
      <c r="BN55" s="87">
        <f>IF(BL55&gt;BF72,BL55,BF72)</f>
        <v>87.701224635924348</v>
      </c>
      <c r="BO55" s="87">
        <v>90.966409798741751</v>
      </c>
      <c r="BP55" s="87">
        <v>31.90496722</v>
      </c>
      <c r="BQ55" s="87">
        <f>(DI55-BF55)/5*1+BF55</f>
        <v>70.176867978145197</v>
      </c>
      <c r="BR55" s="87">
        <f t="shared" si="337"/>
        <v>21.366232635999999</v>
      </c>
      <c r="BS55" s="87">
        <f t="shared" si="337"/>
        <v>76.489265278136571</v>
      </c>
      <c r="BT55" s="87">
        <f t="shared" si="337"/>
        <v>23.879332875999999</v>
      </c>
      <c r="BU55" s="87">
        <f t="shared" si="337"/>
        <v>82.583480059400827</v>
      </c>
      <c r="BV55" s="87">
        <f t="shared" si="337"/>
        <v>26.517015027999999</v>
      </c>
      <c r="BW55" s="87">
        <f t="shared" si="337"/>
        <v>88.331708862623927</v>
      </c>
      <c r="BX55" s="87">
        <f t="shared" si="337"/>
        <v>29.383273947999999</v>
      </c>
      <c r="BY55" s="87">
        <f>IF(BW55&gt;BQ72,BW55,BQ72)</f>
        <v>90.814888945210939</v>
      </c>
      <c r="BZ55" s="87">
        <f t="shared" si="338"/>
        <v>94.079937665847027</v>
      </c>
      <c r="CA55" s="87">
        <f t="shared" si="338"/>
        <v>32.249532867999996</v>
      </c>
      <c r="CB55" s="87">
        <f>(DI55-BF55)/5*2+BF55</f>
        <v>72.616079265939888</v>
      </c>
      <c r="CC55" s="87">
        <f t="shared" si="339"/>
        <v>21.499715691999999</v>
      </c>
      <c r="CD55" s="87">
        <f t="shared" si="339"/>
        <v>79.11519346497694</v>
      </c>
      <c r="CE55" s="87">
        <f t="shared" si="339"/>
        <v>24.059948051999999</v>
      </c>
      <c r="CF55" s="87">
        <f t="shared" si="339"/>
        <v>85.380559265814014</v>
      </c>
      <c r="CG55" s="87">
        <f t="shared" si="339"/>
        <v>26.750261496</v>
      </c>
      <c r="CH55" s="87">
        <f t="shared" si="339"/>
        <v>91.287012399383158</v>
      </c>
      <c r="CI55" s="87">
        <f t="shared" si="339"/>
        <v>29.672180005999998</v>
      </c>
      <c r="CJ55" s="87">
        <f>IF(CH55&gt;CB72,CH55,CB72)</f>
        <v>93.92855325449753</v>
      </c>
      <c r="CK55" s="87">
        <f t="shared" si="340"/>
        <v>97.193465532952303</v>
      </c>
      <c r="CL55" s="87">
        <f t="shared" si="340"/>
        <v>32.594098515999995</v>
      </c>
      <c r="CM55" s="87">
        <f>(DI55-BF55)/5*3+BF55</f>
        <v>75.055290553734594</v>
      </c>
      <c r="CN55" s="87">
        <f t="shared" si="341"/>
        <v>21.633198748000002</v>
      </c>
      <c r="CO55" s="87">
        <f t="shared" si="341"/>
        <v>81.741121651817323</v>
      </c>
      <c r="CP55" s="87">
        <f t="shared" si="341"/>
        <v>24.240563227999999</v>
      </c>
      <c r="CQ55" s="87">
        <f t="shared" si="341"/>
        <v>88.177638472227187</v>
      </c>
      <c r="CR55" s="87">
        <f t="shared" si="341"/>
        <v>26.983507963999998</v>
      </c>
      <c r="CS55" s="87">
        <f t="shared" si="341"/>
        <v>94.24231593614239</v>
      </c>
      <c r="CT55" s="87">
        <f t="shared" si="341"/>
        <v>29.961086064</v>
      </c>
      <c r="CU55" s="87">
        <f>IF(CS55&gt;CM72,CS55,CM72)</f>
        <v>97.042217563784135</v>
      </c>
      <c r="CV55" s="87">
        <f t="shared" si="342"/>
        <v>100.30699340005759</v>
      </c>
      <c r="CW55" s="87">
        <f t="shared" si="342"/>
        <v>32.938664163999995</v>
      </c>
      <c r="CX55" s="87">
        <f>(DI55-BF55)/5*4+BF55</f>
        <v>77.494501841529285</v>
      </c>
      <c r="CY55" s="87">
        <f t="shared" si="343"/>
        <v>21.766681804000001</v>
      </c>
      <c r="CZ55" s="87">
        <f t="shared" si="343"/>
        <v>84.367049838657692</v>
      </c>
      <c r="DA55" s="87">
        <f t="shared" si="343"/>
        <v>24.421178403999999</v>
      </c>
      <c r="DB55" s="87">
        <f t="shared" si="343"/>
        <v>90.974717678640374</v>
      </c>
      <c r="DC55" s="87">
        <f t="shared" si="343"/>
        <v>27.216754431999998</v>
      </c>
      <c r="DD55" s="87">
        <f t="shared" si="343"/>
        <v>97.197619472901621</v>
      </c>
      <c r="DE55" s="87">
        <f t="shared" si="343"/>
        <v>30.249992121999998</v>
      </c>
      <c r="DF55" s="87">
        <f>IF(DD55&gt;CX72,DD55,CX72)</f>
        <v>100.15588187307073</v>
      </c>
      <c r="DG55" s="87">
        <f t="shared" si="344"/>
        <v>103.42052126716287</v>
      </c>
      <c r="DH55" s="87">
        <f t="shared" si="344"/>
        <v>33.283229811999995</v>
      </c>
      <c r="DI55" s="87">
        <v>79.933713129323976</v>
      </c>
      <c r="DJ55" s="87">
        <v>21.90016486</v>
      </c>
      <c r="DK55" s="87">
        <v>86.992978025498076</v>
      </c>
      <c r="DL55" s="87">
        <v>24.601793579999999</v>
      </c>
      <c r="DM55" s="87">
        <v>93.771796885053561</v>
      </c>
      <c r="DN55" s="87">
        <v>27.450000899999999</v>
      </c>
      <c r="DO55" s="87">
        <v>100.15292300966085</v>
      </c>
      <c r="DP55" s="87">
        <v>30.538898179999997</v>
      </c>
      <c r="DQ55" s="87">
        <f>IF(DO55&gt;DI72,DO55,DI72)</f>
        <v>103.26954618235732</v>
      </c>
      <c r="DR55" s="87">
        <v>106.53404913426814</v>
      </c>
      <c r="DS55" s="87">
        <v>33.627795459999994</v>
      </c>
      <c r="DT55" s="86">
        <v>51.2</v>
      </c>
      <c r="DU55" s="86">
        <v>20.3</v>
      </c>
      <c r="DV55" s="86">
        <v>56</v>
      </c>
      <c r="DW55" s="86">
        <v>22.5</v>
      </c>
      <c r="DX55" s="86">
        <v>60.6</v>
      </c>
      <c r="DY55" s="86">
        <v>24.7</v>
      </c>
      <c r="DZ55" s="86">
        <v>65</v>
      </c>
      <c r="EA55" s="86">
        <v>27.2</v>
      </c>
      <c r="EB55" s="87">
        <f>IF(DZ55&gt;DT72,DZ55,DT72)</f>
        <v>66.400000000000006</v>
      </c>
      <c r="EC55" s="86">
        <v>69.5</v>
      </c>
      <c r="ED55" s="86">
        <v>29.6</v>
      </c>
      <c r="EE55" s="87">
        <f>(DT55-C55)/2+C55</f>
        <v>54.044524147472714</v>
      </c>
      <c r="EF55" s="87">
        <f t="shared" si="345"/>
        <v>20.48338901</v>
      </c>
      <c r="EG55" s="87">
        <f t="shared" si="345"/>
        <v>59.074252490553334</v>
      </c>
      <c r="EH55" s="87">
        <f t="shared" si="345"/>
        <v>22.71638759</v>
      </c>
      <c r="EI55" s="87">
        <f t="shared" si="345"/>
        <v>63.919089345933529</v>
      </c>
      <c r="EJ55" s="87">
        <f t="shared" si="345"/>
        <v>25.001236499999997</v>
      </c>
      <c r="EK55" s="87">
        <f t="shared" si="345"/>
        <v>68.537577571851159</v>
      </c>
      <c r="EL55" s="87">
        <f t="shared" si="345"/>
        <v>27.532804059999997</v>
      </c>
      <c r="EM55" s="87">
        <f>IF(EK55&gt;EE72,EK55,EE72)</f>
        <v>70.085952868326416</v>
      </c>
      <c r="EN55" s="87">
        <f t="shared" si="346"/>
        <v>73.206065797768787</v>
      </c>
      <c r="EO55" s="87">
        <f t="shared" si="346"/>
        <v>30.014371619999999</v>
      </c>
    </row>
    <row r="56" spans="1:145" s="86" customFormat="1" x14ac:dyDescent="0.25">
      <c r="A56" s="257"/>
      <c r="B56" s="86">
        <v>28</v>
      </c>
      <c r="C56" s="87">
        <f>(C55-C60)/5*4+C60</f>
        <v>56.264228833676327</v>
      </c>
      <c r="D56" s="87">
        <f t="shared" ref="D56:BO56" si="347">(D55-D60)/5*4+D60</f>
        <v>21.082124952000001</v>
      </c>
      <c r="E56" s="87">
        <f t="shared" si="347"/>
        <v>61.470833493824522</v>
      </c>
      <c r="F56" s="87">
        <f t="shared" si="347"/>
        <v>23.380353920000001</v>
      </c>
      <c r="G56" s="87">
        <f t="shared" si="347"/>
        <v>66.506730873352424</v>
      </c>
      <c r="H56" s="87">
        <f t="shared" si="347"/>
        <v>25.781519931999998</v>
      </c>
      <c r="I56" s="87">
        <f t="shared" si="347"/>
        <v>71.294217451863787</v>
      </c>
      <c r="J56" s="87">
        <f t="shared" si="347"/>
        <v>28.381341547999998</v>
      </c>
      <c r="K56" s="87">
        <f t="shared" si="9"/>
        <v>72.96893142507885</v>
      </c>
      <c r="L56" s="87">
        <f t="shared" si="347"/>
        <v>76.081704030375164</v>
      </c>
      <c r="M56" s="87">
        <f t="shared" si="347"/>
        <v>30.981163164000002</v>
      </c>
      <c r="N56" s="87">
        <f t="shared" si="347"/>
        <v>58.361906827358787</v>
      </c>
      <c r="O56" s="87">
        <f t="shared" si="347"/>
        <v>21.191763497333334</v>
      </c>
      <c r="P56" s="87">
        <f t="shared" si="347"/>
        <v>63.737052798809422</v>
      </c>
      <c r="Q56" s="87">
        <f t="shared" si="347"/>
        <v>23.528576306666668</v>
      </c>
      <c r="R56" s="87">
        <f t="shared" si="347"/>
        <v>68.934515832809439</v>
      </c>
      <c r="S56" s="87">
        <f t="shared" si="347"/>
        <v>25.972344748000001</v>
      </c>
      <c r="T56" s="87">
        <f t="shared" si="347"/>
        <v>73.868808563636492</v>
      </c>
      <c r="U56" s="87">
        <f t="shared" si="347"/>
        <v>28.619954855333333</v>
      </c>
      <c r="V56" s="87">
        <f t="shared" si="10"/>
        <v>75.664363785575503</v>
      </c>
      <c r="W56" s="87">
        <f t="shared" ref="W56:AF56" si="348">(W55-W60)/5*4+W60</f>
        <v>75.664363785575503</v>
      </c>
      <c r="X56" s="87">
        <f t="shared" si="348"/>
        <v>78.803101294463517</v>
      </c>
      <c r="Y56" s="87">
        <f t="shared" si="348"/>
        <v>60.45958482104124</v>
      </c>
      <c r="Z56" s="87">
        <f t="shared" si="348"/>
        <v>21.30140204266667</v>
      </c>
      <c r="AA56" s="87">
        <f t="shared" si="348"/>
        <v>66.003272103794316</v>
      </c>
      <c r="AB56" s="87">
        <f t="shared" si="348"/>
        <v>23.676798693333332</v>
      </c>
      <c r="AC56" s="87">
        <f t="shared" si="348"/>
        <v>71.362300792266467</v>
      </c>
      <c r="AD56" s="87">
        <f t="shared" si="348"/>
        <v>26.163169564</v>
      </c>
      <c r="AE56" s="87">
        <f t="shared" si="348"/>
        <v>76.443399675409168</v>
      </c>
      <c r="AF56" s="87">
        <f t="shared" si="348"/>
        <v>28.858568162666664</v>
      </c>
      <c r="AG56" s="87">
        <f t="shared" si="11"/>
        <v>78.359796146072142</v>
      </c>
      <c r="AH56" s="87">
        <f t="shared" ref="AH56:AI56" si="349">(AH55-AH60)/5*4+AH60</f>
        <v>81.524498558551869</v>
      </c>
      <c r="AI56" s="87">
        <f t="shared" si="349"/>
        <v>31.553966761333331</v>
      </c>
      <c r="AJ56" s="87">
        <f t="shared" si="347"/>
        <v>62.5572628147237</v>
      </c>
      <c r="AK56" s="87">
        <f t="shared" si="347"/>
        <v>21.411040588000002</v>
      </c>
      <c r="AL56" s="87">
        <f t="shared" si="347"/>
        <v>68.269491408779217</v>
      </c>
      <c r="AM56" s="87">
        <f t="shared" si="347"/>
        <v>23.825021079999999</v>
      </c>
      <c r="AN56" s="87">
        <f t="shared" si="347"/>
        <v>73.790085751723481</v>
      </c>
      <c r="AO56" s="87">
        <f t="shared" si="347"/>
        <v>26.35399438</v>
      </c>
      <c r="AP56" s="87">
        <f t="shared" si="347"/>
        <v>79.017990787181859</v>
      </c>
      <c r="AQ56" s="87">
        <f t="shared" si="347"/>
        <v>29.097181469999995</v>
      </c>
      <c r="AR56" s="87">
        <f t="shared" si="12"/>
        <v>81.055228506568795</v>
      </c>
      <c r="AS56" s="87">
        <f t="shared" si="347"/>
        <v>84.245895822640236</v>
      </c>
      <c r="AT56" s="87">
        <f t="shared" si="347"/>
        <v>31.840368559999995</v>
      </c>
      <c r="AU56" s="87">
        <f t="shared" si="347"/>
        <v>64.784915670576211</v>
      </c>
      <c r="AV56" s="87">
        <f t="shared" si="347"/>
        <v>21.530326286000001</v>
      </c>
      <c r="AW56" s="87">
        <f t="shared" si="347"/>
        <v>70.673627094489007</v>
      </c>
      <c r="AX56" s="87">
        <f t="shared" si="347"/>
        <v>23.985836433999999</v>
      </c>
      <c r="AY56" s="87">
        <f t="shared" si="347"/>
        <v>76.36311693492911</v>
      </c>
      <c r="AZ56" s="87">
        <f t="shared" si="347"/>
        <v>26.558990093999999</v>
      </c>
      <c r="BA56" s="87">
        <f t="shared" si="347"/>
        <v>81.743054934893095</v>
      </c>
      <c r="BB56" s="87">
        <f t="shared" si="347"/>
        <v>29.354135019999998</v>
      </c>
      <c r="BC56" s="87">
        <f t="shared" si="13"/>
        <v>83.909300754301512</v>
      </c>
      <c r="BD56" s="87">
        <f t="shared" ref="BD56:BE56" si="350">(BD55-BD60)/5*4+BD60</f>
        <v>87.122992934857052</v>
      </c>
      <c r="BE56" s="87">
        <f t="shared" si="350"/>
        <v>32.149279946</v>
      </c>
      <c r="BF56" s="87">
        <f t="shared" si="347"/>
        <v>67.012568526428723</v>
      </c>
      <c r="BG56" s="87">
        <f t="shared" si="347"/>
        <v>21.649611984</v>
      </c>
      <c r="BH56" s="87">
        <f t="shared" si="347"/>
        <v>73.077762780198796</v>
      </c>
      <c r="BI56" s="87">
        <f t="shared" si="347"/>
        <v>24.146651788</v>
      </c>
      <c r="BJ56" s="87">
        <f t="shared" si="347"/>
        <v>78.936148118134739</v>
      </c>
      <c r="BK56" s="87">
        <f t="shared" si="347"/>
        <v>26.763985807999997</v>
      </c>
      <c r="BL56" s="87">
        <f t="shared" si="347"/>
        <v>84.468119082604304</v>
      </c>
      <c r="BM56" s="87">
        <f t="shared" si="347"/>
        <v>29.61108857</v>
      </c>
      <c r="BN56" s="87">
        <f t="shared" si="14"/>
        <v>86.763373002034243</v>
      </c>
      <c r="BO56" s="87">
        <f t="shared" si="347"/>
        <v>90.000090047073883</v>
      </c>
      <c r="BP56" s="87">
        <f t="shared" ref="BP56:EA56" si="351">(BP55-BP60)/5*4+BP60</f>
        <v>32.458191331999998</v>
      </c>
      <c r="BQ56" s="87">
        <f t="shared" si="351"/>
        <v>69.429153957457132</v>
      </c>
      <c r="BR56" s="87">
        <f t="shared" si="351"/>
        <v>21.783090139999999</v>
      </c>
      <c r="BS56" s="87">
        <f t="shared" si="351"/>
        <v>75.678616395726806</v>
      </c>
      <c r="BT56" s="87">
        <f t="shared" si="351"/>
        <v>24.327449949599998</v>
      </c>
      <c r="BU56" s="87">
        <f t="shared" si="351"/>
        <v>81.707155397113709</v>
      </c>
      <c r="BV56" s="87">
        <f t="shared" si="351"/>
        <v>26.997206639199998</v>
      </c>
      <c r="BW56" s="87">
        <f t="shared" si="351"/>
        <v>87.395479139884728</v>
      </c>
      <c r="BX56" s="87">
        <f t="shared" si="351"/>
        <v>29.899743571599998</v>
      </c>
      <c r="BY56" s="87">
        <f t="shared" si="16"/>
        <v>89.847714679103092</v>
      </c>
      <c r="BZ56" s="87">
        <f t="shared" ref="BZ56:CI56" si="352">(BZ55-BZ60)/5*4+BZ60</f>
        <v>93.083802882655746</v>
      </c>
      <c r="CA56" s="87">
        <f t="shared" si="352"/>
        <v>32.802280503999995</v>
      </c>
      <c r="CB56" s="87">
        <f t="shared" si="352"/>
        <v>71.845739388485541</v>
      </c>
      <c r="CC56" s="87">
        <f t="shared" si="352"/>
        <v>21.916568295999998</v>
      </c>
      <c r="CD56" s="87">
        <f t="shared" si="352"/>
        <v>78.279470011254787</v>
      </c>
      <c r="CE56" s="87">
        <f t="shared" si="352"/>
        <v>24.5082481112</v>
      </c>
      <c r="CF56" s="87">
        <f t="shared" si="352"/>
        <v>84.478162676092694</v>
      </c>
      <c r="CG56" s="87">
        <f t="shared" si="352"/>
        <v>27.230427470399999</v>
      </c>
      <c r="CH56" s="87">
        <f t="shared" si="352"/>
        <v>90.322839197165152</v>
      </c>
      <c r="CI56" s="87">
        <f t="shared" si="352"/>
        <v>30.188398573199997</v>
      </c>
      <c r="CJ56" s="87">
        <f t="shared" si="17"/>
        <v>92.932056356171941</v>
      </c>
      <c r="CK56" s="87">
        <f t="shared" ref="CK56:CT56" si="353">(CK55-CK60)/5*4+CK60</f>
        <v>96.16751571823761</v>
      </c>
      <c r="CL56" s="87">
        <f t="shared" si="353"/>
        <v>33.146369675999999</v>
      </c>
      <c r="CM56" s="87">
        <f t="shared" si="353"/>
        <v>74.262324819513964</v>
      </c>
      <c r="CN56" s="87">
        <f t="shared" si="353"/>
        <v>22.050046452</v>
      </c>
      <c r="CO56" s="87">
        <f t="shared" si="353"/>
        <v>80.880323626782797</v>
      </c>
      <c r="CP56" s="87">
        <f t="shared" si="353"/>
        <v>24.689046272799999</v>
      </c>
      <c r="CQ56" s="87">
        <f t="shared" si="353"/>
        <v>87.24916995507165</v>
      </c>
      <c r="CR56" s="87">
        <f t="shared" si="353"/>
        <v>27.463648301599999</v>
      </c>
      <c r="CS56" s="87">
        <f t="shared" si="353"/>
        <v>93.250199254445562</v>
      </c>
      <c r="CT56" s="87">
        <f t="shared" si="353"/>
        <v>30.477053574799999</v>
      </c>
      <c r="CU56" s="87">
        <f t="shared" si="18"/>
        <v>96.016398033240804</v>
      </c>
      <c r="CV56" s="87">
        <f t="shared" ref="CV56:DE56" si="354">(CV55-CV60)/5*4+CV60</f>
        <v>99.251228553819487</v>
      </c>
      <c r="CW56" s="87">
        <f t="shared" si="354"/>
        <v>33.490458847999996</v>
      </c>
      <c r="CX56" s="87">
        <f t="shared" si="354"/>
        <v>76.678910250542373</v>
      </c>
      <c r="CY56" s="87">
        <f t="shared" si="354"/>
        <v>22.183524607999999</v>
      </c>
      <c r="CZ56" s="87">
        <f t="shared" si="354"/>
        <v>83.481177242310793</v>
      </c>
      <c r="DA56" s="87">
        <f t="shared" si="354"/>
        <v>24.869844434400001</v>
      </c>
      <c r="DB56" s="87">
        <f t="shared" si="354"/>
        <v>90.020177234050621</v>
      </c>
      <c r="DC56" s="87">
        <f t="shared" si="354"/>
        <v>27.6968691328</v>
      </c>
      <c r="DD56" s="87">
        <f t="shared" si="354"/>
        <v>96.177559311725986</v>
      </c>
      <c r="DE56" s="87">
        <f t="shared" si="354"/>
        <v>30.765708576399998</v>
      </c>
      <c r="DF56" s="87">
        <f t="shared" si="19"/>
        <v>99.100739710309654</v>
      </c>
      <c r="DG56" s="87">
        <f t="shared" ref="DG56:DH56" si="355">(DG55-DG60)/5*4+DG60</f>
        <v>102.33494138940135</v>
      </c>
      <c r="DH56" s="87">
        <f t="shared" si="355"/>
        <v>33.834548019999993</v>
      </c>
      <c r="DI56" s="87">
        <f t="shared" si="351"/>
        <v>79.095495681570782</v>
      </c>
      <c r="DJ56" s="87">
        <f t="shared" si="351"/>
        <v>22.317002764000001</v>
      </c>
      <c r="DK56" s="87">
        <f t="shared" si="351"/>
        <v>86.082030857838788</v>
      </c>
      <c r="DL56" s="87">
        <f t="shared" si="351"/>
        <v>25.050642595999999</v>
      </c>
      <c r="DM56" s="87">
        <f t="shared" si="351"/>
        <v>92.791184513029606</v>
      </c>
      <c r="DN56" s="87">
        <f t="shared" si="351"/>
        <v>27.930089964</v>
      </c>
      <c r="DO56" s="87">
        <f t="shared" si="351"/>
        <v>99.10491936900641</v>
      </c>
      <c r="DP56" s="87">
        <f t="shared" si="351"/>
        <v>31.054363577999997</v>
      </c>
      <c r="DQ56" s="87">
        <f t="shared" si="20"/>
        <v>102.1850813873785</v>
      </c>
      <c r="DR56" s="87">
        <f t="shared" si="351"/>
        <v>105.41865422498321</v>
      </c>
      <c r="DS56" s="87">
        <f t="shared" si="351"/>
        <v>34.178637191999997</v>
      </c>
      <c r="DT56" s="87">
        <f t="shared" si="351"/>
        <v>50.620000000000005</v>
      </c>
      <c r="DU56" s="87">
        <f t="shared" si="351"/>
        <v>20.72</v>
      </c>
      <c r="DV56" s="87">
        <f t="shared" si="351"/>
        <v>55.38</v>
      </c>
      <c r="DW56" s="87">
        <f t="shared" si="351"/>
        <v>22.94</v>
      </c>
      <c r="DX56" s="87">
        <f t="shared" si="351"/>
        <v>59.94</v>
      </c>
      <c r="DY56" s="87">
        <f t="shared" si="351"/>
        <v>25.18</v>
      </c>
      <c r="DZ56" s="87">
        <f t="shared" si="351"/>
        <v>64.3</v>
      </c>
      <c r="EA56" s="87">
        <f t="shared" si="351"/>
        <v>27.7</v>
      </c>
      <c r="EB56" s="87">
        <f t="shared" ref="EB56:EO56" si="356">(EB55-EB60)/5*4+EB60</f>
        <v>65.680000000000007</v>
      </c>
      <c r="EC56" s="87">
        <f t="shared" si="356"/>
        <v>68.739999999999995</v>
      </c>
      <c r="ED56" s="87">
        <f t="shared" si="356"/>
        <v>30.14</v>
      </c>
      <c r="EE56" s="87">
        <f t="shared" si="356"/>
        <v>53.442114416838159</v>
      </c>
      <c r="EF56" s="87">
        <f t="shared" si="356"/>
        <v>20.901062476</v>
      </c>
      <c r="EG56" s="87">
        <f t="shared" si="356"/>
        <v>58.425416746912262</v>
      </c>
      <c r="EH56" s="87">
        <f t="shared" si="356"/>
        <v>23.160176960000001</v>
      </c>
      <c r="EI56" s="87">
        <f t="shared" si="356"/>
        <v>63.223365436676211</v>
      </c>
      <c r="EJ56" s="87">
        <f t="shared" si="356"/>
        <v>25.480759965999997</v>
      </c>
      <c r="EK56" s="87">
        <f t="shared" si="356"/>
        <v>67.797108725931906</v>
      </c>
      <c r="EL56" s="87">
        <f t="shared" si="356"/>
        <v>28.040670773999999</v>
      </c>
      <c r="EM56" s="87">
        <f t="shared" si="356"/>
        <v>69.324465712539421</v>
      </c>
      <c r="EN56" s="87">
        <f t="shared" si="356"/>
        <v>72.410852015187587</v>
      </c>
      <c r="EO56" s="87">
        <f t="shared" si="356"/>
        <v>30.560581581999998</v>
      </c>
    </row>
    <row r="57" spans="1:145" s="86" customFormat="1" x14ac:dyDescent="0.25">
      <c r="A57" s="257"/>
      <c r="B57" s="86">
        <v>29</v>
      </c>
      <c r="C57" s="87">
        <f>(C55-C60)/5*3+C60</f>
        <v>55.639409372407222</v>
      </c>
      <c r="D57" s="87">
        <f t="shared" ref="D57:BO57" si="357">(D55-D60)/5*3+D60</f>
        <v>21.497471883999999</v>
      </c>
      <c r="E57" s="87">
        <f t="shared" si="357"/>
        <v>60.793162006542374</v>
      </c>
      <c r="F57" s="87">
        <f t="shared" si="357"/>
        <v>23.827932659999998</v>
      </c>
      <c r="G57" s="87">
        <f t="shared" si="357"/>
        <v>65.775283054837786</v>
      </c>
      <c r="H57" s="87">
        <f t="shared" si="357"/>
        <v>26.260566863999998</v>
      </c>
      <c r="I57" s="87">
        <f t="shared" si="357"/>
        <v>70.51327976002527</v>
      </c>
      <c r="J57" s="87">
        <f t="shared" si="357"/>
        <v>28.897074975999999</v>
      </c>
      <c r="K57" s="87">
        <f t="shared" si="9"/>
        <v>72.165957113504874</v>
      </c>
      <c r="L57" s="87">
        <f t="shared" si="357"/>
        <v>75.251276465212769</v>
      </c>
      <c r="M57" s="87">
        <f t="shared" si="357"/>
        <v>31.533583088</v>
      </c>
      <c r="N57" s="87">
        <f t="shared" si="357"/>
        <v>57.717479537926934</v>
      </c>
      <c r="O57" s="87">
        <f t="shared" si="357"/>
        <v>21.607575014666665</v>
      </c>
      <c r="P57" s="87">
        <f t="shared" si="357"/>
        <v>63.038133359798564</v>
      </c>
      <c r="Q57" s="87">
        <f t="shared" si="357"/>
        <v>23.976350066666669</v>
      </c>
      <c r="R57" s="87">
        <f t="shared" si="357"/>
        <v>68.181174477731787</v>
      </c>
      <c r="S57" s="87">
        <f t="shared" si="357"/>
        <v>26.451508495999999</v>
      </c>
      <c r="T57" s="87">
        <f t="shared" si="357"/>
        <v>73.063610727488225</v>
      </c>
      <c r="U57" s="87">
        <f t="shared" si="357"/>
        <v>29.135899114000001</v>
      </c>
      <c r="V57" s="87">
        <f t="shared" si="10"/>
        <v>74.834862702312108</v>
      </c>
      <c r="W57" s="87">
        <f t="shared" si="357"/>
        <v>74.834862702312108</v>
      </c>
      <c r="X57" s="87">
        <f t="shared" si="357"/>
        <v>77.946046977244663</v>
      </c>
      <c r="Y57" s="87">
        <f t="shared" si="357"/>
        <v>59.795549703446639</v>
      </c>
      <c r="Z57" s="87">
        <f t="shared" si="357"/>
        <v>21.717678145333334</v>
      </c>
      <c r="AA57" s="87">
        <f t="shared" si="357"/>
        <v>65.28310471305474</v>
      </c>
      <c r="AB57" s="87">
        <f t="shared" si="357"/>
        <v>24.124767473333332</v>
      </c>
      <c r="AC57" s="87">
        <f t="shared" si="357"/>
        <v>70.587065900625788</v>
      </c>
      <c r="AD57" s="87">
        <f t="shared" si="357"/>
        <v>26.642450128</v>
      </c>
      <c r="AE57" s="87">
        <f t="shared" si="357"/>
        <v>75.613941694951166</v>
      </c>
      <c r="AF57" s="87">
        <f t="shared" si="357"/>
        <v>29.374723251999995</v>
      </c>
      <c r="AG57" s="87">
        <f t="shared" si="11"/>
        <v>77.503768291119357</v>
      </c>
      <c r="AH57" s="87">
        <f t="shared" si="357"/>
        <v>80.640817489276543</v>
      </c>
      <c r="AI57" s="87">
        <f t="shared" si="357"/>
        <v>32.106996375999998</v>
      </c>
      <c r="AJ57" s="87">
        <f t="shared" si="357"/>
        <v>61.873619868966351</v>
      </c>
      <c r="AK57" s="87">
        <f t="shared" si="357"/>
        <v>21.827781276</v>
      </c>
      <c r="AL57" s="87">
        <f t="shared" si="357"/>
        <v>67.528076066310931</v>
      </c>
      <c r="AM57" s="87">
        <f t="shared" si="357"/>
        <v>24.273184879999999</v>
      </c>
      <c r="AN57" s="87">
        <f t="shared" si="357"/>
        <v>72.992957323519789</v>
      </c>
      <c r="AO57" s="87">
        <f t="shared" si="357"/>
        <v>26.833391760000001</v>
      </c>
      <c r="AP57" s="87">
        <f t="shared" si="357"/>
        <v>78.16427266241412</v>
      </c>
      <c r="AQ57" s="87">
        <f t="shared" si="357"/>
        <v>29.613547389999997</v>
      </c>
      <c r="AR57" s="87">
        <f t="shared" si="12"/>
        <v>80.172673879926592</v>
      </c>
      <c r="AS57" s="87">
        <f t="shared" si="357"/>
        <v>83.335588001308437</v>
      </c>
      <c r="AT57" s="87">
        <f t="shared" si="357"/>
        <v>32.393703019999997</v>
      </c>
      <c r="AU57" s="87">
        <f t="shared" si="357"/>
        <v>64.080550115736642</v>
      </c>
      <c r="AV57" s="87">
        <f t="shared" si="357"/>
        <v>21.947127832</v>
      </c>
      <c r="AW57" s="87">
        <f t="shared" si="357"/>
        <v>69.910132267706175</v>
      </c>
      <c r="AX57" s="87">
        <f t="shared" si="357"/>
        <v>24.433885377999999</v>
      </c>
      <c r="AY57" s="87">
        <f t="shared" si="357"/>
        <v>75.539426353400799</v>
      </c>
      <c r="AZ57" s="87">
        <f t="shared" si="357"/>
        <v>27.038797407999997</v>
      </c>
      <c r="BA57" s="87">
        <f t="shared" si="357"/>
        <v>80.86205275087903</v>
      </c>
      <c r="BB57" s="87">
        <f t="shared" si="357"/>
        <v>29.870678319999996</v>
      </c>
      <c r="BC57" s="87">
        <f t="shared" si="13"/>
        <v>82.999097624035358</v>
      </c>
      <c r="BD57" s="87">
        <f t="shared" si="357"/>
        <v>86.184679148357219</v>
      </c>
      <c r="BE57" s="87">
        <f t="shared" si="357"/>
        <v>32.702559231999999</v>
      </c>
      <c r="BF57" s="87">
        <f t="shared" si="357"/>
        <v>66.287480362506926</v>
      </c>
      <c r="BG57" s="87">
        <f t="shared" si="357"/>
        <v>22.066474388</v>
      </c>
      <c r="BH57" s="87">
        <f t="shared" si="357"/>
        <v>72.292188469101404</v>
      </c>
      <c r="BI57" s="87">
        <f t="shared" si="357"/>
        <v>24.594585876</v>
      </c>
      <c r="BJ57" s="87">
        <f t="shared" si="357"/>
        <v>78.085895383281837</v>
      </c>
      <c r="BK57" s="87">
        <f t="shared" si="357"/>
        <v>27.244203055999996</v>
      </c>
      <c r="BL57" s="87">
        <f t="shared" si="357"/>
        <v>83.559832839343912</v>
      </c>
      <c r="BM57" s="87">
        <f t="shared" si="357"/>
        <v>30.127809249999999</v>
      </c>
      <c r="BN57" s="87">
        <f t="shared" si="14"/>
        <v>85.825521368144123</v>
      </c>
      <c r="BO57" s="87">
        <f t="shared" si="357"/>
        <v>89.033770295406015</v>
      </c>
      <c r="BP57" s="87">
        <f t="shared" ref="BP57:EA57" si="358">(BP55-BP60)/5*3+BP60</f>
        <v>33.011415444000001</v>
      </c>
      <c r="BQ57" s="87">
        <f t="shared" si="358"/>
        <v>68.681439936769053</v>
      </c>
      <c r="BR57" s="87">
        <f t="shared" si="358"/>
        <v>22.199947643999998</v>
      </c>
      <c r="BS57" s="87">
        <f t="shared" si="358"/>
        <v>74.867967513317026</v>
      </c>
      <c r="BT57" s="87">
        <f t="shared" si="358"/>
        <v>24.775567023199997</v>
      </c>
      <c r="BU57" s="87">
        <f t="shared" si="358"/>
        <v>80.830830734826591</v>
      </c>
      <c r="BV57" s="87">
        <f t="shared" si="358"/>
        <v>27.477398250399997</v>
      </c>
      <c r="BW57" s="87">
        <f t="shared" si="358"/>
        <v>86.459249417145529</v>
      </c>
      <c r="BX57" s="87">
        <f t="shared" si="358"/>
        <v>30.416213195199997</v>
      </c>
      <c r="BY57" s="87">
        <f t="shared" si="16"/>
        <v>88.880540412995245</v>
      </c>
      <c r="BZ57" s="87">
        <f t="shared" si="358"/>
        <v>92.087668099464466</v>
      </c>
      <c r="CA57" s="87">
        <f t="shared" si="358"/>
        <v>33.355028139999995</v>
      </c>
      <c r="CB57" s="87">
        <f t="shared" si="358"/>
        <v>71.075399511031193</v>
      </c>
      <c r="CC57" s="87">
        <f t="shared" si="358"/>
        <v>22.3334209</v>
      </c>
      <c r="CD57" s="87">
        <f t="shared" si="358"/>
        <v>77.443746557532648</v>
      </c>
      <c r="CE57" s="87">
        <f t="shared" si="358"/>
        <v>24.956548170399998</v>
      </c>
      <c r="CF57" s="87">
        <f t="shared" si="358"/>
        <v>83.57576608637136</v>
      </c>
      <c r="CG57" s="87">
        <f t="shared" si="358"/>
        <v>27.710593444799997</v>
      </c>
      <c r="CH57" s="87">
        <f t="shared" si="358"/>
        <v>89.358665994947145</v>
      </c>
      <c r="CI57" s="87">
        <f t="shared" si="358"/>
        <v>30.7046171404</v>
      </c>
      <c r="CJ57" s="87">
        <f t="shared" si="17"/>
        <v>91.935559457846352</v>
      </c>
      <c r="CK57" s="87">
        <f t="shared" si="358"/>
        <v>95.141565903522917</v>
      </c>
      <c r="CL57" s="87">
        <f t="shared" si="358"/>
        <v>33.698640835999996</v>
      </c>
      <c r="CM57" s="87">
        <f t="shared" si="358"/>
        <v>73.46935908529332</v>
      </c>
      <c r="CN57" s="87">
        <f t="shared" si="358"/>
        <v>22.466894155999999</v>
      </c>
      <c r="CO57" s="87">
        <f t="shared" si="358"/>
        <v>80.019525601748271</v>
      </c>
      <c r="CP57" s="87">
        <f t="shared" si="358"/>
        <v>25.137529317599999</v>
      </c>
      <c r="CQ57" s="87">
        <f t="shared" si="358"/>
        <v>86.320701437916114</v>
      </c>
      <c r="CR57" s="87">
        <f t="shared" si="358"/>
        <v>27.943788639199997</v>
      </c>
      <c r="CS57" s="87">
        <f t="shared" si="358"/>
        <v>92.258082572748748</v>
      </c>
      <c r="CT57" s="87">
        <f t="shared" si="358"/>
        <v>30.993021085599999</v>
      </c>
      <c r="CU57" s="87">
        <f t="shared" si="18"/>
        <v>94.990578502697474</v>
      </c>
      <c r="CV57" s="87">
        <f t="shared" si="358"/>
        <v>98.195463707581382</v>
      </c>
      <c r="CW57" s="87">
        <f t="shared" si="358"/>
        <v>34.042253531999997</v>
      </c>
      <c r="CX57" s="87">
        <f t="shared" si="358"/>
        <v>75.86331865955546</v>
      </c>
      <c r="CY57" s="87">
        <f t="shared" si="358"/>
        <v>22.600367412000001</v>
      </c>
      <c r="CZ57" s="87">
        <f t="shared" si="358"/>
        <v>82.595304645963893</v>
      </c>
      <c r="DA57" s="87">
        <f t="shared" si="358"/>
        <v>25.318510464799999</v>
      </c>
      <c r="DB57" s="87">
        <f t="shared" si="358"/>
        <v>89.065636789460882</v>
      </c>
      <c r="DC57" s="87">
        <f t="shared" si="358"/>
        <v>28.176983833599998</v>
      </c>
      <c r="DD57" s="87">
        <f t="shared" si="358"/>
        <v>95.15749915055035</v>
      </c>
      <c r="DE57" s="87">
        <f t="shared" si="358"/>
        <v>31.281425030799998</v>
      </c>
      <c r="DF57" s="87">
        <f t="shared" si="19"/>
        <v>98.045597547548581</v>
      </c>
      <c r="DG57" s="87">
        <f t="shared" si="358"/>
        <v>101.24936151163983</v>
      </c>
      <c r="DH57" s="87">
        <f t="shared" si="358"/>
        <v>34.385866227999998</v>
      </c>
      <c r="DI57" s="87">
        <f t="shared" si="358"/>
        <v>78.257278233817587</v>
      </c>
      <c r="DJ57" s="87">
        <f t="shared" si="358"/>
        <v>22.733840667999999</v>
      </c>
      <c r="DK57" s="87">
        <f t="shared" si="358"/>
        <v>85.171083690179515</v>
      </c>
      <c r="DL57" s="87">
        <f t="shared" si="358"/>
        <v>25.499491612</v>
      </c>
      <c r="DM57" s="87">
        <f t="shared" si="358"/>
        <v>91.81057214100565</v>
      </c>
      <c r="DN57" s="87">
        <f t="shared" si="358"/>
        <v>28.410179027999998</v>
      </c>
      <c r="DO57" s="87">
        <f t="shared" si="358"/>
        <v>98.056915728351967</v>
      </c>
      <c r="DP57" s="87">
        <f t="shared" si="358"/>
        <v>31.569828975999997</v>
      </c>
      <c r="DQ57" s="87">
        <f t="shared" si="20"/>
        <v>101.10061659239969</v>
      </c>
      <c r="DR57" s="87">
        <f t="shared" si="358"/>
        <v>104.3032593156983</v>
      </c>
      <c r="DS57" s="87">
        <f t="shared" si="358"/>
        <v>34.729478923999999</v>
      </c>
      <c r="DT57" s="87">
        <f t="shared" si="358"/>
        <v>50.04</v>
      </c>
      <c r="DU57" s="87">
        <f t="shared" si="358"/>
        <v>21.14</v>
      </c>
      <c r="DV57" s="87">
        <f t="shared" si="358"/>
        <v>54.76</v>
      </c>
      <c r="DW57" s="87">
        <f t="shared" si="358"/>
        <v>23.38</v>
      </c>
      <c r="DX57" s="87">
        <f t="shared" si="358"/>
        <v>59.28</v>
      </c>
      <c r="DY57" s="87">
        <f t="shared" si="358"/>
        <v>25.66</v>
      </c>
      <c r="DZ57" s="87">
        <f t="shared" si="358"/>
        <v>63.6</v>
      </c>
      <c r="EA57" s="87">
        <f t="shared" si="358"/>
        <v>28.2</v>
      </c>
      <c r="EB57" s="87">
        <f t="shared" ref="EB57:EO57" si="359">(EB55-EB60)/5*3+EB60</f>
        <v>64.960000000000008</v>
      </c>
      <c r="EC57" s="87">
        <f t="shared" si="359"/>
        <v>67.98</v>
      </c>
      <c r="ED57" s="87">
        <f t="shared" si="359"/>
        <v>30.68</v>
      </c>
      <c r="EE57" s="87">
        <f t="shared" si="359"/>
        <v>52.839704686203604</v>
      </c>
      <c r="EF57" s="87">
        <f t="shared" si="359"/>
        <v>21.318735942</v>
      </c>
      <c r="EG57" s="87">
        <f t="shared" si="359"/>
        <v>57.77658100327119</v>
      </c>
      <c r="EH57" s="87">
        <f t="shared" si="359"/>
        <v>23.603966329999999</v>
      </c>
      <c r="EI57" s="87">
        <f t="shared" si="359"/>
        <v>62.527641527418893</v>
      </c>
      <c r="EJ57" s="87">
        <f t="shared" si="359"/>
        <v>25.960283431999997</v>
      </c>
      <c r="EK57" s="87">
        <f t="shared" si="359"/>
        <v>67.056639880012639</v>
      </c>
      <c r="EL57" s="87">
        <f t="shared" si="359"/>
        <v>28.548537487999997</v>
      </c>
      <c r="EM57" s="87">
        <f t="shared" si="359"/>
        <v>68.562978556752441</v>
      </c>
      <c r="EN57" s="87">
        <f t="shared" si="359"/>
        <v>71.615638232606386</v>
      </c>
      <c r="EO57" s="87">
        <f t="shared" si="359"/>
        <v>31.106791544</v>
      </c>
    </row>
    <row r="58" spans="1:145" s="86" customFormat="1" x14ac:dyDescent="0.25">
      <c r="A58" s="257"/>
      <c r="B58" s="86">
        <v>30</v>
      </c>
      <c r="C58" s="87">
        <f>(C55-C60)/5*2+C60</f>
        <v>55.01458991113811</v>
      </c>
      <c r="D58" s="87">
        <f t="shared" ref="D58:BO58" si="360">(D55-D60)/5*2+D60</f>
        <v>21.912818816000001</v>
      </c>
      <c r="E58" s="87">
        <f t="shared" si="360"/>
        <v>60.115490519260234</v>
      </c>
      <c r="F58" s="87">
        <f t="shared" si="360"/>
        <v>24.275511399999999</v>
      </c>
      <c r="G58" s="87">
        <f t="shared" si="360"/>
        <v>65.043835236323162</v>
      </c>
      <c r="H58" s="87">
        <f t="shared" si="360"/>
        <v>26.739613796</v>
      </c>
      <c r="I58" s="87">
        <f t="shared" si="360"/>
        <v>69.732342068186767</v>
      </c>
      <c r="J58" s="87">
        <f t="shared" si="360"/>
        <v>29.412808404</v>
      </c>
      <c r="K58" s="87">
        <f t="shared" si="9"/>
        <v>71.362982801930883</v>
      </c>
      <c r="L58" s="87">
        <f t="shared" si="360"/>
        <v>74.420848900050359</v>
      </c>
      <c r="M58" s="87">
        <f t="shared" si="360"/>
        <v>32.086003011999999</v>
      </c>
      <c r="N58" s="87">
        <f t="shared" si="360"/>
        <v>57.073052248495074</v>
      </c>
      <c r="O58" s="87">
        <f t="shared" si="360"/>
        <v>22.023386532</v>
      </c>
      <c r="P58" s="87">
        <f t="shared" si="360"/>
        <v>62.339213920787699</v>
      </c>
      <c r="Q58" s="87">
        <f t="shared" si="360"/>
        <v>24.424123826666666</v>
      </c>
      <c r="R58" s="87">
        <f t="shared" si="360"/>
        <v>67.427833122654135</v>
      </c>
      <c r="S58" s="87">
        <f t="shared" si="360"/>
        <v>26.930672244</v>
      </c>
      <c r="T58" s="87">
        <f t="shared" si="360"/>
        <v>72.258412891339972</v>
      </c>
      <c r="U58" s="87">
        <f t="shared" si="360"/>
        <v>29.651843372666665</v>
      </c>
      <c r="V58" s="87">
        <f t="shared" si="10"/>
        <v>74.005361619048728</v>
      </c>
      <c r="W58" s="87">
        <f t="shared" si="360"/>
        <v>74.005361619048728</v>
      </c>
      <c r="X58" s="87">
        <f t="shared" si="360"/>
        <v>77.088992660025795</v>
      </c>
      <c r="Y58" s="87">
        <f t="shared" si="360"/>
        <v>59.131514585852031</v>
      </c>
      <c r="Z58" s="87">
        <f t="shared" si="360"/>
        <v>22.133954248000002</v>
      </c>
      <c r="AA58" s="87">
        <f t="shared" si="360"/>
        <v>64.562937322315179</v>
      </c>
      <c r="AB58" s="87">
        <f t="shared" si="360"/>
        <v>24.572736253333332</v>
      </c>
      <c r="AC58" s="87">
        <f t="shared" si="360"/>
        <v>69.811831008985109</v>
      </c>
      <c r="AD58" s="87">
        <f t="shared" si="360"/>
        <v>27.121730692</v>
      </c>
      <c r="AE58" s="87">
        <f t="shared" si="360"/>
        <v>74.784483714493163</v>
      </c>
      <c r="AF58" s="87">
        <f t="shared" si="360"/>
        <v>29.89087834133333</v>
      </c>
      <c r="AG58" s="87">
        <f t="shared" si="11"/>
        <v>76.647740436166558</v>
      </c>
      <c r="AH58" s="87">
        <f t="shared" si="360"/>
        <v>79.757136420001217</v>
      </c>
      <c r="AI58" s="87">
        <f t="shared" si="360"/>
        <v>32.660025990666668</v>
      </c>
      <c r="AJ58" s="87">
        <f t="shared" si="360"/>
        <v>61.189976923208995</v>
      </c>
      <c r="AK58" s="87">
        <f t="shared" si="360"/>
        <v>22.244521964</v>
      </c>
      <c r="AL58" s="87">
        <f t="shared" si="360"/>
        <v>66.786660723842644</v>
      </c>
      <c r="AM58" s="87">
        <f t="shared" si="360"/>
        <v>24.721348680000002</v>
      </c>
      <c r="AN58" s="87">
        <f t="shared" si="360"/>
        <v>72.195828895316083</v>
      </c>
      <c r="AO58" s="87">
        <f t="shared" si="360"/>
        <v>27.31278914</v>
      </c>
      <c r="AP58" s="87">
        <f t="shared" si="360"/>
        <v>77.310554537646368</v>
      </c>
      <c r="AQ58" s="87">
        <f t="shared" si="360"/>
        <v>30.129913309999996</v>
      </c>
      <c r="AR58" s="87">
        <f t="shared" si="12"/>
        <v>79.290119253284402</v>
      </c>
      <c r="AS58" s="87">
        <f t="shared" si="360"/>
        <v>82.425280179976653</v>
      </c>
      <c r="AT58" s="87">
        <f t="shared" si="360"/>
        <v>32.947037479999999</v>
      </c>
      <c r="AU58" s="87">
        <f t="shared" si="360"/>
        <v>63.376184560897073</v>
      </c>
      <c r="AV58" s="87">
        <f t="shared" si="360"/>
        <v>22.363929378000002</v>
      </c>
      <c r="AW58" s="87">
        <f t="shared" si="360"/>
        <v>69.146637440923328</v>
      </c>
      <c r="AX58" s="87">
        <f t="shared" si="360"/>
        <v>24.881934321999999</v>
      </c>
      <c r="AY58" s="87">
        <f t="shared" si="360"/>
        <v>74.715735771872502</v>
      </c>
      <c r="AZ58" s="87">
        <f t="shared" si="360"/>
        <v>27.518604721999999</v>
      </c>
      <c r="BA58" s="87">
        <f t="shared" si="360"/>
        <v>79.981050566864951</v>
      </c>
      <c r="BB58" s="87">
        <f t="shared" si="360"/>
        <v>30.387221619999998</v>
      </c>
      <c r="BC58" s="87">
        <f t="shared" si="13"/>
        <v>82.088894493769203</v>
      </c>
      <c r="BD58" s="87">
        <f t="shared" si="360"/>
        <v>85.2463653618574</v>
      </c>
      <c r="BE58" s="87">
        <f t="shared" si="360"/>
        <v>33.255838517999997</v>
      </c>
      <c r="BF58" s="87">
        <f t="shared" si="360"/>
        <v>65.562392198585144</v>
      </c>
      <c r="BG58" s="87">
        <f t="shared" si="360"/>
        <v>22.483336791999999</v>
      </c>
      <c r="BH58" s="87">
        <f t="shared" si="360"/>
        <v>71.506614158004012</v>
      </c>
      <c r="BI58" s="87">
        <f t="shared" si="360"/>
        <v>25.042519963999997</v>
      </c>
      <c r="BJ58" s="87">
        <f t="shared" si="360"/>
        <v>77.235642648428922</v>
      </c>
      <c r="BK58" s="87">
        <f t="shared" si="360"/>
        <v>27.724420303999999</v>
      </c>
      <c r="BL58" s="87">
        <f t="shared" si="360"/>
        <v>82.651546596083534</v>
      </c>
      <c r="BM58" s="87">
        <f t="shared" si="360"/>
        <v>30.644529930000001</v>
      </c>
      <c r="BN58" s="87">
        <f t="shared" si="14"/>
        <v>84.887669734254018</v>
      </c>
      <c r="BO58" s="87">
        <f t="shared" si="360"/>
        <v>88.067450543738133</v>
      </c>
      <c r="BP58" s="87">
        <f t="shared" ref="BP58:EA58" si="361">(BP55-BP60)/5*2+BP60</f>
        <v>33.564639556000003</v>
      </c>
      <c r="BQ58" s="87">
        <f t="shared" si="361"/>
        <v>67.933725916080988</v>
      </c>
      <c r="BR58" s="87">
        <f t="shared" si="361"/>
        <v>22.616805148000001</v>
      </c>
      <c r="BS58" s="87">
        <f t="shared" si="361"/>
        <v>74.057318630907261</v>
      </c>
      <c r="BT58" s="87">
        <f t="shared" si="361"/>
        <v>25.2236840968</v>
      </c>
      <c r="BU58" s="87">
        <f t="shared" si="361"/>
        <v>79.954506072539488</v>
      </c>
      <c r="BV58" s="87">
        <f t="shared" si="361"/>
        <v>27.957589861599999</v>
      </c>
      <c r="BW58" s="87">
        <f t="shared" si="361"/>
        <v>85.523019694406329</v>
      </c>
      <c r="BX58" s="87">
        <f t="shared" si="361"/>
        <v>30.9326828188</v>
      </c>
      <c r="BY58" s="87">
        <f t="shared" si="16"/>
        <v>87.913366146887384</v>
      </c>
      <c r="BZ58" s="87">
        <f t="shared" si="361"/>
        <v>91.091533316273186</v>
      </c>
      <c r="CA58" s="87">
        <f t="shared" si="361"/>
        <v>33.907775776000001</v>
      </c>
      <c r="CB58" s="87">
        <f t="shared" si="361"/>
        <v>70.305059633576832</v>
      </c>
      <c r="CC58" s="87">
        <f t="shared" si="361"/>
        <v>22.750273503999999</v>
      </c>
      <c r="CD58" s="87">
        <f t="shared" si="361"/>
        <v>76.608023103810496</v>
      </c>
      <c r="CE58" s="87">
        <f t="shared" si="361"/>
        <v>25.404848229599999</v>
      </c>
      <c r="CF58" s="87">
        <f t="shared" si="361"/>
        <v>82.673369496650039</v>
      </c>
      <c r="CG58" s="87">
        <f t="shared" si="361"/>
        <v>28.190759419199999</v>
      </c>
      <c r="CH58" s="87">
        <f t="shared" si="361"/>
        <v>88.394492792729125</v>
      </c>
      <c r="CI58" s="87">
        <f t="shared" si="361"/>
        <v>31.220835707599999</v>
      </c>
      <c r="CJ58" s="87">
        <f t="shared" si="17"/>
        <v>90.93906255952075</v>
      </c>
      <c r="CK58" s="87">
        <f t="shared" si="361"/>
        <v>94.115616088808238</v>
      </c>
      <c r="CL58" s="87">
        <f t="shared" si="361"/>
        <v>34.250911995999999</v>
      </c>
      <c r="CM58" s="87">
        <f t="shared" si="361"/>
        <v>72.67639335107269</v>
      </c>
      <c r="CN58" s="87">
        <f t="shared" si="361"/>
        <v>22.883741860000001</v>
      </c>
      <c r="CO58" s="87">
        <f t="shared" si="361"/>
        <v>79.158727576713744</v>
      </c>
      <c r="CP58" s="87">
        <f t="shared" si="361"/>
        <v>25.586012362400002</v>
      </c>
      <c r="CQ58" s="87">
        <f t="shared" si="361"/>
        <v>85.392232920760591</v>
      </c>
      <c r="CR58" s="87">
        <f t="shared" si="361"/>
        <v>28.423928976799999</v>
      </c>
      <c r="CS58" s="87">
        <f t="shared" si="361"/>
        <v>91.26596589105192</v>
      </c>
      <c r="CT58" s="87">
        <f t="shared" si="361"/>
        <v>31.508988596400002</v>
      </c>
      <c r="CU58" s="87">
        <f t="shared" si="18"/>
        <v>93.964758972154129</v>
      </c>
      <c r="CV58" s="87">
        <f t="shared" si="361"/>
        <v>97.139698861343277</v>
      </c>
      <c r="CW58" s="87">
        <f t="shared" si="361"/>
        <v>34.594048215999997</v>
      </c>
      <c r="CX58" s="87">
        <f t="shared" si="361"/>
        <v>75.047727068568534</v>
      </c>
      <c r="CY58" s="87">
        <f t="shared" si="361"/>
        <v>23.017210215999999</v>
      </c>
      <c r="CZ58" s="87">
        <f t="shared" si="361"/>
        <v>81.709432049616979</v>
      </c>
      <c r="DA58" s="87">
        <f t="shared" si="361"/>
        <v>25.767176495200001</v>
      </c>
      <c r="DB58" s="87">
        <f t="shared" si="361"/>
        <v>88.111096344871129</v>
      </c>
      <c r="DC58" s="87">
        <f t="shared" si="361"/>
        <v>28.657098534399999</v>
      </c>
      <c r="DD58" s="87">
        <f t="shared" si="361"/>
        <v>94.137438989374729</v>
      </c>
      <c r="DE58" s="87">
        <f t="shared" si="361"/>
        <v>31.797141485200001</v>
      </c>
      <c r="DF58" s="87">
        <f t="shared" si="19"/>
        <v>96.990455384787495</v>
      </c>
      <c r="DG58" s="87">
        <f t="shared" si="361"/>
        <v>100.16378163387833</v>
      </c>
      <c r="DH58" s="87">
        <f t="shared" si="361"/>
        <v>34.937184435999995</v>
      </c>
      <c r="DI58" s="87">
        <f t="shared" si="361"/>
        <v>77.419060786064378</v>
      </c>
      <c r="DJ58" s="87">
        <f t="shared" si="361"/>
        <v>23.150678572</v>
      </c>
      <c r="DK58" s="87">
        <f t="shared" si="361"/>
        <v>84.260136522520227</v>
      </c>
      <c r="DL58" s="87">
        <f t="shared" si="361"/>
        <v>25.948340628</v>
      </c>
      <c r="DM58" s="87">
        <f t="shared" si="361"/>
        <v>90.829959768981681</v>
      </c>
      <c r="DN58" s="87">
        <f t="shared" si="361"/>
        <v>28.890268091999999</v>
      </c>
      <c r="DO58" s="87">
        <f t="shared" si="361"/>
        <v>97.008912087697524</v>
      </c>
      <c r="DP58" s="87">
        <f t="shared" si="361"/>
        <v>32.085294374</v>
      </c>
      <c r="DQ58" s="87">
        <f t="shared" si="20"/>
        <v>100.01615179742087</v>
      </c>
      <c r="DR58" s="87">
        <f t="shared" si="361"/>
        <v>103.18786440641337</v>
      </c>
      <c r="DS58" s="87">
        <f t="shared" si="361"/>
        <v>35.280320655999994</v>
      </c>
      <c r="DT58" s="87">
        <f t="shared" si="361"/>
        <v>49.46</v>
      </c>
      <c r="DU58" s="87">
        <f t="shared" si="361"/>
        <v>21.56</v>
      </c>
      <c r="DV58" s="87">
        <f t="shared" si="361"/>
        <v>54.14</v>
      </c>
      <c r="DW58" s="87">
        <f t="shared" si="361"/>
        <v>23.82</v>
      </c>
      <c r="DX58" s="87">
        <f t="shared" si="361"/>
        <v>58.62</v>
      </c>
      <c r="DY58" s="87">
        <f t="shared" si="361"/>
        <v>26.14</v>
      </c>
      <c r="DZ58" s="87">
        <f t="shared" si="361"/>
        <v>62.9</v>
      </c>
      <c r="EA58" s="87">
        <f t="shared" si="361"/>
        <v>28.7</v>
      </c>
      <c r="EB58" s="87">
        <f t="shared" ref="EB58:EO58" si="362">(EB55-EB60)/5*2+EB60</f>
        <v>64.239999999999995</v>
      </c>
      <c r="EC58" s="87">
        <f t="shared" si="362"/>
        <v>67.22</v>
      </c>
      <c r="ED58" s="87">
        <f t="shared" si="362"/>
        <v>31.22</v>
      </c>
      <c r="EE58" s="87">
        <f t="shared" si="362"/>
        <v>52.237294955569055</v>
      </c>
      <c r="EF58" s="87">
        <f t="shared" si="362"/>
        <v>21.736409408</v>
      </c>
      <c r="EG58" s="87">
        <f t="shared" si="362"/>
        <v>57.127745259630117</v>
      </c>
      <c r="EH58" s="87">
        <f t="shared" si="362"/>
        <v>24.0477557</v>
      </c>
      <c r="EI58" s="87">
        <f t="shared" si="362"/>
        <v>61.831917618161583</v>
      </c>
      <c r="EJ58" s="87">
        <f t="shared" si="362"/>
        <v>26.439806898000001</v>
      </c>
      <c r="EK58" s="87">
        <f t="shared" si="362"/>
        <v>66.316171034093387</v>
      </c>
      <c r="EL58" s="87">
        <f t="shared" si="362"/>
        <v>29.056404202</v>
      </c>
      <c r="EM58" s="87">
        <f t="shared" si="362"/>
        <v>67.801491400965446</v>
      </c>
      <c r="EN58" s="87">
        <f t="shared" si="362"/>
        <v>70.820424450025186</v>
      </c>
      <c r="EO58" s="87">
        <f t="shared" si="362"/>
        <v>31.653001505999999</v>
      </c>
    </row>
    <row r="59" spans="1:145" s="86" customFormat="1" x14ac:dyDescent="0.25">
      <c r="A59" s="257"/>
      <c r="B59" s="86">
        <v>31</v>
      </c>
      <c r="C59" s="87">
        <f>(C55-C60)/5*1+C60</f>
        <v>54.389770449869005</v>
      </c>
      <c r="D59" s="87">
        <f t="shared" ref="D59:BO59" si="363">(D55-D60)/5*1+D60</f>
        <v>22.328165748</v>
      </c>
      <c r="E59" s="87">
        <f t="shared" si="363"/>
        <v>59.437819031978087</v>
      </c>
      <c r="F59" s="87">
        <f t="shared" si="363"/>
        <v>24.723090139999996</v>
      </c>
      <c r="G59" s="87">
        <f t="shared" si="363"/>
        <v>64.312387417808523</v>
      </c>
      <c r="H59" s="87">
        <f t="shared" si="363"/>
        <v>27.218660728</v>
      </c>
      <c r="I59" s="87">
        <f t="shared" si="363"/>
        <v>68.95140437634825</v>
      </c>
      <c r="J59" s="87">
        <f t="shared" si="363"/>
        <v>29.928541832000001</v>
      </c>
      <c r="K59" s="87">
        <f t="shared" si="9"/>
        <v>70.560008490356907</v>
      </c>
      <c r="L59" s="87">
        <f t="shared" si="363"/>
        <v>73.590421334887964</v>
      </c>
      <c r="M59" s="87">
        <f t="shared" si="363"/>
        <v>32.638422936000005</v>
      </c>
      <c r="N59" s="87">
        <f t="shared" si="363"/>
        <v>56.428624959063221</v>
      </c>
      <c r="O59" s="87">
        <f t="shared" si="363"/>
        <v>22.439198049333331</v>
      </c>
      <c r="P59" s="87">
        <f t="shared" si="363"/>
        <v>61.640294481776841</v>
      </c>
      <c r="Q59" s="87">
        <f t="shared" si="363"/>
        <v>24.871897586666666</v>
      </c>
      <c r="R59" s="87">
        <f t="shared" si="363"/>
        <v>66.674491767576484</v>
      </c>
      <c r="S59" s="87">
        <f t="shared" si="363"/>
        <v>27.409835991999998</v>
      </c>
      <c r="T59" s="87">
        <f t="shared" si="363"/>
        <v>71.453215055191706</v>
      </c>
      <c r="U59" s="87">
        <f t="shared" si="363"/>
        <v>30.167787631333333</v>
      </c>
      <c r="V59" s="87">
        <f t="shared" si="10"/>
        <v>73.175860535785333</v>
      </c>
      <c r="W59" s="87">
        <f t="shared" ref="W59:AF59" si="364">(W55-W60)/5*1+W60</f>
        <v>73.175860535785333</v>
      </c>
      <c r="X59" s="87">
        <f t="shared" si="364"/>
        <v>76.231938342806941</v>
      </c>
      <c r="Y59" s="87">
        <f t="shared" si="364"/>
        <v>58.46747946825743</v>
      </c>
      <c r="Z59" s="87">
        <f t="shared" si="364"/>
        <v>22.550230350666666</v>
      </c>
      <c r="AA59" s="87">
        <f t="shared" si="364"/>
        <v>63.842769931575603</v>
      </c>
      <c r="AB59" s="87">
        <f t="shared" si="364"/>
        <v>25.020705033333332</v>
      </c>
      <c r="AC59" s="87">
        <f t="shared" si="364"/>
        <v>69.03659611734443</v>
      </c>
      <c r="AD59" s="87">
        <f t="shared" si="364"/>
        <v>27.601011256</v>
      </c>
      <c r="AE59" s="87">
        <f t="shared" si="364"/>
        <v>73.955025734035161</v>
      </c>
      <c r="AF59" s="87">
        <f t="shared" si="364"/>
        <v>30.407033430666662</v>
      </c>
      <c r="AG59" s="87">
        <f t="shared" si="11"/>
        <v>75.791712581213773</v>
      </c>
      <c r="AH59" s="87">
        <f t="shared" ref="AH59:AI59" si="365">(AH55-AH60)/5*1+AH60</f>
        <v>78.873455350725891</v>
      </c>
      <c r="AI59" s="87">
        <f t="shared" si="365"/>
        <v>33.213055605333331</v>
      </c>
      <c r="AJ59" s="87">
        <f t="shared" si="363"/>
        <v>60.506333977451646</v>
      </c>
      <c r="AK59" s="87">
        <f t="shared" si="363"/>
        <v>22.661262651999998</v>
      </c>
      <c r="AL59" s="87">
        <f t="shared" si="363"/>
        <v>66.045245381374357</v>
      </c>
      <c r="AM59" s="87">
        <f t="shared" si="363"/>
        <v>25.169512480000002</v>
      </c>
      <c r="AN59" s="87">
        <f t="shared" si="363"/>
        <v>71.398700467112391</v>
      </c>
      <c r="AO59" s="87">
        <f t="shared" si="363"/>
        <v>27.792186520000001</v>
      </c>
      <c r="AP59" s="87">
        <f t="shared" si="363"/>
        <v>76.45683641287863</v>
      </c>
      <c r="AQ59" s="87">
        <f t="shared" si="363"/>
        <v>30.646279229999998</v>
      </c>
      <c r="AR59" s="87">
        <f t="shared" si="12"/>
        <v>78.407564626642198</v>
      </c>
      <c r="AS59" s="87">
        <f t="shared" si="363"/>
        <v>81.514972358644854</v>
      </c>
      <c r="AT59" s="87">
        <f t="shared" si="363"/>
        <v>33.500371939999994</v>
      </c>
      <c r="AU59" s="87">
        <f t="shared" si="363"/>
        <v>62.671819006057504</v>
      </c>
      <c r="AV59" s="87">
        <f t="shared" si="363"/>
        <v>22.780730924</v>
      </c>
      <c r="AW59" s="87">
        <f t="shared" si="363"/>
        <v>68.383142614140496</v>
      </c>
      <c r="AX59" s="87">
        <f t="shared" si="363"/>
        <v>25.329983265999999</v>
      </c>
      <c r="AY59" s="87">
        <f t="shared" si="363"/>
        <v>73.892045190344191</v>
      </c>
      <c r="AZ59" s="87">
        <f t="shared" si="363"/>
        <v>27.998412035999998</v>
      </c>
      <c r="BA59" s="87">
        <f t="shared" si="363"/>
        <v>79.100048382850886</v>
      </c>
      <c r="BB59" s="87">
        <f t="shared" si="363"/>
        <v>30.903764919999997</v>
      </c>
      <c r="BC59" s="87">
        <f t="shared" si="13"/>
        <v>81.178691363503049</v>
      </c>
      <c r="BD59" s="87">
        <f t="shared" ref="BD59:BE59" si="366">(BD55-BD60)/5*1+BD60</f>
        <v>84.308051575357567</v>
      </c>
      <c r="BE59" s="87">
        <f t="shared" si="366"/>
        <v>33.809117804000003</v>
      </c>
      <c r="BF59" s="87">
        <f t="shared" si="363"/>
        <v>64.837304034663347</v>
      </c>
      <c r="BG59" s="87">
        <f t="shared" si="363"/>
        <v>22.900199195999999</v>
      </c>
      <c r="BH59" s="87">
        <f t="shared" si="363"/>
        <v>70.721039846906621</v>
      </c>
      <c r="BI59" s="87">
        <f t="shared" si="363"/>
        <v>25.490454051999997</v>
      </c>
      <c r="BJ59" s="87">
        <f t="shared" si="363"/>
        <v>76.38538991357602</v>
      </c>
      <c r="BK59" s="87">
        <f t="shared" si="363"/>
        <v>28.204637551999998</v>
      </c>
      <c r="BL59" s="87">
        <f t="shared" si="363"/>
        <v>81.743260352823143</v>
      </c>
      <c r="BM59" s="87">
        <f t="shared" si="363"/>
        <v>31.16125061</v>
      </c>
      <c r="BN59" s="87">
        <f t="shared" si="14"/>
        <v>83.949818100363899</v>
      </c>
      <c r="BO59" s="87">
        <f t="shared" si="363"/>
        <v>87.101130792070265</v>
      </c>
      <c r="BP59" s="87">
        <f t="shared" ref="BP59:EA59" si="367">(BP55-BP60)/5*1+BP60</f>
        <v>34.117863667999998</v>
      </c>
      <c r="BQ59" s="87">
        <f t="shared" si="367"/>
        <v>67.186011895392909</v>
      </c>
      <c r="BR59" s="87">
        <f t="shared" si="367"/>
        <v>23.033662652</v>
      </c>
      <c r="BS59" s="87">
        <f t="shared" si="367"/>
        <v>73.246669748497482</v>
      </c>
      <c r="BT59" s="87">
        <f t="shared" si="367"/>
        <v>25.671801170399998</v>
      </c>
      <c r="BU59" s="87">
        <f t="shared" si="367"/>
        <v>79.07818141025237</v>
      </c>
      <c r="BV59" s="87">
        <f t="shared" si="367"/>
        <v>28.437781472799998</v>
      </c>
      <c r="BW59" s="87">
        <f t="shared" si="367"/>
        <v>84.58678997166713</v>
      </c>
      <c r="BX59" s="87">
        <f t="shared" si="367"/>
        <v>31.449152442399999</v>
      </c>
      <c r="BY59" s="87">
        <f t="shared" si="16"/>
        <v>86.946191880779537</v>
      </c>
      <c r="BZ59" s="87">
        <f t="shared" ref="BZ59:CI59" si="368">(BZ55-BZ60)/5*1+BZ60</f>
        <v>90.095398533081905</v>
      </c>
      <c r="CA59" s="87">
        <f t="shared" si="368"/>
        <v>34.460523412000001</v>
      </c>
      <c r="CB59" s="87">
        <f t="shared" si="368"/>
        <v>69.534719756122485</v>
      </c>
      <c r="CC59" s="87">
        <f t="shared" si="368"/>
        <v>23.167126108000001</v>
      </c>
      <c r="CD59" s="87">
        <f t="shared" si="368"/>
        <v>75.772299650088357</v>
      </c>
      <c r="CE59" s="87">
        <f t="shared" si="368"/>
        <v>25.853148288799996</v>
      </c>
      <c r="CF59" s="87">
        <f t="shared" si="368"/>
        <v>81.770972906928705</v>
      </c>
      <c r="CG59" s="87">
        <f t="shared" si="368"/>
        <v>28.670925393599997</v>
      </c>
      <c r="CH59" s="87">
        <f t="shared" si="368"/>
        <v>87.430319590511118</v>
      </c>
      <c r="CI59" s="87">
        <f t="shared" si="368"/>
        <v>31.737054274800002</v>
      </c>
      <c r="CJ59" s="87">
        <f t="shared" si="17"/>
        <v>89.942565661195161</v>
      </c>
      <c r="CK59" s="87">
        <f t="shared" ref="CK59:CT59" si="369">(CK55-CK60)/5*1+CK60</f>
        <v>93.089666274093545</v>
      </c>
      <c r="CL59" s="87">
        <f t="shared" si="369"/>
        <v>34.803183155999996</v>
      </c>
      <c r="CM59" s="87">
        <f t="shared" si="369"/>
        <v>71.883427616852046</v>
      </c>
      <c r="CN59" s="87">
        <f t="shared" si="369"/>
        <v>23.300589563999999</v>
      </c>
      <c r="CO59" s="87">
        <f t="shared" si="369"/>
        <v>78.297929551679218</v>
      </c>
      <c r="CP59" s="87">
        <f t="shared" si="369"/>
        <v>26.034495407200001</v>
      </c>
      <c r="CQ59" s="87">
        <f t="shared" si="369"/>
        <v>84.463764403605055</v>
      </c>
      <c r="CR59" s="87">
        <f t="shared" si="369"/>
        <v>28.904069314399997</v>
      </c>
      <c r="CS59" s="87">
        <f t="shared" si="369"/>
        <v>90.273849209355106</v>
      </c>
      <c r="CT59" s="87">
        <f t="shared" si="369"/>
        <v>32.024956107199998</v>
      </c>
      <c r="CU59" s="87">
        <f t="shared" si="18"/>
        <v>92.938939441610799</v>
      </c>
      <c r="CV59" s="87">
        <f t="shared" ref="CV59:DE59" si="370">(CV55-CV60)/5*1+CV60</f>
        <v>96.083934015105172</v>
      </c>
      <c r="CW59" s="87">
        <f t="shared" si="370"/>
        <v>35.145842899999998</v>
      </c>
      <c r="CX59" s="87">
        <f t="shared" si="370"/>
        <v>74.232135477581622</v>
      </c>
      <c r="CY59" s="87">
        <f t="shared" si="370"/>
        <v>23.43405302</v>
      </c>
      <c r="CZ59" s="87">
        <f t="shared" si="370"/>
        <v>80.823559453270079</v>
      </c>
      <c r="DA59" s="87">
        <f t="shared" si="370"/>
        <v>26.215842525599999</v>
      </c>
      <c r="DB59" s="87">
        <f t="shared" si="370"/>
        <v>87.15655590028139</v>
      </c>
      <c r="DC59" s="87">
        <f t="shared" si="370"/>
        <v>29.137213235199997</v>
      </c>
      <c r="DD59" s="87">
        <f t="shared" si="370"/>
        <v>93.117378828199094</v>
      </c>
      <c r="DE59" s="87">
        <f t="shared" si="370"/>
        <v>32.312857939600001</v>
      </c>
      <c r="DF59" s="87">
        <f t="shared" si="19"/>
        <v>95.935313222026423</v>
      </c>
      <c r="DG59" s="87">
        <f t="shared" ref="DG59:DH59" si="371">(DG55-DG60)/5*1+DG60</f>
        <v>99.078201756116812</v>
      </c>
      <c r="DH59" s="87">
        <f t="shared" si="371"/>
        <v>35.488502644</v>
      </c>
      <c r="DI59" s="87">
        <f t="shared" si="367"/>
        <v>76.580843338311183</v>
      </c>
      <c r="DJ59" s="87">
        <f t="shared" si="367"/>
        <v>23.567516475999998</v>
      </c>
      <c r="DK59" s="87">
        <f t="shared" si="367"/>
        <v>83.349189354860954</v>
      </c>
      <c r="DL59" s="87">
        <f t="shared" si="367"/>
        <v>26.397189644000001</v>
      </c>
      <c r="DM59" s="87">
        <f t="shared" si="367"/>
        <v>89.849347396957725</v>
      </c>
      <c r="DN59" s="87">
        <f t="shared" si="367"/>
        <v>29.370357155999997</v>
      </c>
      <c r="DO59" s="87">
        <f t="shared" si="367"/>
        <v>95.960908447043082</v>
      </c>
      <c r="DP59" s="87">
        <f t="shared" si="367"/>
        <v>32.600759771999996</v>
      </c>
      <c r="DQ59" s="87">
        <f t="shared" si="20"/>
        <v>98.931687002442061</v>
      </c>
      <c r="DR59" s="87">
        <f t="shared" si="367"/>
        <v>102.07246949712845</v>
      </c>
      <c r="DS59" s="87">
        <f t="shared" si="367"/>
        <v>35.831162387999996</v>
      </c>
      <c r="DT59" s="87">
        <f t="shared" si="367"/>
        <v>48.879999999999995</v>
      </c>
      <c r="DU59" s="87">
        <f t="shared" si="367"/>
        <v>21.98</v>
      </c>
      <c r="DV59" s="87">
        <f t="shared" si="367"/>
        <v>53.519999999999996</v>
      </c>
      <c r="DW59" s="87">
        <f t="shared" si="367"/>
        <v>24.259999999999998</v>
      </c>
      <c r="DX59" s="87">
        <f t="shared" si="367"/>
        <v>57.96</v>
      </c>
      <c r="DY59" s="87">
        <f t="shared" si="367"/>
        <v>26.62</v>
      </c>
      <c r="DZ59" s="87">
        <f t="shared" si="367"/>
        <v>62.2</v>
      </c>
      <c r="EA59" s="87">
        <f t="shared" si="367"/>
        <v>29.2</v>
      </c>
      <c r="EB59" s="87">
        <f t="shared" ref="EB59:EO59" si="372">(EB55-EB60)/5*1+EB60</f>
        <v>63.519999999999996</v>
      </c>
      <c r="EC59" s="87">
        <f t="shared" si="372"/>
        <v>66.460000000000008</v>
      </c>
      <c r="ED59" s="87">
        <f t="shared" si="372"/>
        <v>31.759999999999998</v>
      </c>
      <c r="EE59" s="87">
        <f t="shared" si="372"/>
        <v>51.6348852249345</v>
      </c>
      <c r="EF59" s="87">
        <f t="shared" si="372"/>
        <v>22.154082874</v>
      </c>
      <c r="EG59" s="87">
        <f t="shared" si="372"/>
        <v>56.478909515989045</v>
      </c>
      <c r="EH59" s="87">
        <f t="shared" si="372"/>
        <v>24.491545069999997</v>
      </c>
      <c r="EI59" s="87">
        <f t="shared" si="372"/>
        <v>61.136193708904266</v>
      </c>
      <c r="EJ59" s="87">
        <f t="shared" si="372"/>
        <v>26.919330364</v>
      </c>
      <c r="EK59" s="87">
        <f t="shared" si="372"/>
        <v>65.57570218817412</v>
      </c>
      <c r="EL59" s="87">
        <f t="shared" si="372"/>
        <v>29.564270915999998</v>
      </c>
      <c r="EM59" s="87">
        <f t="shared" si="372"/>
        <v>67.040004245178466</v>
      </c>
      <c r="EN59" s="87">
        <f t="shared" si="372"/>
        <v>70.025210667443986</v>
      </c>
      <c r="EO59" s="87">
        <f t="shared" si="372"/>
        <v>32.199211468000001</v>
      </c>
    </row>
    <row r="60" spans="1:145" s="86" customFormat="1" x14ac:dyDescent="0.25">
      <c r="A60" s="257"/>
      <c r="B60" s="86">
        <v>32</v>
      </c>
      <c r="C60" s="87">
        <v>53.7649509885999</v>
      </c>
      <c r="D60" s="87">
        <v>22.743512680000002</v>
      </c>
      <c r="E60" s="87">
        <v>58.76014754469594</v>
      </c>
      <c r="F60" s="87">
        <v>25.170668879999997</v>
      </c>
      <c r="G60" s="87">
        <v>63.580939599293899</v>
      </c>
      <c r="H60" s="87">
        <v>27.697707659999999</v>
      </c>
      <c r="I60" s="87">
        <v>68.170466684509734</v>
      </c>
      <c r="J60" s="87">
        <v>30.444275260000001</v>
      </c>
      <c r="K60" s="87">
        <f t="shared" si="9"/>
        <v>69.757034178782931</v>
      </c>
      <c r="L60" s="87">
        <v>72.759993769725568</v>
      </c>
      <c r="M60" s="87">
        <v>33.190842860000004</v>
      </c>
      <c r="N60" s="87">
        <f t="shared" ref="N60:U60" si="373">(AJ60-C60)/3*1+C60</f>
        <v>55.784197669631368</v>
      </c>
      <c r="O60" s="87">
        <f t="shared" si="373"/>
        <v>22.855009566666666</v>
      </c>
      <c r="P60" s="87">
        <f t="shared" si="373"/>
        <v>60.941375042765983</v>
      </c>
      <c r="Q60" s="87">
        <f t="shared" si="373"/>
        <v>25.319671346666667</v>
      </c>
      <c r="R60" s="87">
        <f t="shared" si="373"/>
        <v>65.921150412498832</v>
      </c>
      <c r="S60" s="87">
        <f t="shared" si="373"/>
        <v>27.888999739999999</v>
      </c>
      <c r="T60" s="87">
        <f t="shared" si="373"/>
        <v>70.648017219043453</v>
      </c>
      <c r="U60" s="87">
        <f t="shared" si="373"/>
        <v>30.683731890000001</v>
      </c>
      <c r="V60" s="87">
        <f t="shared" si="10"/>
        <v>72.346359452521952</v>
      </c>
      <c r="W60" s="87">
        <f>(AR60-K60)/3*1+K60</f>
        <v>72.346359452521952</v>
      </c>
      <c r="X60" s="87">
        <f>(AS60-L60)/3*1+L60</f>
        <v>75.374884025588074</v>
      </c>
      <c r="Y60" s="87">
        <f t="shared" ref="Y60:AF60" si="374">(AJ60-C60)/3*2+C60</f>
        <v>57.803444350662829</v>
      </c>
      <c r="Z60" s="87">
        <f t="shared" si="374"/>
        <v>22.966506453333334</v>
      </c>
      <c r="AA60" s="87">
        <f t="shared" si="374"/>
        <v>63.122602540836027</v>
      </c>
      <c r="AB60" s="87">
        <f t="shared" si="374"/>
        <v>25.468673813333332</v>
      </c>
      <c r="AC60" s="87">
        <f t="shared" si="374"/>
        <v>68.261361225703752</v>
      </c>
      <c r="AD60" s="87">
        <f t="shared" si="374"/>
        <v>28.080291819999999</v>
      </c>
      <c r="AE60" s="87">
        <f t="shared" si="374"/>
        <v>73.125567753577158</v>
      </c>
      <c r="AF60" s="87">
        <f t="shared" si="374"/>
        <v>30.923188519999997</v>
      </c>
      <c r="AG60" s="87">
        <f t="shared" si="11"/>
        <v>74.935684726260988</v>
      </c>
      <c r="AH60" s="87">
        <f>(AS60-L60)/3*2+L60</f>
        <v>77.989774281450565</v>
      </c>
      <c r="AI60" s="87">
        <f>(AT60-M60)/3*2+M60</f>
        <v>33.766085220000001</v>
      </c>
      <c r="AJ60" s="87">
        <v>59.822691031694298</v>
      </c>
      <c r="AK60" s="87">
        <v>23.078003339999999</v>
      </c>
      <c r="AL60" s="87">
        <v>65.303830038906071</v>
      </c>
      <c r="AM60" s="87">
        <v>25.617676280000001</v>
      </c>
      <c r="AN60" s="87">
        <v>70.601572038908685</v>
      </c>
      <c r="AO60" s="87">
        <v>28.2715839</v>
      </c>
      <c r="AP60" s="87">
        <v>75.603118288110878</v>
      </c>
      <c r="AQ60" s="87">
        <v>31.162645149999996</v>
      </c>
      <c r="AR60" s="87">
        <f t="shared" si="12"/>
        <v>77.525010000000009</v>
      </c>
      <c r="AS60" s="87">
        <v>80.60466453731307</v>
      </c>
      <c r="AT60" s="87">
        <v>34.053706399999996</v>
      </c>
      <c r="AU60" s="87">
        <f>(BF60-AJ60)/2+AJ60</f>
        <v>61.967453451217935</v>
      </c>
      <c r="AV60" s="87">
        <f t="shared" ref="AV60:BB60" si="375">(BG60-AK60)/2+AK60</f>
        <v>23.197532469999999</v>
      </c>
      <c r="AW60" s="87">
        <f t="shared" si="375"/>
        <v>67.61964778735765</v>
      </c>
      <c r="AX60" s="87">
        <f t="shared" si="375"/>
        <v>25.778032209999999</v>
      </c>
      <c r="AY60" s="87">
        <f t="shared" si="375"/>
        <v>73.068354608815895</v>
      </c>
      <c r="AZ60" s="87">
        <f t="shared" si="375"/>
        <v>28.478219349999996</v>
      </c>
      <c r="BA60" s="87">
        <f t="shared" si="375"/>
        <v>78.219046198836821</v>
      </c>
      <c r="BB60" s="87">
        <f t="shared" si="375"/>
        <v>31.420308219999995</v>
      </c>
      <c r="BC60" s="87">
        <f t="shared" si="13"/>
        <v>80.268488233236894</v>
      </c>
      <c r="BD60" s="87">
        <f t="shared" ref="BD60:BE60" si="376">(BO60-AS60)/2+AS60</f>
        <v>83.369737788857734</v>
      </c>
      <c r="BE60" s="87">
        <f t="shared" si="376"/>
        <v>34.362397090000002</v>
      </c>
      <c r="BF60" s="87">
        <v>64.112215870741565</v>
      </c>
      <c r="BG60" s="87">
        <v>23.317061599999999</v>
      </c>
      <c r="BH60" s="87">
        <v>69.935465535809229</v>
      </c>
      <c r="BI60" s="87">
        <v>25.938388139999997</v>
      </c>
      <c r="BJ60" s="87">
        <v>75.535137178723119</v>
      </c>
      <c r="BK60" s="87">
        <v>28.684854799999997</v>
      </c>
      <c r="BL60" s="87">
        <v>80.834974109562751</v>
      </c>
      <c r="BM60" s="87">
        <v>31.677971289999999</v>
      </c>
      <c r="BN60" s="87">
        <f t="shared" si="14"/>
        <v>83.011966466473794</v>
      </c>
      <c r="BO60" s="87">
        <v>86.134811040402397</v>
      </c>
      <c r="BP60" s="87">
        <v>34.671087780000001</v>
      </c>
      <c r="BQ60" s="87">
        <f>(DI60-BF60)/5*1+BF60</f>
        <v>66.438297874704844</v>
      </c>
      <c r="BR60" s="87">
        <f t="shared" ref="BR60:BX60" si="377">(DJ60-BG60)/5*1+BG60</f>
        <v>23.450520156</v>
      </c>
      <c r="BS60" s="87">
        <f t="shared" si="377"/>
        <v>72.436020866087716</v>
      </c>
      <c r="BT60" s="87">
        <f t="shared" si="377"/>
        <v>26.119918243999997</v>
      </c>
      <c r="BU60" s="87">
        <f t="shared" si="377"/>
        <v>78.201856747965252</v>
      </c>
      <c r="BV60" s="87">
        <f t="shared" si="377"/>
        <v>28.917973083999996</v>
      </c>
      <c r="BW60" s="87">
        <f t="shared" si="377"/>
        <v>83.650560248927931</v>
      </c>
      <c r="BX60" s="87">
        <f t="shared" si="377"/>
        <v>31.965622065999998</v>
      </c>
      <c r="BY60" s="87">
        <f t="shared" si="16"/>
        <v>85.97901761467169</v>
      </c>
      <c r="BZ60" s="87">
        <f t="shared" ref="BZ60:CA60" si="378">(DR60-BO60)/5*1+BO60</f>
        <v>89.099263749890625</v>
      </c>
      <c r="CA60" s="87">
        <f t="shared" si="378"/>
        <v>35.013271048</v>
      </c>
      <c r="CB60" s="87">
        <f>(DI60-BF60)/5*2+BF60</f>
        <v>68.764379878668137</v>
      </c>
      <c r="CC60" s="87">
        <f t="shared" ref="CC60:CI60" si="379">(DJ60-BG60)/5*2+BG60</f>
        <v>23.583978712</v>
      </c>
      <c r="CD60" s="87">
        <f t="shared" si="379"/>
        <v>74.936576196366204</v>
      </c>
      <c r="CE60" s="87">
        <f t="shared" si="379"/>
        <v>26.301448347999997</v>
      </c>
      <c r="CF60" s="87">
        <f t="shared" si="379"/>
        <v>80.868576317207385</v>
      </c>
      <c r="CG60" s="87">
        <f t="shared" si="379"/>
        <v>29.151091367999996</v>
      </c>
      <c r="CH60" s="87">
        <f t="shared" si="379"/>
        <v>86.466146388293112</v>
      </c>
      <c r="CI60" s="87">
        <f t="shared" si="379"/>
        <v>32.253272842000001</v>
      </c>
      <c r="CJ60" s="87">
        <f t="shared" si="17"/>
        <v>88.946068762869572</v>
      </c>
      <c r="CK60" s="87">
        <f t="shared" ref="CK60:CL60" si="380">(DR60-BO60)/5*2+BO60</f>
        <v>92.063716459378853</v>
      </c>
      <c r="CL60" s="87">
        <f t="shared" si="380"/>
        <v>35.355454315999999</v>
      </c>
      <c r="CM60" s="87">
        <f>(DI60-BF60)/5*3+BF60</f>
        <v>71.090461882631416</v>
      </c>
      <c r="CN60" s="87">
        <f t="shared" ref="CN60:CT60" si="381">(DJ60-BG60)/5*3+BG60</f>
        <v>23.717437267999998</v>
      </c>
      <c r="CO60" s="87">
        <f t="shared" si="381"/>
        <v>77.437131526644691</v>
      </c>
      <c r="CP60" s="87">
        <f t="shared" si="381"/>
        <v>26.482978452000001</v>
      </c>
      <c r="CQ60" s="87">
        <f t="shared" si="381"/>
        <v>83.535295886449518</v>
      </c>
      <c r="CR60" s="87">
        <f t="shared" si="381"/>
        <v>29.384209651999999</v>
      </c>
      <c r="CS60" s="87">
        <f t="shared" si="381"/>
        <v>89.281732527658278</v>
      </c>
      <c r="CT60" s="87">
        <f t="shared" si="381"/>
        <v>32.540923618000001</v>
      </c>
      <c r="CU60" s="87">
        <f t="shared" si="18"/>
        <v>91.913119911067469</v>
      </c>
      <c r="CV60" s="87">
        <f t="shared" ref="CV60:CW60" si="382">(DR60-BO60)/5*3+BO60</f>
        <v>95.028169168867066</v>
      </c>
      <c r="CW60" s="87">
        <f t="shared" si="382"/>
        <v>35.697637583999999</v>
      </c>
      <c r="CX60" s="87">
        <f>(DI60-BF60)/5*4+BF60</f>
        <v>73.41654388659471</v>
      </c>
      <c r="CY60" s="87">
        <f t="shared" ref="CY60:DE60" si="383">(DJ60-BG60)/5*4+BG60</f>
        <v>23.850895823999998</v>
      </c>
      <c r="CZ60" s="87">
        <f t="shared" si="383"/>
        <v>79.937686856923179</v>
      </c>
      <c r="DA60" s="87">
        <f t="shared" si="383"/>
        <v>26.664508556000001</v>
      </c>
      <c r="DB60" s="87">
        <f t="shared" si="383"/>
        <v>86.202015455691637</v>
      </c>
      <c r="DC60" s="87">
        <f t="shared" si="383"/>
        <v>29.617327935999999</v>
      </c>
      <c r="DD60" s="87">
        <f t="shared" si="383"/>
        <v>92.097318667023458</v>
      </c>
      <c r="DE60" s="87">
        <f t="shared" si="383"/>
        <v>32.828574394</v>
      </c>
      <c r="DF60" s="87">
        <f t="shared" si="19"/>
        <v>94.880171059265351</v>
      </c>
      <c r="DG60" s="87">
        <f t="shared" ref="DG60:DH60" si="384">(DR60-BO60)/5*4+BO60</f>
        <v>97.992621878355294</v>
      </c>
      <c r="DH60" s="87">
        <f t="shared" si="384"/>
        <v>36.039820851999998</v>
      </c>
      <c r="DI60" s="87">
        <v>75.742625890557989</v>
      </c>
      <c r="DJ60" s="87">
        <v>23.984354379999999</v>
      </c>
      <c r="DK60" s="87">
        <v>82.438242187201666</v>
      </c>
      <c r="DL60" s="87">
        <v>26.846038660000001</v>
      </c>
      <c r="DM60" s="87">
        <v>88.86873502493377</v>
      </c>
      <c r="DN60" s="87">
        <v>29.850446219999998</v>
      </c>
      <c r="DO60" s="87">
        <v>94.912904806388639</v>
      </c>
      <c r="DP60" s="87">
        <v>33.11622517</v>
      </c>
      <c r="DQ60" s="87">
        <f t="shared" si="20"/>
        <v>97.847222207463247</v>
      </c>
      <c r="DR60" s="87">
        <v>100.95707458784352</v>
      </c>
      <c r="DS60" s="87">
        <v>36.382004119999998</v>
      </c>
      <c r="DT60" s="86">
        <v>48.3</v>
      </c>
      <c r="DU60" s="86">
        <v>22.4</v>
      </c>
      <c r="DV60" s="86">
        <v>52.9</v>
      </c>
      <c r="DW60" s="86">
        <v>24.7</v>
      </c>
      <c r="DX60" s="86">
        <v>57.3</v>
      </c>
      <c r="DY60" s="86">
        <v>27.1</v>
      </c>
      <c r="DZ60" s="86">
        <v>61.5</v>
      </c>
      <c r="EA60" s="86">
        <v>29.7</v>
      </c>
      <c r="EB60" s="87">
        <f t="shared" si="72"/>
        <v>62.8</v>
      </c>
      <c r="EC60" s="86">
        <v>65.7</v>
      </c>
      <c r="ED60" s="86">
        <v>32.299999999999997</v>
      </c>
      <c r="EE60" s="87">
        <f>(DT60-C60)/2+C60</f>
        <v>51.032475494299945</v>
      </c>
      <c r="EF60" s="87">
        <f t="shared" ref="EF60:EL60" si="385">(DU60-D60)/2+D60</f>
        <v>22.57175634</v>
      </c>
      <c r="EG60" s="87">
        <f t="shared" si="385"/>
        <v>55.830073772347973</v>
      </c>
      <c r="EH60" s="87">
        <f t="shared" si="385"/>
        <v>24.935334439999998</v>
      </c>
      <c r="EI60" s="87">
        <f t="shared" si="385"/>
        <v>60.440469799646948</v>
      </c>
      <c r="EJ60" s="87">
        <f t="shared" si="385"/>
        <v>27.39885383</v>
      </c>
      <c r="EK60" s="87">
        <f t="shared" si="385"/>
        <v>64.835233342254867</v>
      </c>
      <c r="EL60" s="87">
        <f t="shared" si="385"/>
        <v>30.07213763</v>
      </c>
      <c r="EM60" s="87">
        <f>IF(EK60&gt;EE77,EK60,EE77)</f>
        <v>66.278517089391471</v>
      </c>
      <c r="EN60" s="87">
        <f t="shared" ref="EN60:EO60" si="386">(EC60-L60)/2+L60</f>
        <v>69.229996884862786</v>
      </c>
      <c r="EO60" s="87">
        <f t="shared" si="386"/>
        <v>32.74542143</v>
      </c>
    </row>
    <row r="61" spans="1:145" s="86" customFormat="1" x14ac:dyDescent="0.25">
      <c r="A61" s="257"/>
      <c r="B61" s="86">
        <v>33</v>
      </c>
      <c r="C61" s="87">
        <f>(C60-C66)/6*5+C66</f>
        <v>53.126521894417237</v>
      </c>
      <c r="D61" s="87">
        <f t="shared" ref="D61:BO61" si="387">(D60-D66)/6*5+D66</f>
        <v>23.197481673333336</v>
      </c>
      <c r="E61" s="87">
        <f t="shared" si="387"/>
        <v>58.067958118032145</v>
      </c>
      <c r="F61" s="87">
        <f t="shared" si="387"/>
        <v>25.658777806666663</v>
      </c>
      <c r="G61" s="87">
        <f t="shared" si="387"/>
        <v>62.837998410371199</v>
      </c>
      <c r="H61" s="87">
        <f t="shared" si="387"/>
        <v>28.220498623333331</v>
      </c>
      <c r="I61" s="87">
        <f t="shared" si="387"/>
        <v>67.374453303547895</v>
      </c>
      <c r="J61" s="87">
        <f t="shared" si="387"/>
        <v>31.006443848333333</v>
      </c>
      <c r="K61" s="87">
        <f t="shared" si="9"/>
        <v>68.937221002049839</v>
      </c>
      <c r="L61" s="87">
        <f t="shared" si="387"/>
        <v>71.910908196724591</v>
      </c>
      <c r="M61" s="87">
        <f t="shared" si="387"/>
        <v>33.792389073333339</v>
      </c>
      <c r="N61" s="87">
        <f t="shared" si="387"/>
        <v>55.126110978131649</v>
      </c>
      <c r="O61" s="87">
        <f t="shared" si="387"/>
        <v>23.309194867777776</v>
      </c>
      <c r="P61" s="87">
        <f t="shared" si="387"/>
        <v>60.227799348670821</v>
      </c>
      <c r="Q61" s="87">
        <f t="shared" si="387"/>
        <v>25.808056578888888</v>
      </c>
      <c r="R61" s="87">
        <f t="shared" si="387"/>
        <v>65.153419783596277</v>
      </c>
      <c r="S61" s="87">
        <f t="shared" si="387"/>
        <v>28.411896924444441</v>
      </c>
      <c r="T61" s="87">
        <f t="shared" si="387"/>
        <v>69.826261768048951</v>
      </c>
      <c r="U61" s="87">
        <f t="shared" si="387"/>
        <v>31.245865797222223</v>
      </c>
      <c r="V61" s="87">
        <f t="shared" si="10"/>
        <v>71.499771445064965</v>
      </c>
      <c r="W61" s="87">
        <f t="shared" ref="W61:AF61" si="388">(W60-W66)/6*5+W66</f>
        <v>71.499771445064965</v>
      </c>
      <c r="X61" s="87">
        <f t="shared" si="388"/>
        <v>74.499103752501625</v>
      </c>
      <c r="Y61" s="87">
        <f t="shared" si="388"/>
        <v>57.125700061846061</v>
      </c>
      <c r="Z61" s="87">
        <f t="shared" si="388"/>
        <v>23.420908062222225</v>
      </c>
      <c r="AA61" s="87">
        <f t="shared" si="388"/>
        <v>62.38764057930949</v>
      </c>
      <c r="AB61" s="87">
        <f t="shared" si="388"/>
        <v>25.957335351111109</v>
      </c>
      <c r="AC61" s="87">
        <f t="shared" si="388"/>
        <v>67.468841156821355</v>
      </c>
      <c r="AD61" s="87">
        <f t="shared" si="388"/>
        <v>28.603295225555556</v>
      </c>
      <c r="AE61" s="87">
        <f t="shared" si="388"/>
        <v>72.278070232549993</v>
      </c>
      <c r="AF61" s="87">
        <f t="shared" si="388"/>
        <v>31.485287746111108</v>
      </c>
      <c r="AG61" s="87">
        <f t="shared" si="11"/>
        <v>74.062321888080106</v>
      </c>
      <c r="AH61" s="87">
        <f t="shared" ref="AH61:AI61" si="389">(AH60-AH66)/6*5+AH66</f>
        <v>77.087299308278645</v>
      </c>
      <c r="AI61" s="87">
        <f t="shared" si="389"/>
        <v>34.367280266666668</v>
      </c>
      <c r="AJ61" s="87">
        <f t="shared" si="387"/>
        <v>59.125289145560473</v>
      </c>
      <c r="AK61" s="87">
        <f t="shared" si="387"/>
        <v>23.532621256666665</v>
      </c>
      <c r="AL61" s="87">
        <f t="shared" si="387"/>
        <v>64.547481809948167</v>
      </c>
      <c r="AM61" s="87">
        <f t="shared" si="387"/>
        <v>26.106614123333333</v>
      </c>
      <c r="AN61" s="87">
        <f t="shared" si="387"/>
        <v>69.784262530046433</v>
      </c>
      <c r="AO61" s="87">
        <f t="shared" si="387"/>
        <v>28.794693526666666</v>
      </c>
      <c r="AP61" s="87">
        <f t="shared" si="387"/>
        <v>74.729878697051049</v>
      </c>
      <c r="AQ61" s="87">
        <f t="shared" si="387"/>
        <v>31.724709694999998</v>
      </c>
      <c r="AR61" s="87">
        <f t="shared" si="12"/>
        <v>76.624872331095233</v>
      </c>
      <c r="AS61" s="87">
        <f t="shared" si="387"/>
        <v>79.675494864055679</v>
      </c>
      <c r="AT61" s="87">
        <f t="shared" si="387"/>
        <v>34.654725863333333</v>
      </c>
      <c r="AU61" s="87">
        <f t="shared" si="387"/>
        <v>61.249133556977227</v>
      </c>
      <c r="AV61" s="87">
        <f t="shared" si="387"/>
        <v>23.652379135</v>
      </c>
      <c r="AW61" s="87">
        <f t="shared" si="387"/>
        <v>66.840019218941947</v>
      </c>
      <c r="AX61" s="87">
        <f t="shared" si="387"/>
        <v>26.267117706666667</v>
      </c>
      <c r="AY61" s="87">
        <f t="shared" si="387"/>
        <v>72.226444504227615</v>
      </c>
      <c r="AZ61" s="87">
        <f t="shared" si="387"/>
        <v>29.001933309999998</v>
      </c>
      <c r="BA61" s="87">
        <f t="shared" si="387"/>
        <v>77.319188056338362</v>
      </c>
      <c r="BB61" s="87">
        <f t="shared" si="387"/>
        <v>31.982593142499997</v>
      </c>
      <c r="BC61" s="87">
        <f t="shared" si="13"/>
        <v>79.341173375858816</v>
      </c>
      <c r="BD61" s="87">
        <f t="shared" ref="BD61:BE61" si="390">(BD60-BD66)/6*5+BD66</f>
        <v>82.411931608449109</v>
      </c>
      <c r="BE61" s="87">
        <f t="shared" si="390"/>
        <v>34.963252975000003</v>
      </c>
      <c r="BF61" s="87">
        <f t="shared" si="387"/>
        <v>63.372977968393982</v>
      </c>
      <c r="BG61" s="87">
        <f t="shared" si="387"/>
        <v>23.772137013333332</v>
      </c>
      <c r="BH61" s="87">
        <f t="shared" si="387"/>
        <v>69.132556627935728</v>
      </c>
      <c r="BI61" s="87">
        <f t="shared" si="387"/>
        <v>26.427621289999998</v>
      </c>
      <c r="BJ61" s="87">
        <f t="shared" si="387"/>
        <v>74.668626478408811</v>
      </c>
      <c r="BK61" s="87">
        <f t="shared" si="387"/>
        <v>29.20917309333333</v>
      </c>
      <c r="BL61" s="87">
        <f t="shared" si="387"/>
        <v>79.908497415625661</v>
      </c>
      <c r="BM61" s="87">
        <f t="shared" si="387"/>
        <v>32.24047659</v>
      </c>
      <c r="BN61" s="87">
        <f t="shared" si="14"/>
        <v>82.057474420622412</v>
      </c>
      <c r="BO61" s="87">
        <f t="shared" si="387"/>
        <v>85.148368352842539</v>
      </c>
      <c r="BP61" s="87">
        <f t="shared" ref="BP61:EA61" si="391">(BP60-BP66)/6*5+BP66</f>
        <v>35.271780086666666</v>
      </c>
      <c r="BQ61" s="87">
        <f t="shared" si="391"/>
        <v>65.675592722139527</v>
      </c>
      <c r="BR61" s="87">
        <f t="shared" si="391"/>
        <v>23.905698142666665</v>
      </c>
      <c r="BS61" s="87">
        <f t="shared" si="391"/>
        <v>71.607819844131924</v>
      </c>
      <c r="BT61" s="87">
        <f t="shared" si="391"/>
        <v>26.609020204666663</v>
      </c>
      <c r="BU61" s="87">
        <f t="shared" si="391"/>
        <v>77.308124869359318</v>
      </c>
      <c r="BV61" s="87">
        <f t="shared" si="391"/>
        <v>29.441755088666664</v>
      </c>
      <c r="BW61" s="87">
        <f t="shared" si="391"/>
        <v>82.695145127077225</v>
      </c>
      <c r="BX61" s="87">
        <f t="shared" si="391"/>
        <v>32.527458238333331</v>
      </c>
      <c r="BY61" s="87">
        <f t="shared" si="16"/>
        <v>84.994286419454525</v>
      </c>
      <c r="BZ61" s="87">
        <f t="shared" ref="BZ61:CI61" si="392">(BZ60-BZ66)/6*5+BZ66</f>
        <v>88.082165384795147</v>
      </c>
      <c r="CA61" s="87">
        <f t="shared" si="392"/>
        <v>35.613161388000002</v>
      </c>
      <c r="CB61" s="87">
        <f t="shared" si="392"/>
        <v>67.978207475885085</v>
      </c>
      <c r="CC61" s="87">
        <f t="shared" si="392"/>
        <v>24.039259271999999</v>
      </c>
      <c r="CD61" s="87">
        <f t="shared" si="392"/>
        <v>74.083083060328121</v>
      </c>
      <c r="CE61" s="87">
        <f t="shared" si="392"/>
        <v>26.790419119333329</v>
      </c>
      <c r="CF61" s="87">
        <f t="shared" si="392"/>
        <v>79.947623260309825</v>
      </c>
      <c r="CG61" s="87">
        <f t="shared" si="392"/>
        <v>29.674337083999998</v>
      </c>
      <c r="CH61" s="87">
        <f t="shared" si="392"/>
        <v>85.48179283852879</v>
      </c>
      <c r="CI61" s="87">
        <f t="shared" si="392"/>
        <v>32.814439886666669</v>
      </c>
      <c r="CJ61" s="87">
        <f t="shared" si="17"/>
        <v>87.931098418286638</v>
      </c>
      <c r="CK61" s="87">
        <f t="shared" ref="CK61:CT61" si="393">(CK60-CK66)/6*5+CK66</f>
        <v>91.015962416747755</v>
      </c>
      <c r="CL61" s="87">
        <f t="shared" si="393"/>
        <v>35.95454268933333</v>
      </c>
      <c r="CM61" s="87">
        <f t="shared" si="393"/>
        <v>70.280822229630644</v>
      </c>
      <c r="CN61" s="87">
        <f t="shared" si="393"/>
        <v>24.172820401333333</v>
      </c>
      <c r="CO61" s="87">
        <f t="shared" si="393"/>
        <v>76.558346276524318</v>
      </c>
      <c r="CP61" s="87">
        <f t="shared" si="393"/>
        <v>26.971818034000002</v>
      </c>
      <c r="CQ61" s="87">
        <f t="shared" si="393"/>
        <v>82.587121651260347</v>
      </c>
      <c r="CR61" s="87">
        <f t="shared" si="393"/>
        <v>29.906919079333335</v>
      </c>
      <c r="CS61" s="87">
        <f t="shared" si="393"/>
        <v>88.26844054998034</v>
      </c>
      <c r="CT61" s="87">
        <f t="shared" si="393"/>
        <v>33.101421535</v>
      </c>
      <c r="CU61" s="87">
        <f t="shared" si="18"/>
        <v>90.867910417118765</v>
      </c>
      <c r="CV61" s="87">
        <f t="shared" ref="CV61:DE61" si="394">(CV60-CV66)/6*5+CV66</f>
        <v>93.949759448700348</v>
      </c>
      <c r="CW61" s="87">
        <f t="shared" si="394"/>
        <v>36.295923990666665</v>
      </c>
      <c r="CX61" s="87">
        <f t="shared" si="394"/>
        <v>72.583436983376203</v>
      </c>
      <c r="CY61" s="87">
        <f t="shared" si="394"/>
        <v>24.306381530666666</v>
      </c>
      <c r="CZ61" s="87">
        <f t="shared" si="394"/>
        <v>79.033609492720515</v>
      </c>
      <c r="DA61" s="87">
        <f t="shared" si="394"/>
        <v>27.153216948666667</v>
      </c>
      <c r="DB61" s="87">
        <f t="shared" si="394"/>
        <v>85.22662004221084</v>
      </c>
      <c r="DC61" s="87">
        <f t="shared" si="394"/>
        <v>30.139501074666665</v>
      </c>
      <c r="DD61" s="87">
        <f t="shared" si="394"/>
        <v>91.055088261431905</v>
      </c>
      <c r="DE61" s="87">
        <f t="shared" si="394"/>
        <v>33.388403183333331</v>
      </c>
      <c r="DF61" s="87">
        <f t="shared" si="19"/>
        <v>93.804722415950863</v>
      </c>
      <c r="DG61" s="87">
        <f t="shared" ref="DG61:DH61" si="395">(DG60-DG66)/6*5+DG66</f>
        <v>96.88355648065297</v>
      </c>
      <c r="DH61" s="87">
        <f t="shared" si="395"/>
        <v>36.637305292000001</v>
      </c>
      <c r="DI61" s="87">
        <f t="shared" si="391"/>
        <v>74.886051737121747</v>
      </c>
      <c r="DJ61" s="87">
        <f t="shared" si="391"/>
        <v>24.43994266</v>
      </c>
      <c r="DK61" s="87">
        <f t="shared" si="391"/>
        <v>81.508872708916698</v>
      </c>
      <c r="DL61" s="87">
        <f t="shared" si="391"/>
        <v>27.334615863333333</v>
      </c>
      <c r="DM61" s="87">
        <f t="shared" si="391"/>
        <v>87.866118433161361</v>
      </c>
      <c r="DN61" s="87">
        <f t="shared" si="391"/>
        <v>30.372083069999999</v>
      </c>
      <c r="DO61" s="87">
        <f t="shared" si="391"/>
        <v>93.841735972883455</v>
      </c>
      <c r="DP61" s="87">
        <f t="shared" si="391"/>
        <v>33.675384831666669</v>
      </c>
      <c r="DQ61" s="87">
        <f t="shared" si="20"/>
        <v>96.74153441478299</v>
      </c>
      <c r="DR61" s="87">
        <f t="shared" si="391"/>
        <v>99.817353512605578</v>
      </c>
      <c r="DS61" s="87">
        <f t="shared" si="391"/>
        <v>36.978686593333329</v>
      </c>
      <c r="DT61" s="87">
        <f t="shared" si="391"/>
        <v>47.716666666666661</v>
      </c>
      <c r="DU61" s="87">
        <f t="shared" si="391"/>
        <v>22.849999999999998</v>
      </c>
      <c r="DV61" s="87">
        <f t="shared" si="391"/>
        <v>52.266666666666666</v>
      </c>
      <c r="DW61" s="87">
        <f t="shared" si="391"/>
        <v>25.2</v>
      </c>
      <c r="DX61" s="87">
        <f t="shared" si="391"/>
        <v>56.616666666666667</v>
      </c>
      <c r="DY61" s="87">
        <f t="shared" si="391"/>
        <v>27.633333333333333</v>
      </c>
      <c r="DZ61" s="87">
        <f t="shared" si="391"/>
        <v>60.766666666666666</v>
      </c>
      <c r="EA61" s="87">
        <f t="shared" si="391"/>
        <v>30.266666666666666</v>
      </c>
      <c r="EB61" s="87">
        <f t="shared" ref="EB61:EO61" si="396">(EB60-EB66)/6*5+EB66</f>
        <v>62.05</v>
      </c>
      <c r="EC61" s="87">
        <f t="shared" si="396"/>
        <v>64.916666666666671</v>
      </c>
      <c r="ED61" s="87">
        <f t="shared" si="396"/>
        <v>32.916666666666664</v>
      </c>
      <c r="EE61" s="87">
        <f t="shared" si="396"/>
        <v>50.421594280541946</v>
      </c>
      <c r="EF61" s="87">
        <f t="shared" si="396"/>
        <v>23.023740836666668</v>
      </c>
      <c r="EG61" s="87">
        <f t="shared" si="396"/>
        <v>55.167312392349409</v>
      </c>
      <c r="EH61" s="87">
        <f t="shared" si="396"/>
        <v>25.429388903333333</v>
      </c>
      <c r="EI61" s="87">
        <f t="shared" si="396"/>
        <v>59.727332538518937</v>
      </c>
      <c r="EJ61" s="87">
        <f t="shared" si="396"/>
        <v>27.926915978333334</v>
      </c>
      <c r="EK61" s="87">
        <f t="shared" si="396"/>
        <v>64.07055998510728</v>
      </c>
      <c r="EL61" s="87">
        <f t="shared" si="396"/>
        <v>30.6365552575</v>
      </c>
      <c r="EM61" s="87">
        <f t="shared" si="396"/>
        <v>65.493610501024932</v>
      </c>
      <c r="EN61" s="87">
        <f t="shared" si="396"/>
        <v>68.413787431695624</v>
      </c>
      <c r="EO61" s="87">
        <f t="shared" si="396"/>
        <v>33.354527869999998</v>
      </c>
    </row>
    <row r="62" spans="1:145" s="86" customFormat="1" x14ac:dyDescent="0.25">
      <c r="A62" s="257"/>
      <c r="B62" s="86">
        <v>34</v>
      </c>
      <c r="C62" s="87">
        <f>(C60-C66)/6*4+C66</f>
        <v>52.488092800234575</v>
      </c>
      <c r="D62" s="87">
        <f t="shared" ref="D62:BO62" si="397">(D60-D66)/6*4+D66</f>
        <v>23.651450666666669</v>
      </c>
      <c r="E62" s="87">
        <f t="shared" si="397"/>
        <v>57.37576869136835</v>
      </c>
      <c r="F62" s="87">
        <f t="shared" si="397"/>
        <v>26.146886733333332</v>
      </c>
      <c r="G62" s="87">
        <f t="shared" si="397"/>
        <v>62.095057221448506</v>
      </c>
      <c r="H62" s="87">
        <f t="shared" si="397"/>
        <v>28.743289586666666</v>
      </c>
      <c r="I62" s="87">
        <f t="shared" si="397"/>
        <v>66.578439922586057</v>
      </c>
      <c r="J62" s="87">
        <f t="shared" si="397"/>
        <v>31.568612436666665</v>
      </c>
      <c r="K62" s="87">
        <f t="shared" si="9"/>
        <v>68.117407825316747</v>
      </c>
      <c r="L62" s="87">
        <f t="shared" si="397"/>
        <v>71.061822623723614</v>
      </c>
      <c r="M62" s="87">
        <f t="shared" si="397"/>
        <v>34.393935286666668</v>
      </c>
      <c r="N62" s="87">
        <f t="shared" si="397"/>
        <v>54.468024286631938</v>
      </c>
      <c r="O62" s="87">
        <f t="shared" si="397"/>
        <v>23.76338016888889</v>
      </c>
      <c r="P62" s="87">
        <f t="shared" si="397"/>
        <v>59.514223654575652</v>
      </c>
      <c r="Q62" s="87">
        <f t="shared" si="397"/>
        <v>26.296441811111112</v>
      </c>
      <c r="R62" s="87">
        <f t="shared" si="397"/>
        <v>64.385689154693736</v>
      </c>
      <c r="S62" s="87">
        <f t="shared" si="397"/>
        <v>28.934794108888887</v>
      </c>
      <c r="T62" s="87">
        <f t="shared" si="397"/>
        <v>69.004506317054449</v>
      </c>
      <c r="U62" s="87">
        <f t="shared" si="397"/>
        <v>31.807999704444445</v>
      </c>
      <c r="V62" s="87">
        <f t="shared" si="10"/>
        <v>70.653183437607993</v>
      </c>
      <c r="W62" s="87">
        <f t="shared" si="397"/>
        <v>70.653183437607993</v>
      </c>
      <c r="X62" s="87">
        <f t="shared" si="397"/>
        <v>73.623323479415177</v>
      </c>
      <c r="Y62" s="87">
        <f t="shared" si="397"/>
        <v>56.447955773029285</v>
      </c>
      <c r="Z62" s="87">
        <f t="shared" si="397"/>
        <v>23.875309671111111</v>
      </c>
      <c r="AA62" s="87">
        <f t="shared" si="397"/>
        <v>61.652678617782961</v>
      </c>
      <c r="AB62" s="87">
        <f t="shared" si="397"/>
        <v>26.445996888888889</v>
      </c>
      <c r="AC62" s="87">
        <f t="shared" si="397"/>
        <v>66.676321087938945</v>
      </c>
      <c r="AD62" s="87">
        <f t="shared" si="397"/>
        <v>29.126298631111112</v>
      </c>
      <c r="AE62" s="87">
        <f t="shared" si="397"/>
        <v>71.430572711522842</v>
      </c>
      <c r="AF62" s="87">
        <f t="shared" si="397"/>
        <v>32.04738697222222</v>
      </c>
      <c r="AG62" s="87">
        <f t="shared" si="11"/>
        <v>73.188959049899225</v>
      </c>
      <c r="AH62" s="87">
        <f t="shared" si="397"/>
        <v>76.18482433510674</v>
      </c>
      <c r="AI62" s="87">
        <f t="shared" si="397"/>
        <v>34.968475313333336</v>
      </c>
      <c r="AJ62" s="87">
        <f t="shared" si="397"/>
        <v>58.42788725942664</v>
      </c>
      <c r="AK62" s="87">
        <f t="shared" si="397"/>
        <v>23.987239173333332</v>
      </c>
      <c r="AL62" s="87">
        <f t="shared" si="397"/>
        <v>63.791133580990262</v>
      </c>
      <c r="AM62" s="87">
        <f t="shared" si="397"/>
        <v>26.595551966666669</v>
      </c>
      <c r="AN62" s="87">
        <f t="shared" si="397"/>
        <v>68.966953021184182</v>
      </c>
      <c r="AO62" s="87">
        <f t="shared" si="397"/>
        <v>29.317803153333333</v>
      </c>
      <c r="AP62" s="87">
        <f t="shared" si="397"/>
        <v>73.856639105991235</v>
      </c>
      <c r="AQ62" s="87">
        <f t="shared" si="397"/>
        <v>32.28677424</v>
      </c>
      <c r="AR62" s="87">
        <f t="shared" si="12"/>
        <v>75.724734662190471</v>
      </c>
      <c r="AS62" s="87">
        <f t="shared" si="397"/>
        <v>78.746325190798302</v>
      </c>
      <c r="AT62" s="87">
        <f t="shared" si="397"/>
        <v>35.255745326666663</v>
      </c>
      <c r="AU62" s="87">
        <f t="shared" si="397"/>
        <v>60.530813662736527</v>
      </c>
      <c r="AV62" s="87">
        <f t="shared" si="397"/>
        <v>24.107225799999998</v>
      </c>
      <c r="AW62" s="87">
        <f t="shared" si="397"/>
        <v>66.060390650526244</v>
      </c>
      <c r="AX62" s="87">
        <f t="shared" si="397"/>
        <v>26.756203203333332</v>
      </c>
      <c r="AY62" s="87">
        <f t="shared" si="397"/>
        <v>71.384534399639335</v>
      </c>
      <c r="AZ62" s="87">
        <f t="shared" si="397"/>
        <v>29.525647269999997</v>
      </c>
      <c r="BA62" s="87">
        <f t="shared" si="397"/>
        <v>76.419329913839917</v>
      </c>
      <c r="BB62" s="87">
        <f t="shared" si="397"/>
        <v>32.544878064999999</v>
      </c>
      <c r="BC62" s="87">
        <f t="shared" si="13"/>
        <v>78.413858518480737</v>
      </c>
      <c r="BD62" s="87">
        <f t="shared" si="397"/>
        <v>81.454125428040484</v>
      </c>
      <c r="BE62" s="87">
        <f t="shared" si="397"/>
        <v>35.564108859999997</v>
      </c>
      <c r="BF62" s="87">
        <f t="shared" si="397"/>
        <v>62.6337400660464</v>
      </c>
      <c r="BG62" s="87">
        <f t="shared" si="397"/>
        <v>24.227212426666664</v>
      </c>
      <c r="BH62" s="87">
        <f t="shared" si="397"/>
        <v>68.329647720062241</v>
      </c>
      <c r="BI62" s="87">
        <f t="shared" si="397"/>
        <v>26.916854439999998</v>
      </c>
      <c r="BJ62" s="87">
        <f t="shared" si="397"/>
        <v>73.802115778094503</v>
      </c>
      <c r="BK62" s="87">
        <f t="shared" si="397"/>
        <v>29.733491386666664</v>
      </c>
      <c r="BL62" s="87">
        <f t="shared" si="397"/>
        <v>78.982020721688585</v>
      </c>
      <c r="BM62" s="87">
        <f t="shared" si="397"/>
        <v>32.802981889999998</v>
      </c>
      <c r="BN62" s="87">
        <f t="shared" si="14"/>
        <v>81.102982374771017</v>
      </c>
      <c r="BO62" s="87">
        <f t="shared" si="397"/>
        <v>84.161925665282666</v>
      </c>
      <c r="BP62" s="87">
        <f t="shared" ref="BP62:EA62" si="398">(BP60-BP66)/6*4+BP66</f>
        <v>35.872472393333332</v>
      </c>
      <c r="BQ62" s="87">
        <f t="shared" si="398"/>
        <v>64.912887569574224</v>
      </c>
      <c r="BR62" s="87">
        <f t="shared" si="398"/>
        <v>24.360876129333334</v>
      </c>
      <c r="BS62" s="87">
        <f t="shared" si="398"/>
        <v>70.779618822176133</v>
      </c>
      <c r="BT62" s="87">
        <f t="shared" si="398"/>
        <v>27.098122165333329</v>
      </c>
      <c r="BU62" s="87">
        <f t="shared" si="398"/>
        <v>76.414392990753385</v>
      </c>
      <c r="BV62" s="87">
        <f t="shared" si="398"/>
        <v>29.965537093333332</v>
      </c>
      <c r="BW62" s="87">
        <f t="shared" si="398"/>
        <v>81.739730005226519</v>
      </c>
      <c r="BX62" s="87">
        <f t="shared" si="398"/>
        <v>33.089294410666668</v>
      </c>
      <c r="BY62" s="87">
        <f t="shared" si="16"/>
        <v>84.00955522423736</v>
      </c>
      <c r="BZ62" s="87">
        <f t="shared" si="398"/>
        <v>87.065067019699669</v>
      </c>
      <c r="CA62" s="87">
        <f t="shared" si="398"/>
        <v>36.213051727999996</v>
      </c>
      <c r="CB62" s="87">
        <f t="shared" si="398"/>
        <v>67.192035073102048</v>
      </c>
      <c r="CC62" s="87">
        <f t="shared" si="398"/>
        <v>24.494539832000001</v>
      </c>
      <c r="CD62" s="87">
        <f t="shared" si="398"/>
        <v>73.229589924290039</v>
      </c>
      <c r="CE62" s="87">
        <f t="shared" si="398"/>
        <v>27.279389890666664</v>
      </c>
      <c r="CF62" s="87">
        <f t="shared" si="398"/>
        <v>79.02667020341228</v>
      </c>
      <c r="CG62" s="87">
        <f t="shared" si="398"/>
        <v>30.197582799999996</v>
      </c>
      <c r="CH62" s="87">
        <f t="shared" si="398"/>
        <v>84.497439288764468</v>
      </c>
      <c r="CI62" s="87">
        <f t="shared" si="398"/>
        <v>33.375606931333337</v>
      </c>
      <c r="CJ62" s="87">
        <f t="shared" si="17"/>
        <v>86.916128073703703</v>
      </c>
      <c r="CK62" s="87">
        <f t="shared" si="398"/>
        <v>89.968208374116657</v>
      </c>
      <c r="CL62" s="87">
        <f t="shared" si="398"/>
        <v>36.553631062666668</v>
      </c>
      <c r="CM62" s="87">
        <f t="shared" si="398"/>
        <v>69.471182576629872</v>
      </c>
      <c r="CN62" s="87">
        <f t="shared" si="398"/>
        <v>24.628203534666664</v>
      </c>
      <c r="CO62" s="87">
        <f t="shared" si="398"/>
        <v>75.679561026403945</v>
      </c>
      <c r="CP62" s="87">
        <f t="shared" si="398"/>
        <v>27.460657615999999</v>
      </c>
      <c r="CQ62" s="87">
        <f t="shared" si="398"/>
        <v>81.638947416071176</v>
      </c>
      <c r="CR62" s="87">
        <f t="shared" si="398"/>
        <v>30.429628506666667</v>
      </c>
      <c r="CS62" s="87">
        <f t="shared" si="398"/>
        <v>87.255148572302403</v>
      </c>
      <c r="CT62" s="87">
        <f t="shared" si="398"/>
        <v>33.661919451999999</v>
      </c>
      <c r="CU62" s="87">
        <f t="shared" si="18"/>
        <v>89.822700923170046</v>
      </c>
      <c r="CV62" s="87">
        <f t="shared" si="398"/>
        <v>92.871349728533644</v>
      </c>
      <c r="CW62" s="87">
        <f t="shared" si="398"/>
        <v>36.894210397333332</v>
      </c>
      <c r="CX62" s="87">
        <f t="shared" si="398"/>
        <v>71.750330080157696</v>
      </c>
      <c r="CY62" s="87">
        <f t="shared" si="398"/>
        <v>24.76186723733333</v>
      </c>
      <c r="CZ62" s="87">
        <f t="shared" si="398"/>
        <v>78.129532128517837</v>
      </c>
      <c r="DA62" s="87">
        <f t="shared" si="398"/>
        <v>27.641925341333334</v>
      </c>
      <c r="DB62" s="87">
        <f t="shared" si="398"/>
        <v>84.251224628730057</v>
      </c>
      <c r="DC62" s="87">
        <f t="shared" si="398"/>
        <v>30.661674213333331</v>
      </c>
      <c r="DD62" s="87">
        <f t="shared" si="398"/>
        <v>90.012857855840338</v>
      </c>
      <c r="DE62" s="87">
        <f t="shared" si="398"/>
        <v>33.948231972666669</v>
      </c>
      <c r="DF62" s="87">
        <f t="shared" si="19"/>
        <v>92.72927377263639</v>
      </c>
      <c r="DG62" s="87">
        <f t="shared" si="398"/>
        <v>95.774491082950632</v>
      </c>
      <c r="DH62" s="87">
        <f t="shared" si="398"/>
        <v>37.234789731999996</v>
      </c>
      <c r="DI62" s="87">
        <f t="shared" si="398"/>
        <v>74.029477583685519</v>
      </c>
      <c r="DJ62" s="87">
        <f t="shared" si="398"/>
        <v>24.89553094</v>
      </c>
      <c r="DK62" s="87">
        <f t="shared" si="398"/>
        <v>80.579503230631744</v>
      </c>
      <c r="DL62" s="87">
        <f t="shared" si="398"/>
        <v>27.823193066666668</v>
      </c>
      <c r="DM62" s="87">
        <f t="shared" si="398"/>
        <v>86.863501841388938</v>
      </c>
      <c r="DN62" s="87">
        <f t="shared" si="398"/>
        <v>30.893719919999999</v>
      </c>
      <c r="DO62" s="87">
        <f t="shared" si="398"/>
        <v>92.770567139378286</v>
      </c>
      <c r="DP62" s="87">
        <f t="shared" si="398"/>
        <v>34.234544493333331</v>
      </c>
      <c r="DQ62" s="87">
        <f t="shared" si="20"/>
        <v>95.635846622102733</v>
      </c>
      <c r="DR62" s="87">
        <f t="shared" si="398"/>
        <v>98.67763243736762</v>
      </c>
      <c r="DS62" s="87">
        <f t="shared" si="398"/>
        <v>37.575369066666667</v>
      </c>
      <c r="DT62" s="87">
        <f t="shared" si="398"/>
        <v>47.133333333333333</v>
      </c>
      <c r="DU62" s="87">
        <f t="shared" si="398"/>
        <v>23.3</v>
      </c>
      <c r="DV62" s="87">
        <f t="shared" si="398"/>
        <v>51.633333333333333</v>
      </c>
      <c r="DW62" s="87">
        <f t="shared" si="398"/>
        <v>25.7</v>
      </c>
      <c r="DX62" s="87">
        <f t="shared" si="398"/>
        <v>55.93333333333333</v>
      </c>
      <c r="DY62" s="87">
        <f t="shared" si="398"/>
        <v>28.166666666666668</v>
      </c>
      <c r="DZ62" s="87">
        <f t="shared" si="398"/>
        <v>60.033333333333331</v>
      </c>
      <c r="EA62" s="87">
        <f t="shared" si="398"/>
        <v>30.833333333333332</v>
      </c>
      <c r="EB62" s="87">
        <f t="shared" ref="EB62:EO62" si="399">(EB60-EB66)/6*4+EB66</f>
        <v>61.3</v>
      </c>
      <c r="EC62" s="87">
        <f t="shared" si="399"/>
        <v>64.13333333333334</v>
      </c>
      <c r="ED62" s="87">
        <f t="shared" si="399"/>
        <v>33.533333333333331</v>
      </c>
      <c r="EE62" s="87">
        <f t="shared" si="399"/>
        <v>49.810713066783954</v>
      </c>
      <c r="EF62" s="87">
        <f t="shared" si="399"/>
        <v>23.475725333333333</v>
      </c>
      <c r="EG62" s="87">
        <f t="shared" si="399"/>
        <v>54.504551012350845</v>
      </c>
      <c r="EH62" s="87">
        <f t="shared" si="399"/>
        <v>25.923443366666664</v>
      </c>
      <c r="EI62" s="87">
        <f t="shared" si="399"/>
        <v>59.014195277390918</v>
      </c>
      <c r="EJ62" s="87">
        <f t="shared" si="399"/>
        <v>28.454978126666667</v>
      </c>
      <c r="EK62" s="87">
        <f t="shared" si="399"/>
        <v>63.305886627959701</v>
      </c>
      <c r="EL62" s="87">
        <f t="shared" si="399"/>
        <v>31.200972884999999</v>
      </c>
      <c r="EM62" s="87">
        <f t="shared" si="399"/>
        <v>64.708703912658379</v>
      </c>
      <c r="EN62" s="87">
        <f t="shared" si="399"/>
        <v>67.597577978528477</v>
      </c>
      <c r="EO62" s="87">
        <f t="shared" si="399"/>
        <v>33.963634309999996</v>
      </c>
    </row>
    <row r="63" spans="1:145" s="86" customFormat="1" x14ac:dyDescent="0.25">
      <c r="A63" s="257"/>
      <c r="B63" s="86">
        <v>35</v>
      </c>
      <c r="C63" s="87">
        <f>(C60-C66)/6*3+C66</f>
        <v>51.849663706051913</v>
      </c>
      <c r="D63" s="87">
        <f t="shared" ref="D63:BO63" si="400">(D60-D66)/6*3+D66</f>
        <v>24.105419660000003</v>
      </c>
      <c r="E63" s="87">
        <f t="shared" si="400"/>
        <v>56.683579264704555</v>
      </c>
      <c r="F63" s="87">
        <f t="shared" si="400"/>
        <v>26.634995659999998</v>
      </c>
      <c r="G63" s="87">
        <f t="shared" si="400"/>
        <v>61.352116032525807</v>
      </c>
      <c r="H63" s="87">
        <f t="shared" si="400"/>
        <v>29.266080549999998</v>
      </c>
      <c r="I63" s="87">
        <f t="shared" si="400"/>
        <v>65.782426541624233</v>
      </c>
      <c r="J63" s="87">
        <f t="shared" si="400"/>
        <v>32.130781024999997</v>
      </c>
      <c r="K63" s="87">
        <f t="shared" si="9"/>
        <v>67.297594648583669</v>
      </c>
      <c r="L63" s="87">
        <f t="shared" si="400"/>
        <v>70.212737050722637</v>
      </c>
      <c r="M63" s="87">
        <f t="shared" si="400"/>
        <v>34.995481499999997</v>
      </c>
      <c r="N63" s="87">
        <f t="shared" si="400"/>
        <v>53.809937595132219</v>
      </c>
      <c r="O63" s="87">
        <f t="shared" si="400"/>
        <v>24.21756547</v>
      </c>
      <c r="P63" s="87">
        <f t="shared" si="400"/>
        <v>58.800647960480489</v>
      </c>
      <c r="Q63" s="87">
        <f t="shared" si="400"/>
        <v>26.784827043333333</v>
      </c>
      <c r="R63" s="87">
        <f t="shared" si="400"/>
        <v>63.617958525791181</v>
      </c>
      <c r="S63" s="87">
        <f t="shared" si="400"/>
        <v>29.457691293333333</v>
      </c>
      <c r="T63" s="87">
        <f t="shared" si="400"/>
        <v>68.182750866059962</v>
      </c>
      <c r="U63" s="87">
        <f t="shared" si="400"/>
        <v>32.370133611666667</v>
      </c>
      <c r="V63" s="87">
        <f t="shared" si="10"/>
        <v>69.806595430151006</v>
      </c>
      <c r="W63" s="87">
        <f t="shared" si="400"/>
        <v>69.806595430151006</v>
      </c>
      <c r="X63" s="87">
        <f t="shared" si="400"/>
        <v>72.747543206328743</v>
      </c>
      <c r="Y63" s="87">
        <f t="shared" si="400"/>
        <v>55.77021148421251</v>
      </c>
      <c r="Z63" s="87">
        <f t="shared" si="400"/>
        <v>24.329711279999998</v>
      </c>
      <c r="AA63" s="87">
        <f t="shared" si="400"/>
        <v>60.917716656256431</v>
      </c>
      <c r="AB63" s="87">
        <f t="shared" si="400"/>
        <v>26.934658426666665</v>
      </c>
      <c r="AC63" s="87">
        <f t="shared" si="400"/>
        <v>65.883801019056548</v>
      </c>
      <c r="AD63" s="87">
        <f t="shared" si="400"/>
        <v>29.649302036666668</v>
      </c>
      <c r="AE63" s="87">
        <f t="shared" si="400"/>
        <v>70.583075190495691</v>
      </c>
      <c r="AF63" s="87">
        <f t="shared" si="400"/>
        <v>32.609486198333329</v>
      </c>
      <c r="AG63" s="87">
        <f t="shared" si="11"/>
        <v>72.315596211718344</v>
      </c>
      <c r="AH63" s="87">
        <f t="shared" si="400"/>
        <v>75.28234936193482</v>
      </c>
      <c r="AI63" s="87">
        <f t="shared" si="400"/>
        <v>35.569670360000003</v>
      </c>
      <c r="AJ63" s="87">
        <f t="shared" si="400"/>
        <v>57.730485373292815</v>
      </c>
      <c r="AK63" s="87">
        <f t="shared" si="400"/>
        <v>24.441857089999999</v>
      </c>
      <c r="AL63" s="87">
        <f t="shared" si="400"/>
        <v>63.034785352032358</v>
      </c>
      <c r="AM63" s="87">
        <f t="shared" si="400"/>
        <v>27.084489810000001</v>
      </c>
      <c r="AN63" s="87">
        <f t="shared" si="400"/>
        <v>68.149643512321916</v>
      </c>
      <c r="AO63" s="87">
        <f t="shared" si="400"/>
        <v>29.84091278</v>
      </c>
      <c r="AP63" s="87">
        <f t="shared" si="400"/>
        <v>72.983399514931421</v>
      </c>
      <c r="AQ63" s="87">
        <f t="shared" si="400"/>
        <v>32.848838784999998</v>
      </c>
      <c r="AR63" s="87">
        <f t="shared" si="12"/>
        <v>74.824596993285695</v>
      </c>
      <c r="AS63" s="87">
        <f t="shared" si="400"/>
        <v>77.817155517540911</v>
      </c>
      <c r="AT63" s="87">
        <f t="shared" si="400"/>
        <v>35.85676479</v>
      </c>
      <c r="AU63" s="87">
        <f t="shared" si="400"/>
        <v>59.81249376849582</v>
      </c>
      <c r="AV63" s="87">
        <f t="shared" si="400"/>
        <v>24.562072465</v>
      </c>
      <c r="AW63" s="87">
        <f t="shared" si="400"/>
        <v>65.280762082110556</v>
      </c>
      <c r="AX63" s="87">
        <f t="shared" si="400"/>
        <v>27.2452887</v>
      </c>
      <c r="AY63" s="87">
        <f t="shared" si="400"/>
        <v>70.542624295051056</v>
      </c>
      <c r="AZ63" s="87">
        <f t="shared" si="400"/>
        <v>30.049361229999999</v>
      </c>
      <c r="BA63" s="87">
        <f t="shared" si="400"/>
        <v>75.519471771341458</v>
      </c>
      <c r="BB63" s="87">
        <f t="shared" si="400"/>
        <v>33.107162987499997</v>
      </c>
      <c r="BC63" s="87">
        <f t="shared" si="13"/>
        <v>77.486543661102658</v>
      </c>
      <c r="BD63" s="87">
        <f t="shared" si="400"/>
        <v>80.49631924763186</v>
      </c>
      <c r="BE63" s="87">
        <f t="shared" si="400"/>
        <v>36.164964744999999</v>
      </c>
      <c r="BF63" s="87">
        <f t="shared" si="400"/>
        <v>61.894502163698817</v>
      </c>
      <c r="BG63" s="87">
        <f t="shared" si="400"/>
        <v>24.682287840000001</v>
      </c>
      <c r="BH63" s="87">
        <f t="shared" si="400"/>
        <v>67.526738812188739</v>
      </c>
      <c r="BI63" s="87">
        <f t="shared" si="400"/>
        <v>27.406087589999998</v>
      </c>
      <c r="BJ63" s="87">
        <f t="shared" si="400"/>
        <v>72.935605077780195</v>
      </c>
      <c r="BK63" s="87">
        <f t="shared" si="400"/>
        <v>30.257809679999998</v>
      </c>
      <c r="BL63" s="87">
        <f t="shared" si="400"/>
        <v>78.055544027751495</v>
      </c>
      <c r="BM63" s="87">
        <f t="shared" si="400"/>
        <v>33.365487189999996</v>
      </c>
      <c r="BN63" s="87">
        <f t="shared" si="14"/>
        <v>80.148490328919635</v>
      </c>
      <c r="BO63" s="87">
        <f t="shared" si="400"/>
        <v>83.175482977722808</v>
      </c>
      <c r="BP63" s="87">
        <f t="shared" ref="BP63:EA63" si="401">(BP60-BP66)/6*3+BP66</f>
        <v>36.473164699999998</v>
      </c>
      <c r="BQ63" s="87">
        <f t="shared" si="401"/>
        <v>64.150182417008907</v>
      </c>
      <c r="BR63" s="87">
        <f t="shared" si="401"/>
        <v>24.816054116</v>
      </c>
      <c r="BS63" s="87">
        <f t="shared" si="401"/>
        <v>69.951417800220355</v>
      </c>
      <c r="BT63" s="87">
        <f t="shared" si="401"/>
        <v>27.587224125999995</v>
      </c>
      <c r="BU63" s="87">
        <f t="shared" si="401"/>
        <v>75.520661112147451</v>
      </c>
      <c r="BV63" s="87">
        <f t="shared" si="401"/>
        <v>30.489319097999999</v>
      </c>
      <c r="BW63" s="87">
        <f t="shared" si="401"/>
        <v>80.784314883375828</v>
      </c>
      <c r="BX63" s="87">
        <f t="shared" si="401"/>
        <v>33.651130582999997</v>
      </c>
      <c r="BY63" s="87">
        <f t="shared" si="16"/>
        <v>83.024824029020209</v>
      </c>
      <c r="BZ63" s="87">
        <f t="shared" si="401"/>
        <v>86.047968654604176</v>
      </c>
      <c r="CA63" s="87">
        <f t="shared" si="401"/>
        <v>36.812942067999998</v>
      </c>
      <c r="CB63" s="87">
        <f t="shared" si="401"/>
        <v>66.40586267031901</v>
      </c>
      <c r="CC63" s="87">
        <f t="shared" si="401"/>
        <v>24.949820391999999</v>
      </c>
      <c r="CD63" s="87">
        <f t="shared" si="401"/>
        <v>72.376096788251957</v>
      </c>
      <c r="CE63" s="87">
        <f t="shared" si="401"/>
        <v>27.768360661999999</v>
      </c>
      <c r="CF63" s="87">
        <f t="shared" si="401"/>
        <v>78.105717146514735</v>
      </c>
      <c r="CG63" s="87">
        <f t="shared" si="401"/>
        <v>30.720828515999997</v>
      </c>
      <c r="CH63" s="87">
        <f t="shared" si="401"/>
        <v>83.513085739000132</v>
      </c>
      <c r="CI63" s="87">
        <f t="shared" si="401"/>
        <v>33.936773975999998</v>
      </c>
      <c r="CJ63" s="87">
        <f t="shared" si="17"/>
        <v>85.901157729120769</v>
      </c>
      <c r="CK63" s="87">
        <f t="shared" si="401"/>
        <v>88.920454331485558</v>
      </c>
      <c r="CL63" s="87">
        <f t="shared" si="401"/>
        <v>37.152719435999998</v>
      </c>
      <c r="CM63" s="87">
        <f t="shared" si="401"/>
        <v>68.661542923629099</v>
      </c>
      <c r="CN63" s="87">
        <f t="shared" si="401"/>
        <v>25.083586667999999</v>
      </c>
      <c r="CO63" s="87">
        <f t="shared" si="401"/>
        <v>74.800775776283558</v>
      </c>
      <c r="CP63" s="87">
        <f t="shared" si="401"/>
        <v>27.949497198</v>
      </c>
      <c r="CQ63" s="87">
        <f t="shared" si="401"/>
        <v>80.69077318088199</v>
      </c>
      <c r="CR63" s="87">
        <f t="shared" si="401"/>
        <v>30.952337933999999</v>
      </c>
      <c r="CS63" s="87">
        <f t="shared" si="401"/>
        <v>86.241856594624466</v>
      </c>
      <c r="CT63" s="87">
        <f t="shared" si="401"/>
        <v>34.222417368999999</v>
      </c>
      <c r="CU63" s="87">
        <f t="shared" si="18"/>
        <v>88.777491429221328</v>
      </c>
      <c r="CV63" s="87">
        <f t="shared" si="401"/>
        <v>91.792940008366926</v>
      </c>
      <c r="CW63" s="87">
        <f t="shared" si="401"/>
        <v>37.492496803999998</v>
      </c>
      <c r="CX63" s="87">
        <f t="shared" si="401"/>
        <v>70.917223176939189</v>
      </c>
      <c r="CY63" s="87">
        <f t="shared" si="401"/>
        <v>25.217352943999998</v>
      </c>
      <c r="CZ63" s="87">
        <f t="shared" si="401"/>
        <v>77.225454764315174</v>
      </c>
      <c r="DA63" s="87">
        <f t="shared" si="401"/>
        <v>28.130633734</v>
      </c>
      <c r="DB63" s="87">
        <f t="shared" si="401"/>
        <v>83.27582921524926</v>
      </c>
      <c r="DC63" s="87">
        <f t="shared" si="401"/>
        <v>31.183847352000001</v>
      </c>
      <c r="DD63" s="87">
        <f t="shared" si="401"/>
        <v>88.97062745024877</v>
      </c>
      <c r="DE63" s="87">
        <f t="shared" si="401"/>
        <v>34.508060761999999</v>
      </c>
      <c r="DF63" s="87">
        <f t="shared" si="19"/>
        <v>91.653825129321902</v>
      </c>
      <c r="DG63" s="87">
        <f t="shared" si="401"/>
        <v>94.665425685248294</v>
      </c>
      <c r="DH63" s="87">
        <f t="shared" si="401"/>
        <v>37.832274171999998</v>
      </c>
      <c r="DI63" s="87">
        <f t="shared" si="401"/>
        <v>73.172903430249278</v>
      </c>
      <c r="DJ63" s="87">
        <f t="shared" si="401"/>
        <v>25.351119220000001</v>
      </c>
      <c r="DK63" s="87">
        <f t="shared" si="401"/>
        <v>79.65013375234679</v>
      </c>
      <c r="DL63" s="87">
        <f t="shared" si="401"/>
        <v>28.31177027</v>
      </c>
      <c r="DM63" s="87">
        <f t="shared" si="401"/>
        <v>85.86088524961653</v>
      </c>
      <c r="DN63" s="87">
        <f t="shared" si="401"/>
        <v>31.415356770000002</v>
      </c>
      <c r="DO63" s="87">
        <f t="shared" si="401"/>
        <v>91.699398305873103</v>
      </c>
      <c r="DP63" s="87">
        <f t="shared" si="401"/>
        <v>34.793704155</v>
      </c>
      <c r="DQ63" s="87">
        <f t="shared" si="20"/>
        <v>94.530158829422476</v>
      </c>
      <c r="DR63" s="87">
        <f t="shared" si="401"/>
        <v>97.537911362129677</v>
      </c>
      <c r="DS63" s="87">
        <f t="shared" si="401"/>
        <v>38.172051539999998</v>
      </c>
      <c r="DT63" s="87">
        <f t="shared" si="401"/>
        <v>46.55</v>
      </c>
      <c r="DU63" s="87">
        <f t="shared" si="401"/>
        <v>23.75</v>
      </c>
      <c r="DV63" s="87">
        <f t="shared" si="401"/>
        <v>51</v>
      </c>
      <c r="DW63" s="87">
        <f t="shared" si="401"/>
        <v>26.2</v>
      </c>
      <c r="DX63" s="87">
        <f t="shared" si="401"/>
        <v>55.25</v>
      </c>
      <c r="DY63" s="87">
        <f t="shared" si="401"/>
        <v>28.700000000000003</v>
      </c>
      <c r="DZ63" s="87">
        <f t="shared" si="401"/>
        <v>59.3</v>
      </c>
      <c r="EA63" s="87">
        <f t="shared" si="401"/>
        <v>31.4</v>
      </c>
      <c r="EB63" s="87">
        <f t="shared" ref="EB63:EO63" si="402">(EB60-EB66)/6*3+EB66</f>
        <v>60.55</v>
      </c>
      <c r="EC63" s="87">
        <f t="shared" si="402"/>
        <v>63.35</v>
      </c>
      <c r="ED63" s="87">
        <f t="shared" si="402"/>
        <v>34.15</v>
      </c>
      <c r="EE63" s="87">
        <f t="shared" si="402"/>
        <v>49.199831853025955</v>
      </c>
      <c r="EF63" s="87">
        <f t="shared" si="402"/>
        <v>23.927709830000001</v>
      </c>
      <c r="EG63" s="87">
        <f t="shared" si="402"/>
        <v>53.841789632352281</v>
      </c>
      <c r="EH63" s="87">
        <f t="shared" si="402"/>
        <v>26.417497829999999</v>
      </c>
      <c r="EI63" s="87">
        <f t="shared" si="402"/>
        <v>58.3010580162629</v>
      </c>
      <c r="EJ63" s="87">
        <f t="shared" si="402"/>
        <v>28.983040275</v>
      </c>
      <c r="EK63" s="87">
        <f t="shared" si="402"/>
        <v>62.541213270812115</v>
      </c>
      <c r="EL63" s="87">
        <f t="shared" si="402"/>
        <v>31.765390512499998</v>
      </c>
      <c r="EM63" s="87">
        <f t="shared" si="402"/>
        <v>63.923797324291833</v>
      </c>
      <c r="EN63" s="87">
        <f t="shared" si="402"/>
        <v>66.78136852536133</v>
      </c>
      <c r="EO63" s="87">
        <f t="shared" si="402"/>
        <v>34.572740749999994</v>
      </c>
    </row>
    <row r="64" spans="1:145" s="86" customFormat="1" x14ac:dyDescent="0.25">
      <c r="A64" s="257"/>
      <c r="B64" s="86">
        <v>36</v>
      </c>
      <c r="C64" s="87">
        <f>(C60-C66)/6*2+C66</f>
        <v>51.211234611869259</v>
      </c>
      <c r="D64" s="87">
        <f t="shared" ref="D64:BO64" si="403">(D60-D66)/6*2+D66</f>
        <v>24.559388653333333</v>
      </c>
      <c r="E64" s="87">
        <f t="shared" si="403"/>
        <v>55.99138983804076</v>
      </c>
      <c r="F64" s="87">
        <f t="shared" si="403"/>
        <v>27.123104586666663</v>
      </c>
      <c r="G64" s="87">
        <f t="shared" si="403"/>
        <v>60.609174843603107</v>
      </c>
      <c r="H64" s="87">
        <f t="shared" si="403"/>
        <v>29.78887151333333</v>
      </c>
      <c r="I64" s="87">
        <f t="shared" si="403"/>
        <v>64.986413160662394</v>
      </c>
      <c r="J64" s="87">
        <f t="shared" si="403"/>
        <v>32.692949613333333</v>
      </c>
      <c r="K64" s="87">
        <f t="shared" si="9"/>
        <v>66.477781471850577</v>
      </c>
      <c r="L64" s="87">
        <f t="shared" si="403"/>
        <v>69.363651477721675</v>
      </c>
      <c r="M64" s="87">
        <f t="shared" si="403"/>
        <v>35.597027713333333</v>
      </c>
      <c r="N64" s="87">
        <f t="shared" si="403"/>
        <v>53.1518509036325</v>
      </c>
      <c r="O64" s="87">
        <f t="shared" si="403"/>
        <v>24.67175077111111</v>
      </c>
      <c r="P64" s="87">
        <f t="shared" si="403"/>
        <v>58.087072266385327</v>
      </c>
      <c r="Q64" s="87">
        <f t="shared" si="403"/>
        <v>27.273212275555554</v>
      </c>
      <c r="R64" s="87">
        <f t="shared" si="403"/>
        <v>62.850227896888633</v>
      </c>
      <c r="S64" s="87">
        <f t="shared" si="403"/>
        <v>29.980588477777776</v>
      </c>
      <c r="T64" s="87">
        <f t="shared" si="403"/>
        <v>67.36099541506546</v>
      </c>
      <c r="U64" s="87">
        <f t="shared" si="403"/>
        <v>32.932267518888885</v>
      </c>
      <c r="V64" s="87">
        <f t="shared" si="10"/>
        <v>68.960007422694019</v>
      </c>
      <c r="W64" s="87">
        <f t="shared" si="403"/>
        <v>68.960007422694019</v>
      </c>
      <c r="X64" s="87">
        <f t="shared" si="403"/>
        <v>71.871762933242294</v>
      </c>
      <c r="Y64" s="87">
        <f t="shared" si="403"/>
        <v>55.092467195395741</v>
      </c>
      <c r="Z64" s="87">
        <f t="shared" si="403"/>
        <v>24.784112888888888</v>
      </c>
      <c r="AA64" s="87">
        <f t="shared" si="403"/>
        <v>60.182754694729894</v>
      </c>
      <c r="AB64" s="87">
        <f t="shared" si="403"/>
        <v>27.423319964444442</v>
      </c>
      <c r="AC64" s="87">
        <f t="shared" si="403"/>
        <v>65.091280950174152</v>
      </c>
      <c r="AD64" s="87">
        <f t="shared" si="403"/>
        <v>30.172305442222221</v>
      </c>
      <c r="AE64" s="87">
        <f t="shared" si="403"/>
        <v>69.735577669468526</v>
      </c>
      <c r="AF64" s="87">
        <f t="shared" si="403"/>
        <v>33.171585424444444</v>
      </c>
      <c r="AG64" s="87">
        <f t="shared" si="11"/>
        <v>71.442233373537476</v>
      </c>
      <c r="AH64" s="87">
        <f t="shared" si="403"/>
        <v>74.3798743887629</v>
      </c>
      <c r="AI64" s="87">
        <f t="shared" si="403"/>
        <v>36.170865406666664</v>
      </c>
      <c r="AJ64" s="87">
        <f t="shared" si="403"/>
        <v>57.03308348715899</v>
      </c>
      <c r="AK64" s="87">
        <f t="shared" si="403"/>
        <v>24.896475006666666</v>
      </c>
      <c r="AL64" s="87">
        <f t="shared" si="403"/>
        <v>62.278437123074461</v>
      </c>
      <c r="AM64" s="87">
        <f t="shared" si="403"/>
        <v>27.573427653333333</v>
      </c>
      <c r="AN64" s="87">
        <f t="shared" si="403"/>
        <v>67.332334003459664</v>
      </c>
      <c r="AO64" s="87">
        <f t="shared" si="403"/>
        <v>30.364022406666667</v>
      </c>
      <c r="AP64" s="87">
        <f t="shared" si="403"/>
        <v>72.110159923871592</v>
      </c>
      <c r="AQ64" s="87">
        <f t="shared" si="403"/>
        <v>33.410903329999996</v>
      </c>
      <c r="AR64" s="87">
        <f t="shared" si="12"/>
        <v>73.924459324380919</v>
      </c>
      <c r="AS64" s="87">
        <f t="shared" si="403"/>
        <v>76.88798584428352</v>
      </c>
      <c r="AT64" s="87">
        <f t="shared" si="403"/>
        <v>36.457784253333337</v>
      </c>
      <c r="AU64" s="87">
        <f t="shared" si="403"/>
        <v>59.094173874255112</v>
      </c>
      <c r="AV64" s="87">
        <f t="shared" si="403"/>
        <v>25.016919130000002</v>
      </c>
      <c r="AW64" s="87">
        <f t="shared" si="403"/>
        <v>64.501133513694853</v>
      </c>
      <c r="AX64" s="87">
        <f t="shared" si="403"/>
        <v>27.734374196666668</v>
      </c>
      <c r="AY64" s="87">
        <f t="shared" si="403"/>
        <v>69.700714190462776</v>
      </c>
      <c r="AZ64" s="87">
        <f t="shared" si="403"/>
        <v>30.573075190000001</v>
      </c>
      <c r="BA64" s="87">
        <f t="shared" si="403"/>
        <v>74.619613628842998</v>
      </c>
      <c r="BB64" s="87">
        <f t="shared" si="403"/>
        <v>33.669447909999995</v>
      </c>
      <c r="BC64" s="87">
        <f t="shared" si="13"/>
        <v>76.559228803724579</v>
      </c>
      <c r="BD64" s="87">
        <f t="shared" si="403"/>
        <v>79.538513067223235</v>
      </c>
      <c r="BE64" s="87">
        <f t="shared" si="403"/>
        <v>36.76582063</v>
      </c>
      <c r="BF64" s="87">
        <f t="shared" si="403"/>
        <v>61.155264261351242</v>
      </c>
      <c r="BG64" s="87">
        <f t="shared" si="403"/>
        <v>25.137363253333334</v>
      </c>
      <c r="BH64" s="87">
        <f t="shared" si="403"/>
        <v>66.723829904315238</v>
      </c>
      <c r="BI64" s="87">
        <f t="shared" si="403"/>
        <v>27.895320739999995</v>
      </c>
      <c r="BJ64" s="87">
        <f t="shared" si="403"/>
        <v>72.069094377465873</v>
      </c>
      <c r="BK64" s="87">
        <f t="shared" si="403"/>
        <v>30.782127973333331</v>
      </c>
      <c r="BL64" s="87">
        <f t="shared" si="403"/>
        <v>77.129067333814405</v>
      </c>
      <c r="BM64" s="87">
        <f t="shared" si="403"/>
        <v>33.927992489999994</v>
      </c>
      <c r="BN64" s="87">
        <f t="shared" si="14"/>
        <v>79.193998283068254</v>
      </c>
      <c r="BO64" s="87">
        <f t="shared" si="403"/>
        <v>82.18904029016295</v>
      </c>
      <c r="BP64" s="87">
        <f t="shared" ref="BP64:EA64" si="404">(BP60-BP66)/6*2+BP66</f>
        <v>37.073857006666664</v>
      </c>
      <c r="BQ64" s="87">
        <f t="shared" si="404"/>
        <v>63.387477264443596</v>
      </c>
      <c r="BR64" s="87">
        <f t="shared" si="404"/>
        <v>25.271232102666666</v>
      </c>
      <c r="BS64" s="87">
        <f t="shared" si="404"/>
        <v>69.123216778264563</v>
      </c>
      <c r="BT64" s="87">
        <f t="shared" si="404"/>
        <v>28.076326086666665</v>
      </c>
      <c r="BU64" s="87">
        <f t="shared" si="404"/>
        <v>74.626929233541532</v>
      </c>
      <c r="BV64" s="87">
        <f t="shared" si="404"/>
        <v>31.013101102666667</v>
      </c>
      <c r="BW64" s="87">
        <f t="shared" si="404"/>
        <v>79.828899761525122</v>
      </c>
      <c r="BX64" s="87">
        <f t="shared" si="404"/>
        <v>34.212966755333333</v>
      </c>
      <c r="BY64" s="87">
        <f t="shared" si="16"/>
        <v>82.040092833803044</v>
      </c>
      <c r="BZ64" s="87">
        <f t="shared" si="404"/>
        <v>85.030870289508698</v>
      </c>
      <c r="CA64" s="87">
        <f t="shared" si="404"/>
        <v>37.412832408</v>
      </c>
      <c r="CB64" s="87">
        <f t="shared" si="404"/>
        <v>65.619690267535958</v>
      </c>
      <c r="CC64" s="87">
        <f t="shared" si="404"/>
        <v>25.405100951999998</v>
      </c>
      <c r="CD64" s="87">
        <f t="shared" si="404"/>
        <v>71.522603652213874</v>
      </c>
      <c r="CE64" s="87">
        <f t="shared" si="404"/>
        <v>28.257331433333331</v>
      </c>
      <c r="CF64" s="87">
        <f t="shared" si="404"/>
        <v>77.184764089617175</v>
      </c>
      <c r="CG64" s="87">
        <f t="shared" si="404"/>
        <v>31.244074231999999</v>
      </c>
      <c r="CH64" s="87">
        <f t="shared" si="404"/>
        <v>82.528732189235811</v>
      </c>
      <c r="CI64" s="87">
        <f t="shared" si="404"/>
        <v>34.497941020666666</v>
      </c>
      <c r="CJ64" s="87">
        <f t="shared" si="17"/>
        <v>84.886187384537834</v>
      </c>
      <c r="CK64" s="87">
        <f t="shared" si="404"/>
        <v>87.87270028885446</v>
      </c>
      <c r="CL64" s="87">
        <f t="shared" si="404"/>
        <v>37.751807809333329</v>
      </c>
      <c r="CM64" s="87">
        <f t="shared" si="404"/>
        <v>67.851903270628313</v>
      </c>
      <c r="CN64" s="87">
        <f t="shared" si="404"/>
        <v>25.538969801333334</v>
      </c>
      <c r="CO64" s="87">
        <f t="shared" si="404"/>
        <v>73.921990526163185</v>
      </c>
      <c r="CP64" s="87">
        <f t="shared" si="404"/>
        <v>28.43833678</v>
      </c>
      <c r="CQ64" s="87">
        <f t="shared" si="404"/>
        <v>79.742598945692819</v>
      </c>
      <c r="CR64" s="87">
        <f t="shared" si="404"/>
        <v>31.475047361333335</v>
      </c>
      <c r="CS64" s="87">
        <f t="shared" si="404"/>
        <v>85.228564616946514</v>
      </c>
      <c r="CT64" s="87">
        <f t="shared" si="404"/>
        <v>34.782915285999998</v>
      </c>
      <c r="CU64" s="87">
        <f t="shared" si="18"/>
        <v>87.732281935272624</v>
      </c>
      <c r="CV64" s="87">
        <f t="shared" si="404"/>
        <v>90.714530288200208</v>
      </c>
      <c r="CW64" s="87">
        <f t="shared" si="404"/>
        <v>38.090783210666665</v>
      </c>
      <c r="CX64" s="87">
        <f t="shared" si="404"/>
        <v>70.084116273720682</v>
      </c>
      <c r="CY64" s="87">
        <f t="shared" si="404"/>
        <v>25.672838650666666</v>
      </c>
      <c r="CZ64" s="87">
        <f t="shared" si="404"/>
        <v>76.32137740011251</v>
      </c>
      <c r="DA64" s="87">
        <f t="shared" si="404"/>
        <v>28.619342126666666</v>
      </c>
      <c r="DB64" s="87">
        <f t="shared" si="404"/>
        <v>82.300433801768463</v>
      </c>
      <c r="DC64" s="87">
        <f t="shared" si="404"/>
        <v>31.706020490666667</v>
      </c>
      <c r="DD64" s="87">
        <f t="shared" si="404"/>
        <v>87.928397044657217</v>
      </c>
      <c r="DE64" s="87">
        <f t="shared" si="404"/>
        <v>35.06788955133333</v>
      </c>
      <c r="DF64" s="87">
        <f t="shared" si="19"/>
        <v>90.578376486007414</v>
      </c>
      <c r="DG64" s="87">
        <f t="shared" si="404"/>
        <v>93.556360287545971</v>
      </c>
      <c r="DH64" s="87">
        <f t="shared" si="404"/>
        <v>38.429758612000001</v>
      </c>
      <c r="DI64" s="87">
        <f t="shared" si="404"/>
        <v>72.316329276813036</v>
      </c>
      <c r="DJ64" s="87">
        <f t="shared" si="404"/>
        <v>25.806707499999998</v>
      </c>
      <c r="DK64" s="87">
        <f t="shared" si="404"/>
        <v>78.720764274061821</v>
      </c>
      <c r="DL64" s="87">
        <f t="shared" si="404"/>
        <v>28.800347473333332</v>
      </c>
      <c r="DM64" s="87">
        <f t="shared" si="404"/>
        <v>84.858268657844121</v>
      </c>
      <c r="DN64" s="87">
        <f t="shared" si="404"/>
        <v>31.936993620000003</v>
      </c>
      <c r="DO64" s="87">
        <f t="shared" si="404"/>
        <v>90.62822947236792</v>
      </c>
      <c r="DP64" s="87">
        <f t="shared" si="404"/>
        <v>35.35286381666667</v>
      </c>
      <c r="DQ64" s="87">
        <f t="shared" si="20"/>
        <v>93.424471036742204</v>
      </c>
      <c r="DR64" s="87">
        <f t="shared" si="404"/>
        <v>96.398190286891733</v>
      </c>
      <c r="DS64" s="87">
        <f t="shared" si="404"/>
        <v>38.768734013333329</v>
      </c>
      <c r="DT64" s="87">
        <f t="shared" si="404"/>
        <v>45.966666666666661</v>
      </c>
      <c r="DU64" s="87">
        <f t="shared" si="404"/>
        <v>24.2</v>
      </c>
      <c r="DV64" s="87">
        <f t="shared" si="404"/>
        <v>50.366666666666667</v>
      </c>
      <c r="DW64" s="87">
        <f t="shared" si="404"/>
        <v>26.7</v>
      </c>
      <c r="DX64" s="87">
        <f t="shared" si="404"/>
        <v>54.56666666666667</v>
      </c>
      <c r="DY64" s="87">
        <f t="shared" si="404"/>
        <v>29.233333333333334</v>
      </c>
      <c r="DZ64" s="87">
        <f t="shared" si="404"/>
        <v>58.56666666666667</v>
      </c>
      <c r="EA64" s="87">
        <f t="shared" si="404"/>
        <v>31.966666666666669</v>
      </c>
      <c r="EB64" s="87">
        <f t="shared" ref="EB64:EO64" si="405">(EB60-EB66)/6*2+EB66</f>
        <v>59.8</v>
      </c>
      <c r="EC64" s="87">
        <f t="shared" si="405"/>
        <v>62.56666666666667</v>
      </c>
      <c r="ED64" s="87">
        <f t="shared" si="405"/>
        <v>34.766666666666666</v>
      </c>
      <c r="EE64" s="87">
        <f t="shared" si="405"/>
        <v>48.588950639267956</v>
      </c>
      <c r="EF64" s="87">
        <f t="shared" si="405"/>
        <v>24.379694326666669</v>
      </c>
      <c r="EG64" s="87">
        <f t="shared" si="405"/>
        <v>53.179028252353717</v>
      </c>
      <c r="EH64" s="87">
        <f t="shared" si="405"/>
        <v>26.911552293333333</v>
      </c>
      <c r="EI64" s="87">
        <f t="shared" si="405"/>
        <v>57.587920755134888</v>
      </c>
      <c r="EJ64" s="87">
        <f t="shared" si="405"/>
        <v>29.511102423333334</v>
      </c>
      <c r="EK64" s="87">
        <f t="shared" si="405"/>
        <v>61.776539913664529</v>
      </c>
      <c r="EL64" s="87">
        <f t="shared" si="405"/>
        <v>32.329808139999997</v>
      </c>
      <c r="EM64" s="87">
        <f t="shared" si="405"/>
        <v>63.138890735925287</v>
      </c>
      <c r="EN64" s="87">
        <f t="shared" si="405"/>
        <v>65.965159072194169</v>
      </c>
      <c r="EO64" s="87">
        <f t="shared" si="405"/>
        <v>35.181847189999999</v>
      </c>
    </row>
    <row r="65" spans="1:145" s="86" customFormat="1" x14ac:dyDescent="0.25">
      <c r="A65" s="257"/>
      <c r="B65" s="86">
        <v>37</v>
      </c>
      <c r="C65" s="87">
        <f>(C60-C66)/6*1+C66</f>
        <v>50.572805517686596</v>
      </c>
      <c r="D65" s="87">
        <f t="shared" ref="D65:BO65" si="406">(D60-D66)/6*1+D66</f>
        <v>25.013357646666666</v>
      </c>
      <c r="E65" s="87">
        <f t="shared" si="406"/>
        <v>55.299200411376965</v>
      </c>
      <c r="F65" s="87">
        <f t="shared" si="406"/>
        <v>27.611213513333333</v>
      </c>
      <c r="G65" s="87">
        <f t="shared" si="406"/>
        <v>59.866233654680414</v>
      </c>
      <c r="H65" s="87">
        <f t="shared" si="406"/>
        <v>30.311662476666665</v>
      </c>
      <c r="I65" s="87">
        <f t="shared" si="406"/>
        <v>64.190399779700556</v>
      </c>
      <c r="J65" s="87">
        <f t="shared" si="406"/>
        <v>33.255118201666662</v>
      </c>
      <c r="K65" s="87">
        <f t="shared" si="9"/>
        <v>65.657968295117485</v>
      </c>
      <c r="L65" s="87">
        <f t="shared" si="406"/>
        <v>68.514565904720698</v>
      </c>
      <c r="M65" s="87">
        <f t="shared" si="406"/>
        <v>36.198573926666668</v>
      </c>
      <c r="N65" s="87">
        <f t="shared" si="406"/>
        <v>52.493764212132788</v>
      </c>
      <c r="O65" s="87">
        <f t="shared" si="406"/>
        <v>25.125936072222224</v>
      </c>
      <c r="P65" s="87">
        <f t="shared" si="406"/>
        <v>57.373496572290158</v>
      </c>
      <c r="Q65" s="87">
        <f t="shared" si="406"/>
        <v>27.761597507777779</v>
      </c>
      <c r="R65" s="87">
        <f t="shared" si="406"/>
        <v>62.082497267986078</v>
      </c>
      <c r="S65" s="87">
        <f t="shared" si="406"/>
        <v>30.503485662222218</v>
      </c>
      <c r="T65" s="87">
        <f t="shared" si="406"/>
        <v>66.539239964070958</v>
      </c>
      <c r="U65" s="87">
        <f t="shared" si="406"/>
        <v>33.494401426111111</v>
      </c>
      <c r="V65" s="87">
        <f t="shared" si="10"/>
        <v>68.113419415237047</v>
      </c>
      <c r="W65" s="87">
        <f t="shared" ref="W65:AF65" si="407">(W60-W66)/6*1+W66</f>
        <v>68.113419415237047</v>
      </c>
      <c r="X65" s="87">
        <f t="shared" si="407"/>
        <v>70.995982660155846</v>
      </c>
      <c r="Y65" s="87">
        <f t="shared" si="407"/>
        <v>54.414722906578973</v>
      </c>
      <c r="Z65" s="87">
        <f t="shared" si="407"/>
        <v>25.238514497777778</v>
      </c>
      <c r="AA65" s="87">
        <f t="shared" si="407"/>
        <v>59.447792733203357</v>
      </c>
      <c r="AB65" s="87">
        <f t="shared" si="407"/>
        <v>27.911981502222222</v>
      </c>
      <c r="AC65" s="87">
        <f t="shared" si="407"/>
        <v>64.298760881291741</v>
      </c>
      <c r="AD65" s="87">
        <f t="shared" si="407"/>
        <v>30.695308847777778</v>
      </c>
      <c r="AE65" s="87">
        <f t="shared" si="407"/>
        <v>68.888080148441361</v>
      </c>
      <c r="AF65" s="87">
        <f t="shared" si="407"/>
        <v>33.73368465055556</v>
      </c>
      <c r="AG65" s="87">
        <f t="shared" si="11"/>
        <v>70.568870535356595</v>
      </c>
      <c r="AH65" s="87">
        <f t="shared" ref="AH65:AI65" si="408">(AH60-AH66)/6*1+AH66</f>
        <v>73.477399415590995</v>
      </c>
      <c r="AI65" s="87">
        <f t="shared" si="408"/>
        <v>36.772060453333332</v>
      </c>
      <c r="AJ65" s="87">
        <f t="shared" si="406"/>
        <v>56.335681601025158</v>
      </c>
      <c r="AK65" s="87">
        <f t="shared" si="406"/>
        <v>25.351092923333333</v>
      </c>
      <c r="AL65" s="87">
        <f t="shared" si="406"/>
        <v>61.522088894116557</v>
      </c>
      <c r="AM65" s="87">
        <f t="shared" si="406"/>
        <v>28.062365496666668</v>
      </c>
      <c r="AN65" s="87">
        <f t="shared" si="406"/>
        <v>66.515024494597412</v>
      </c>
      <c r="AO65" s="87">
        <f t="shared" si="406"/>
        <v>30.887132033333334</v>
      </c>
      <c r="AP65" s="87">
        <f t="shared" si="406"/>
        <v>71.236920332811764</v>
      </c>
      <c r="AQ65" s="87">
        <f t="shared" si="406"/>
        <v>33.972967875000002</v>
      </c>
      <c r="AR65" s="87">
        <f t="shared" si="12"/>
        <v>73.024321655476157</v>
      </c>
      <c r="AS65" s="87">
        <f t="shared" si="406"/>
        <v>75.958816171026143</v>
      </c>
      <c r="AT65" s="87">
        <f t="shared" si="406"/>
        <v>37.058803716666667</v>
      </c>
      <c r="AU65" s="87">
        <f t="shared" si="406"/>
        <v>58.375853980014412</v>
      </c>
      <c r="AV65" s="87">
        <f t="shared" si="406"/>
        <v>25.471765795</v>
      </c>
      <c r="AW65" s="87">
        <f t="shared" si="406"/>
        <v>63.72150494527915</v>
      </c>
      <c r="AX65" s="87">
        <f t="shared" si="406"/>
        <v>28.223459693333332</v>
      </c>
      <c r="AY65" s="87">
        <f t="shared" si="406"/>
        <v>68.858804085874496</v>
      </c>
      <c r="AZ65" s="87">
        <f t="shared" si="406"/>
        <v>31.096789149999999</v>
      </c>
      <c r="BA65" s="87">
        <f t="shared" si="406"/>
        <v>73.719755486344553</v>
      </c>
      <c r="BB65" s="87">
        <f t="shared" si="406"/>
        <v>34.231732832500001</v>
      </c>
      <c r="BC65" s="87">
        <f t="shared" si="13"/>
        <v>75.631913946346501</v>
      </c>
      <c r="BD65" s="87">
        <f t="shared" ref="BD65:BE65" si="409">(BD60-BD66)/6*1+BD66</f>
        <v>78.58070688681461</v>
      </c>
      <c r="BE65" s="87">
        <f t="shared" si="409"/>
        <v>37.366676514999995</v>
      </c>
      <c r="BF65" s="87">
        <f t="shared" si="406"/>
        <v>60.416026359003659</v>
      </c>
      <c r="BG65" s="87">
        <f t="shared" si="406"/>
        <v>25.592438666666666</v>
      </c>
      <c r="BH65" s="87">
        <f t="shared" si="406"/>
        <v>65.920920996441751</v>
      </c>
      <c r="BI65" s="87">
        <f t="shared" si="406"/>
        <v>28.384553889999996</v>
      </c>
      <c r="BJ65" s="87">
        <f t="shared" si="406"/>
        <v>71.202583677151566</v>
      </c>
      <c r="BK65" s="87">
        <f t="shared" si="406"/>
        <v>31.306446266666665</v>
      </c>
      <c r="BL65" s="87">
        <f t="shared" si="406"/>
        <v>76.202590639877329</v>
      </c>
      <c r="BM65" s="87">
        <f t="shared" si="406"/>
        <v>34.490497789999999</v>
      </c>
      <c r="BN65" s="87">
        <f t="shared" si="14"/>
        <v>78.239506237216858</v>
      </c>
      <c r="BO65" s="87">
        <f t="shared" si="406"/>
        <v>81.202597602603078</v>
      </c>
      <c r="BP65" s="87">
        <f t="shared" ref="BP65:EA65" si="410">(BP60-BP66)/6*1+BP66</f>
        <v>37.67454931333333</v>
      </c>
      <c r="BQ65" s="87">
        <f t="shared" si="410"/>
        <v>62.624772111878286</v>
      </c>
      <c r="BR65" s="87">
        <f t="shared" si="410"/>
        <v>25.726410089333335</v>
      </c>
      <c r="BS65" s="87">
        <f t="shared" si="410"/>
        <v>68.295015756308771</v>
      </c>
      <c r="BT65" s="87">
        <f t="shared" si="410"/>
        <v>28.565428047333331</v>
      </c>
      <c r="BU65" s="87">
        <f t="shared" si="410"/>
        <v>73.733197354935598</v>
      </c>
      <c r="BV65" s="87">
        <f t="shared" si="410"/>
        <v>31.536883107333335</v>
      </c>
      <c r="BW65" s="87">
        <f t="shared" si="410"/>
        <v>78.873484639674416</v>
      </c>
      <c r="BX65" s="87">
        <f t="shared" si="410"/>
        <v>34.774802927666663</v>
      </c>
      <c r="BY65" s="87">
        <f t="shared" si="16"/>
        <v>81.055361638585879</v>
      </c>
      <c r="BZ65" s="87">
        <f t="shared" ref="BZ65:CI65" si="411">(BZ60-BZ66)/6*1+BZ66</f>
        <v>84.01377192441322</v>
      </c>
      <c r="CA65" s="87">
        <f t="shared" si="411"/>
        <v>38.012722747999995</v>
      </c>
      <c r="CB65" s="87">
        <f t="shared" si="411"/>
        <v>64.833517864752906</v>
      </c>
      <c r="CC65" s="87">
        <f t="shared" si="411"/>
        <v>25.860381512</v>
      </c>
      <c r="CD65" s="87">
        <f t="shared" si="411"/>
        <v>70.669110516175792</v>
      </c>
      <c r="CE65" s="87">
        <f t="shared" si="411"/>
        <v>28.746302204666662</v>
      </c>
      <c r="CF65" s="87">
        <f t="shared" si="411"/>
        <v>76.263811032719616</v>
      </c>
      <c r="CG65" s="87">
        <f t="shared" si="411"/>
        <v>31.767319947999997</v>
      </c>
      <c r="CH65" s="87">
        <f t="shared" si="411"/>
        <v>81.544378639471489</v>
      </c>
      <c r="CI65" s="87">
        <f t="shared" si="411"/>
        <v>35.059108065333334</v>
      </c>
      <c r="CJ65" s="87">
        <f t="shared" si="17"/>
        <v>83.8712170399549</v>
      </c>
      <c r="CK65" s="87">
        <f t="shared" ref="CK65:CT65" si="412">(CK60-CK66)/6*1+CK66</f>
        <v>86.824946246223362</v>
      </c>
      <c r="CL65" s="87">
        <f t="shared" si="412"/>
        <v>38.350896182666666</v>
      </c>
      <c r="CM65" s="87">
        <f t="shared" si="412"/>
        <v>67.04226361762754</v>
      </c>
      <c r="CN65" s="87">
        <f t="shared" si="412"/>
        <v>25.994352934666665</v>
      </c>
      <c r="CO65" s="87">
        <f t="shared" si="412"/>
        <v>73.043205276042812</v>
      </c>
      <c r="CP65" s="87">
        <f t="shared" si="412"/>
        <v>28.927176361999997</v>
      </c>
      <c r="CQ65" s="87">
        <f t="shared" si="412"/>
        <v>78.794424710503648</v>
      </c>
      <c r="CR65" s="87">
        <f t="shared" si="412"/>
        <v>31.997756788666671</v>
      </c>
      <c r="CS65" s="87">
        <f t="shared" si="412"/>
        <v>84.215272639268576</v>
      </c>
      <c r="CT65" s="87">
        <f t="shared" si="412"/>
        <v>35.343413202999997</v>
      </c>
      <c r="CU65" s="87">
        <f t="shared" si="18"/>
        <v>86.68707244132392</v>
      </c>
      <c r="CV65" s="87">
        <f t="shared" ref="CV65:DE65" si="413">(CV60-CV66)/6*1+CV66</f>
        <v>89.636120568033505</v>
      </c>
      <c r="CW65" s="87">
        <f t="shared" si="413"/>
        <v>38.689069617333331</v>
      </c>
      <c r="CX65" s="87">
        <f t="shared" si="413"/>
        <v>69.251009370502175</v>
      </c>
      <c r="CY65" s="87">
        <f t="shared" si="413"/>
        <v>26.12832435733333</v>
      </c>
      <c r="CZ65" s="87">
        <f t="shared" si="413"/>
        <v>75.417300035909832</v>
      </c>
      <c r="DA65" s="87">
        <f t="shared" si="413"/>
        <v>29.108050519333332</v>
      </c>
      <c r="DB65" s="87">
        <f t="shared" si="413"/>
        <v>81.32503838828768</v>
      </c>
      <c r="DC65" s="87">
        <f t="shared" si="413"/>
        <v>32.228193629333333</v>
      </c>
      <c r="DD65" s="87">
        <f t="shared" si="413"/>
        <v>86.886166639065664</v>
      </c>
      <c r="DE65" s="87">
        <f t="shared" si="413"/>
        <v>35.627718340666668</v>
      </c>
      <c r="DF65" s="87">
        <f t="shared" si="19"/>
        <v>89.502927842692941</v>
      </c>
      <c r="DG65" s="87">
        <f t="shared" ref="DG65:DH65" si="414">(DG60-DG66)/6*1+DG66</f>
        <v>92.447294889843647</v>
      </c>
      <c r="DH65" s="87">
        <f t="shared" si="414"/>
        <v>39.027243051999996</v>
      </c>
      <c r="DI65" s="87">
        <f t="shared" si="410"/>
        <v>71.459755123376809</v>
      </c>
      <c r="DJ65" s="87">
        <f t="shared" si="410"/>
        <v>26.262295779999999</v>
      </c>
      <c r="DK65" s="87">
        <f t="shared" si="410"/>
        <v>77.791394795776853</v>
      </c>
      <c r="DL65" s="87">
        <f t="shared" si="410"/>
        <v>29.288924676666667</v>
      </c>
      <c r="DM65" s="87">
        <f t="shared" si="410"/>
        <v>83.855652066071698</v>
      </c>
      <c r="DN65" s="87">
        <f t="shared" si="410"/>
        <v>32.458630470000003</v>
      </c>
      <c r="DO65" s="87">
        <f t="shared" si="410"/>
        <v>89.557060638862751</v>
      </c>
      <c r="DP65" s="87">
        <f t="shared" si="410"/>
        <v>35.912023478333332</v>
      </c>
      <c r="DQ65" s="87">
        <f t="shared" si="20"/>
        <v>92.318783244061947</v>
      </c>
      <c r="DR65" s="87">
        <f t="shared" si="410"/>
        <v>95.258469211653775</v>
      </c>
      <c r="DS65" s="87">
        <f t="shared" si="410"/>
        <v>39.365416486666668</v>
      </c>
      <c r="DT65" s="87">
        <f t="shared" si="410"/>
        <v>45.383333333333333</v>
      </c>
      <c r="DU65" s="87">
        <f t="shared" si="410"/>
        <v>24.650000000000002</v>
      </c>
      <c r="DV65" s="87">
        <f t="shared" si="410"/>
        <v>49.733333333333334</v>
      </c>
      <c r="DW65" s="87">
        <f t="shared" si="410"/>
        <v>27.2</v>
      </c>
      <c r="DX65" s="87">
        <f t="shared" si="410"/>
        <v>53.883333333333333</v>
      </c>
      <c r="DY65" s="87">
        <f t="shared" si="410"/>
        <v>29.766666666666666</v>
      </c>
      <c r="DZ65" s="87">
        <f t="shared" si="410"/>
        <v>57.833333333333336</v>
      </c>
      <c r="EA65" s="87">
        <f t="shared" si="410"/>
        <v>32.533333333333331</v>
      </c>
      <c r="EB65" s="87">
        <f t="shared" ref="EB65:EO65" si="415">(EB60-EB66)/6*1+EB66</f>
        <v>59.05</v>
      </c>
      <c r="EC65" s="87">
        <f t="shared" si="415"/>
        <v>61.783333333333331</v>
      </c>
      <c r="ED65" s="87">
        <f t="shared" si="415"/>
        <v>35.383333333333333</v>
      </c>
      <c r="EE65" s="87">
        <f t="shared" si="415"/>
        <v>47.978069425509965</v>
      </c>
      <c r="EF65" s="87">
        <f t="shared" si="415"/>
        <v>24.831678823333334</v>
      </c>
      <c r="EG65" s="87">
        <f t="shared" si="415"/>
        <v>52.516266872355153</v>
      </c>
      <c r="EH65" s="87">
        <f t="shared" si="415"/>
        <v>27.405606756666664</v>
      </c>
      <c r="EI65" s="87">
        <f t="shared" si="415"/>
        <v>56.874783494006877</v>
      </c>
      <c r="EJ65" s="87">
        <f t="shared" si="415"/>
        <v>30.039164571666667</v>
      </c>
      <c r="EK65" s="87">
        <f t="shared" si="415"/>
        <v>61.011866556516949</v>
      </c>
      <c r="EL65" s="87">
        <f t="shared" si="415"/>
        <v>32.894225767499996</v>
      </c>
      <c r="EM65" s="87">
        <f t="shared" si="415"/>
        <v>62.353984147558741</v>
      </c>
      <c r="EN65" s="87">
        <f t="shared" si="415"/>
        <v>65.148949619027007</v>
      </c>
      <c r="EO65" s="87">
        <f t="shared" si="415"/>
        <v>35.790953629999997</v>
      </c>
    </row>
    <row r="66" spans="1:145" s="86" customFormat="1" x14ac:dyDescent="0.25">
      <c r="A66" s="257"/>
      <c r="B66" s="86">
        <v>38</v>
      </c>
      <c r="C66" s="87">
        <v>49.934376423503934</v>
      </c>
      <c r="D66" s="87">
        <v>25.46732664</v>
      </c>
      <c r="E66" s="87">
        <v>54.60701098471317</v>
      </c>
      <c r="F66" s="87">
        <v>28.099322439999998</v>
      </c>
      <c r="G66" s="87">
        <v>59.123292465757714</v>
      </c>
      <c r="H66" s="87">
        <v>30.834453439999997</v>
      </c>
      <c r="I66" s="87">
        <v>63.394386398738718</v>
      </c>
      <c r="J66" s="87">
        <v>33.817286789999997</v>
      </c>
      <c r="K66" s="87">
        <f t="shared" si="9"/>
        <v>64.838155118384392</v>
      </c>
      <c r="L66" s="87">
        <v>67.665480331719721</v>
      </c>
      <c r="M66" s="87">
        <v>36.800120139999997</v>
      </c>
      <c r="N66" s="87">
        <f t="shared" ref="N66:U66" si="416">(AJ66-C66)/3*1+C66</f>
        <v>51.83567752063307</v>
      </c>
      <c r="O66" s="87">
        <f t="shared" si="416"/>
        <v>25.580121373333334</v>
      </c>
      <c r="P66" s="87">
        <f t="shared" si="416"/>
        <v>56.659920878194995</v>
      </c>
      <c r="Q66" s="87">
        <f t="shared" si="416"/>
        <v>28.24998274</v>
      </c>
      <c r="R66" s="87">
        <f t="shared" si="416"/>
        <v>61.31476663908353</v>
      </c>
      <c r="S66" s="87">
        <f t="shared" si="416"/>
        <v>31.026382846666664</v>
      </c>
      <c r="T66" s="87">
        <f t="shared" si="416"/>
        <v>65.717484513076457</v>
      </c>
      <c r="U66" s="87">
        <f t="shared" si="416"/>
        <v>34.056535333333329</v>
      </c>
      <c r="V66" s="87">
        <f t="shared" si="10"/>
        <v>67.26683140778006</v>
      </c>
      <c r="W66" s="87">
        <f>(AR66-K66)/3*1+K66</f>
        <v>67.26683140778006</v>
      </c>
      <c r="X66" s="87">
        <f>(AS66-L66)/3*1+L66</f>
        <v>70.120202387069398</v>
      </c>
      <c r="Y66" s="87">
        <f t="shared" ref="Y66:AF66" si="417">(AJ66-C66)/3*2+C66</f>
        <v>53.736978617762198</v>
      </c>
      <c r="Z66" s="87">
        <f t="shared" si="417"/>
        <v>25.692916106666665</v>
      </c>
      <c r="AA66" s="87">
        <f t="shared" si="417"/>
        <v>58.712830771676828</v>
      </c>
      <c r="AB66" s="87">
        <f t="shared" si="417"/>
        <v>28.400643039999999</v>
      </c>
      <c r="AC66" s="87">
        <f t="shared" si="417"/>
        <v>63.506240812409345</v>
      </c>
      <c r="AD66" s="87">
        <f t="shared" si="417"/>
        <v>31.218312253333334</v>
      </c>
      <c r="AE66" s="87">
        <f t="shared" si="417"/>
        <v>68.04058262741421</v>
      </c>
      <c r="AF66" s="87">
        <f t="shared" si="417"/>
        <v>34.295783876666668</v>
      </c>
      <c r="AG66" s="87">
        <f t="shared" si="11"/>
        <v>69.695507697175714</v>
      </c>
      <c r="AH66" s="87">
        <f>(AS66-L66)/3*2+L66</f>
        <v>72.574924442419075</v>
      </c>
      <c r="AI66" s="87">
        <f>(AT66-M66)/3*2+M66</f>
        <v>37.373255499999999</v>
      </c>
      <c r="AJ66" s="87">
        <v>55.638279714891333</v>
      </c>
      <c r="AK66" s="87">
        <v>25.80571084</v>
      </c>
      <c r="AL66" s="87">
        <v>60.765740665158653</v>
      </c>
      <c r="AM66" s="87">
        <v>28.55130334</v>
      </c>
      <c r="AN66" s="87">
        <v>65.697714985735161</v>
      </c>
      <c r="AO66" s="87">
        <v>31.410241660000001</v>
      </c>
      <c r="AP66" s="87">
        <v>70.363680741751949</v>
      </c>
      <c r="AQ66" s="87">
        <v>34.53503242</v>
      </c>
      <c r="AR66" s="87">
        <f t="shared" si="12"/>
        <v>72.124183986571381</v>
      </c>
      <c r="AS66" s="87">
        <v>75.029646497768752</v>
      </c>
      <c r="AT66" s="87">
        <v>37.659823180000004</v>
      </c>
      <c r="AU66" s="87">
        <f>(BF66-AJ66)/2+AJ66</f>
        <v>57.657534085773705</v>
      </c>
      <c r="AV66" s="87">
        <f t="shared" ref="AV66:BB66" si="418">(BG66-AK66)/2+AK66</f>
        <v>25.926612460000001</v>
      </c>
      <c r="AW66" s="87">
        <f t="shared" si="418"/>
        <v>62.941876376863448</v>
      </c>
      <c r="AX66" s="87">
        <f t="shared" si="418"/>
        <v>28.71254519</v>
      </c>
      <c r="AY66" s="87">
        <f t="shared" si="418"/>
        <v>68.016893981286216</v>
      </c>
      <c r="AZ66" s="87">
        <f t="shared" si="418"/>
        <v>31.620503110000001</v>
      </c>
      <c r="BA66" s="87">
        <f t="shared" si="418"/>
        <v>72.819897343846094</v>
      </c>
      <c r="BB66" s="87">
        <f t="shared" si="418"/>
        <v>34.794017754999999</v>
      </c>
      <c r="BC66" s="87">
        <f t="shared" si="13"/>
        <v>74.704599088968422</v>
      </c>
      <c r="BD66" s="87">
        <f t="shared" ref="BD66:BE66" si="419">(BO66-AS66)/2+AS66</f>
        <v>77.622900706405986</v>
      </c>
      <c r="BE66" s="87">
        <f t="shared" si="419"/>
        <v>37.967532399999996</v>
      </c>
      <c r="BF66" s="87">
        <v>59.676788456656077</v>
      </c>
      <c r="BG66" s="87">
        <v>26.047514079999999</v>
      </c>
      <c r="BH66" s="87">
        <v>65.11801208856825</v>
      </c>
      <c r="BI66" s="87">
        <v>28.873787039999996</v>
      </c>
      <c r="BJ66" s="87">
        <v>70.336072976837258</v>
      </c>
      <c r="BK66" s="87">
        <v>31.830764559999999</v>
      </c>
      <c r="BL66" s="87">
        <v>75.276113945940239</v>
      </c>
      <c r="BM66" s="87">
        <v>35.053003089999997</v>
      </c>
      <c r="BN66" s="87">
        <f t="shared" si="14"/>
        <v>77.285014191365477</v>
      </c>
      <c r="BO66" s="87">
        <v>80.216154915043219</v>
      </c>
      <c r="BP66" s="87">
        <v>38.275241619999996</v>
      </c>
      <c r="BQ66" s="87">
        <f>(DI66-BF66)/5*1+BF66</f>
        <v>61.862066959312976</v>
      </c>
      <c r="BR66" s="87">
        <f t="shared" ref="BR66:BX66" si="420">(DJ66-BG66)/5*1+BG66</f>
        <v>26.181588076000001</v>
      </c>
      <c r="BS66" s="87">
        <f t="shared" si="420"/>
        <v>67.46681473435298</v>
      </c>
      <c r="BT66" s="87">
        <f t="shared" si="420"/>
        <v>29.054530007999997</v>
      </c>
      <c r="BU66" s="87">
        <f t="shared" si="420"/>
        <v>72.839465476329664</v>
      </c>
      <c r="BV66" s="87">
        <f t="shared" si="420"/>
        <v>32.060665112000002</v>
      </c>
      <c r="BW66" s="87">
        <f t="shared" si="420"/>
        <v>77.91806951782371</v>
      </c>
      <c r="BX66" s="87">
        <f t="shared" si="420"/>
        <v>35.336639099999999</v>
      </c>
      <c r="BY66" s="87">
        <f t="shared" si="16"/>
        <v>80.070630443368714</v>
      </c>
      <c r="BZ66" s="87">
        <f t="shared" ref="BZ66:CA66" si="421">(DR66-BO66)/5*1+BO66</f>
        <v>82.996673559317742</v>
      </c>
      <c r="CA66" s="87">
        <f t="shared" si="421"/>
        <v>38.612613087999996</v>
      </c>
      <c r="CB66" s="87">
        <f>(DI66-BF66)/5*2+BF66</f>
        <v>64.047345461969869</v>
      </c>
      <c r="CC66" s="87">
        <f t="shared" ref="CC66:CI66" si="422">(DJ66-BG66)/5*2+BG66</f>
        <v>26.315662071999999</v>
      </c>
      <c r="CD66" s="87">
        <f t="shared" si="422"/>
        <v>69.815617380137709</v>
      </c>
      <c r="CE66" s="87">
        <f t="shared" si="422"/>
        <v>29.235272975999997</v>
      </c>
      <c r="CF66" s="87">
        <f t="shared" si="422"/>
        <v>75.342857975822071</v>
      </c>
      <c r="CG66" s="87">
        <f t="shared" si="422"/>
        <v>32.290565663999999</v>
      </c>
      <c r="CH66" s="87">
        <f t="shared" si="422"/>
        <v>80.560025089707167</v>
      </c>
      <c r="CI66" s="87">
        <f t="shared" si="422"/>
        <v>35.620275110000001</v>
      </c>
      <c r="CJ66" s="87">
        <f t="shared" si="17"/>
        <v>82.856246695371965</v>
      </c>
      <c r="CK66" s="87">
        <f t="shared" ref="CK66:CL66" si="423">(DR66-BO66)/5*2+BO66</f>
        <v>85.777192203592264</v>
      </c>
      <c r="CL66" s="87">
        <f t="shared" si="423"/>
        <v>38.949984555999997</v>
      </c>
      <c r="CM66" s="87">
        <f>(DI66-BF66)/5*3+BF66</f>
        <v>66.232623964626768</v>
      </c>
      <c r="CN66" s="87">
        <f t="shared" ref="CN66:CT66" si="424">(DJ66-BG66)/5*3+BG66</f>
        <v>26.449736068</v>
      </c>
      <c r="CO66" s="87">
        <f t="shared" si="424"/>
        <v>72.164420025922439</v>
      </c>
      <c r="CP66" s="87">
        <f t="shared" si="424"/>
        <v>29.416015943999998</v>
      </c>
      <c r="CQ66" s="87">
        <f t="shared" si="424"/>
        <v>77.846250475314477</v>
      </c>
      <c r="CR66" s="87">
        <f t="shared" si="424"/>
        <v>32.520466216000003</v>
      </c>
      <c r="CS66" s="87">
        <f t="shared" si="424"/>
        <v>83.201980661590639</v>
      </c>
      <c r="CT66" s="87">
        <f t="shared" si="424"/>
        <v>35.903911119999997</v>
      </c>
      <c r="CU66" s="87">
        <f t="shared" si="18"/>
        <v>85.641862947375202</v>
      </c>
      <c r="CV66" s="87">
        <f t="shared" ref="CV66:CW66" si="425">(DR66-BO66)/5*3+BO66</f>
        <v>88.557710847866787</v>
      </c>
      <c r="CW66" s="87">
        <f t="shared" si="425"/>
        <v>39.287356023999997</v>
      </c>
      <c r="CX66" s="87">
        <f>(DI66-BF66)/5*4+BF66</f>
        <v>68.417902467283668</v>
      </c>
      <c r="CY66" s="87">
        <f t="shared" ref="CY66:DE66" si="426">(DJ66-BG66)/5*4+BG66</f>
        <v>26.583810063999998</v>
      </c>
      <c r="CZ66" s="87">
        <f t="shared" si="426"/>
        <v>74.513222671707169</v>
      </c>
      <c r="DA66" s="87">
        <f t="shared" si="426"/>
        <v>29.596758911999999</v>
      </c>
      <c r="DB66" s="87">
        <f t="shared" si="426"/>
        <v>80.349642974806883</v>
      </c>
      <c r="DC66" s="87">
        <f t="shared" si="426"/>
        <v>32.750366767999999</v>
      </c>
      <c r="DD66" s="87">
        <f t="shared" si="426"/>
        <v>85.843936233474096</v>
      </c>
      <c r="DE66" s="87">
        <f t="shared" si="426"/>
        <v>36.187547129999999</v>
      </c>
      <c r="DF66" s="87">
        <f t="shared" si="19"/>
        <v>88.427479199378453</v>
      </c>
      <c r="DG66" s="87">
        <f t="shared" ref="DG66:DH66" si="427">(DR66-BO66)/5*4+BO66</f>
        <v>91.338229492141309</v>
      </c>
      <c r="DH66" s="87">
        <f t="shared" si="427"/>
        <v>39.624727491999998</v>
      </c>
      <c r="DI66" s="87">
        <v>70.603180969940567</v>
      </c>
      <c r="DJ66" s="87">
        <v>26.717884059999999</v>
      </c>
      <c r="DK66" s="87">
        <v>76.862025317491899</v>
      </c>
      <c r="DL66" s="87">
        <v>29.777501879999999</v>
      </c>
      <c r="DM66" s="87">
        <v>82.85303547429929</v>
      </c>
      <c r="DN66" s="87">
        <v>32.980267320000003</v>
      </c>
      <c r="DO66" s="87">
        <v>88.485891805357568</v>
      </c>
      <c r="DP66" s="87">
        <v>36.471183140000001</v>
      </c>
      <c r="DQ66" s="87">
        <f t="shared" si="20"/>
        <v>91.21309545138169</v>
      </c>
      <c r="DR66" s="87">
        <v>94.118748136415832</v>
      </c>
      <c r="DS66" s="87">
        <v>39.962098959999999</v>
      </c>
      <c r="DT66" s="86">
        <v>44.8</v>
      </c>
      <c r="DU66" s="86">
        <v>25.1</v>
      </c>
      <c r="DV66" s="86">
        <v>49.1</v>
      </c>
      <c r="DW66" s="86">
        <v>27.7</v>
      </c>
      <c r="DX66" s="86">
        <v>53.2</v>
      </c>
      <c r="DY66" s="86">
        <v>30.3</v>
      </c>
      <c r="DZ66" s="86">
        <v>57.1</v>
      </c>
      <c r="EA66" s="86">
        <v>33.1</v>
      </c>
      <c r="EB66" s="87">
        <f t="shared" si="72"/>
        <v>58.3</v>
      </c>
      <c r="EC66" s="86">
        <v>61</v>
      </c>
      <c r="ED66" s="86">
        <v>36</v>
      </c>
      <c r="EE66" s="87">
        <f>(DT66-C66)/2+C66</f>
        <v>47.367188211751966</v>
      </c>
      <c r="EF66" s="87">
        <f t="shared" ref="EF66:EL66" si="428">(DU66-D66)/2+D66</f>
        <v>25.283663320000002</v>
      </c>
      <c r="EG66" s="87">
        <f t="shared" si="428"/>
        <v>51.853505492356589</v>
      </c>
      <c r="EH66" s="87">
        <f t="shared" si="428"/>
        <v>27.899661219999999</v>
      </c>
      <c r="EI66" s="87">
        <f t="shared" si="428"/>
        <v>56.161646232878859</v>
      </c>
      <c r="EJ66" s="87">
        <f t="shared" si="428"/>
        <v>30.567226720000001</v>
      </c>
      <c r="EK66" s="87">
        <f t="shared" si="428"/>
        <v>60.247193199369363</v>
      </c>
      <c r="EL66" s="87">
        <f t="shared" si="428"/>
        <v>33.458643394999996</v>
      </c>
      <c r="EM66" s="87">
        <f>IF(EK66&gt;EE83,EK66,EE83)</f>
        <v>61.569077559192195</v>
      </c>
      <c r="EN66" s="87">
        <f t="shared" ref="EN66:EO66" si="429">(EC66-L66)/2+L66</f>
        <v>64.33274016585986</v>
      </c>
      <c r="EO66" s="87">
        <f t="shared" si="429"/>
        <v>36.400060069999995</v>
      </c>
    </row>
    <row r="67" spans="1:145" s="86" customFormat="1" x14ac:dyDescent="0.25">
      <c r="A67" s="257"/>
      <c r="B67" s="86">
        <v>39</v>
      </c>
      <c r="C67" s="87">
        <f>(C66-C71)/5*4+C71</f>
        <v>49.280293219600964</v>
      </c>
      <c r="D67" s="87">
        <f t="shared" ref="D67:BO67" si="430">(D66-D71)/5*4+D71</f>
        <v>25.958032828</v>
      </c>
      <c r="E67" s="87">
        <f t="shared" si="430"/>
        <v>53.898163149352875</v>
      </c>
      <c r="F67" s="87">
        <f t="shared" si="430"/>
        <v>28.626495408</v>
      </c>
      <c r="G67" s="87">
        <f t="shared" si="430"/>
        <v>58.357469756348067</v>
      </c>
      <c r="H67" s="87">
        <f t="shared" si="430"/>
        <v>31.398419724</v>
      </c>
      <c r="I67" s="87">
        <f t="shared" si="430"/>
        <v>62.576288049502921</v>
      </c>
      <c r="J67" s="87">
        <f t="shared" si="430"/>
        <v>34.423382587999996</v>
      </c>
      <c r="K67" s="87">
        <f t="shared" si="9"/>
        <v>63.997666538292194</v>
      </c>
      <c r="L67" s="87">
        <f t="shared" si="430"/>
        <v>66.795106342657775</v>
      </c>
      <c r="M67" s="87">
        <f t="shared" si="430"/>
        <v>37.448345451999998</v>
      </c>
      <c r="N67" s="87">
        <f t="shared" si="430"/>
        <v>51.161227000673122</v>
      </c>
      <c r="O67" s="87">
        <f t="shared" si="430"/>
        <v>26.071323310666667</v>
      </c>
      <c r="P67" s="87">
        <f t="shared" si="430"/>
        <v>55.927601969016017</v>
      </c>
      <c r="Q67" s="87">
        <f t="shared" si="430"/>
        <v>28.777686737333333</v>
      </c>
      <c r="R67" s="87">
        <f t="shared" si="430"/>
        <v>60.525508475716698</v>
      </c>
      <c r="S67" s="87">
        <f t="shared" si="430"/>
        <v>31.591165797333332</v>
      </c>
      <c r="T67" s="87">
        <f t="shared" si="430"/>
        <v>64.873657512431748</v>
      </c>
      <c r="U67" s="87">
        <f t="shared" si="430"/>
        <v>34.662958157333328</v>
      </c>
      <c r="V67" s="87">
        <f t="shared" si="10"/>
        <v>66.39923168576351</v>
      </c>
      <c r="W67" s="87">
        <f t="shared" ref="W67:AF67" si="431">(W66-W71)/5*4+W71</f>
        <v>66.39923168576351</v>
      </c>
      <c r="X67" s="87">
        <f t="shared" si="431"/>
        <v>69.22180654914682</v>
      </c>
      <c r="Y67" s="87">
        <f t="shared" si="431"/>
        <v>53.042160781745274</v>
      </c>
      <c r="Z67" s="87">
        <f t="shared" si="431"/>
        <v>26.18461379333333</v>
      </c>
      <c r="AA67" s="87">
        <f t="shared" si="431"/>
        <v>57.957040788679166</v>
      </c>
      <c r="AB67" s="87">
        <f t="shared" si="431"/>
        <v>28.928878066666666</v>
      </c>
      <c r="AC67" s="87">
        <f t="shared" si="431"/>
        <v>62.693547195085323</v>
      </c>
      <c r="AD67" s="87">
        <f t="shared" si="431"/>
        <v>31.783911870666667</v>
      </c>
      <c r="AE67" s="87">
        <f t="shared" si="431"/>
        <v>67.171026975360604</v>
      </c>
      <c r="AF67" s="87">
        <f t="shared" si="431"/>
        <v>34.902533726666668</v>
      </c>
      <c r="AG67" s="87">
        <f t="shared" si="11"/>
        <v>68.800796833234813</v>
      </c>
      <c r="AH67" s="87">
        <f t="shared" ref="AH67:AI67" si="432">(AH66-AH71)/5*4+AH71</f>
        <v>71.648506755635879</v>
      </c>
      <c r="AI67" s="87">
        <f t="shared" si="432"/>
        <v>38.021155582666665</v>
      </c>
      <c r="AJ67" s="87">
        <f t="shared" si="430"/>
        <v>54.923094562817433</v>
      </c>
      <c r="AK67" s="87">
        <f t="shared" si="430"/>
        <v>26.297904276000001</v>
      </c>
      <c r="AL67" s="87">
        <f t="shared" si="430"/>
        <v>59.986479608342307</v>
      </c>
      <c r="AM67" s="87">
        <f t="shared" si="430"/>
        <v>29.080069395999999</v>
      </c>
      <c r="AN67" s="87">
        <f t="shared" si="430"/>
        <v>64.861585914453954</v>
      </c>
      <c r="AO67" s="87">
        <f t="shared" si="430"/>
        <v>31.976657943999999</v>
      </c>
      <c r="AP67" s="87">
        <f t="shared" si="430"/>
        <v>69.468396438289432</v>
      </c>
      <c r="AQ67" s="87">
        <f t="shared" si="430"/>
        <v>35.142109296000001</v>
      </c>
      <c r="AR67" s="87">
        <f t="shared" si="12"/>
        <v>71.202361980706129</v>
      </c>
      <c r="AS67" s="87">
        <f t="shared" si="430"/>
        <v>74.075206962124923</v>
      </c>
      <c r="AT67" s="87">
        <f t="shared" si="430"/>
        <v>38.307560647999999</v>
      </c>
      <c r="AU67" s="87">
        <f t="shared" si="430"/>
        <v>56.920362725124249</v>
      </c>
      <c r="AV67" s="87">
        <f t="shared" si="430"/>
        <v>26.419065889999999</v>
      </c>
      <c r="AW67" s="87">
        <f t="shared" si="430"/>
        <v>62.13919586484127</v>
      </c>
      <c r="AX67" s="87">
        <f t="shared" si="430"/>
        <v>29.241939916</v>
      </c>
      <c r="AY67" s="87">
        <f t="shared" si="430"/>
        <v>67.155294897857402</v>
      </c>
      <c r="AZ67" s="87">
        <f t="shared" si="430"/>
        <v>32.186389507999998</v>
      </c>
      <c r="BA67" s="87">
        <f t="shared" si="430"/>
        <v>71.897189283097916</v>
      </c>
      <c r="BB67" s="87">
        <f t="shared" si="430"/>
        <v>35.400417793999999</v>
      </c>
      <c r="BC67" s="87">
        <f t="shared" si="13"/>
        <v>73.753374871207413</v>
      </c>
      <c r="BD67" s="87">
        <f t="shared" ref="BD67:BE67" si="433">(BD66-BD71)/5*4+BD71</f>
        <v>76.639083668338458</v>
      </c>
      <c r="BE67" s="87">
        <f t="shared" si="433"/>
        <v>38.614446079999993</v>
      </c>
      <c r="BF67" s="87">
        <f t="shared" si="430"/>
        <v>58.917630887431066</v>
      </c>
      <c r="BG67" s="87">
        <f t="shared" si="430"/>
        <v>26.540227504000001</v>
      </c>
      <c r="BH67" s="87">
        <f t="shared" si="430"/>
        <v>64.291912121340232</v>
      </c>
      <c r="BI67" s="87">
        <f t="shared" si="430"/>
        <v>29.403810435999997</v>
      </c>
      <c r="BJ67" s="87">
        <f t="shared" si="430"/>
        <v>69.449003881260822</v>
      </c>
      <c r="BK67" s="87">
        <f t="shared" si="430"/>
        <v>32.396121072</v>
      </c>
      <c r="BL67" s="87">
        <f t="shared" si="430"/>
        <v>74.3259821279064</v>
      </c>
      <c r="BM67" s="87">
        <f t="shared" si="430"/>
        <v>35.658726291999997</v>
      </c>
      <c r="BN67" s="87">
        <f t="shared" si="14"/>
        <v>76.304387761708696</v>
      </c>
      <c r="BO67" s="87">
        <f t="shared" si="430"/>
        <v>79.202960374551978</v>
      </c>
      <c r="BP67" s="87">
        <f t="shared" ref="BP67:EA67" si="434">(BP66-BP71)/5*4+BP71</f>
        <v>38.921331511999995</v>
      </c>
      <c r="BQ67" s="87">
        <f t="shared" si="434"/>
        <v>61.07888632049881</v>
      </c>
      <c r="BR67" s="87">
        <f t="shared" si="434"/>
        <v>26.6742635152</v>
      </c>
      <c r="BS67" s="87">
        <f t="shared" si="434"/>
        <v>66.61440200454085</v>
      </c>
      <c r="BT67" s="87">
        <f t="shared" si="434"/>
        <v>29.584028241599999</v>
      </c>
      <c r="BU67" s="87">
        <f t="shared" si="434"/>
        <v>71.923954585449394</v>
      </c>
      <c r="BV67" s="87">
        <f t="shared" si="434"/>
        <v>32.625322099999998</v>
      </c>
      <c r="BW67" s="87">
        <f t="shared" si="434"/>
        <v>76.93802667575838</v>
      </c>
      <c r="BX67" s="87">
        <f t="shared" si="434"/>
        <v>35.941156804000002</v>
      </c>
      <c r="BY67" s="87">
        <f t="shared" si="16"/>
        <v>79.058804861567367</v>
      </c>
      <c r="BZ67" s="87">
        <f t="shared" ref="BZ67:CI67" si="435">(BZ66-BZ71)/5*4+BZ71</f>
        <v>81.952098766067351</v>
      </c>
      <c r="CA67" s="87">
        <f t="shared" si="435"/>
        <v>39.256991507999999</v>
      </c>
      <c r="CB67" s="87">
        <f t="shared" si="435"/>
        <v>63.240141753566547</v>
      </c>
      <c r="CC67" s="87">
        <f t="shared" si="435"/>
        <v>26.808299526399999</v>
      </c>
      <c r="CD67" s="87">
        <f t="shared" si="435"/>
        <v>68.936891887741481</v>
      </c>
      <c r="CE67" s="87">
        <f t="shared" si="435"/>
        <v>29.764246047199997</v>
      </c>
      <c r="CF67" s="87">
        <f t="shared" si="435"/>
        <v>74.398905289637952</v>
      </c>
      <c r="CG67" s="87">
        <f t="shared" si="435"/>
        <v>32.854523127999997</v>
      </c>
      <c r="CH67" s="87">
        <f t="shared" si="435"/>
        <v>79.550071223610331</v>
      </c>
      <c r="CI67" s="87">
        <f t="shared" si="435"/>
        <v>36.223587316</v>
      </c>
      <c r="CJ67" s="87">
        <f t="shared" si="17"/>
        <v>81.813221961426038</v>
      </c>
      <c r="CK67" s="87">
        <f t="shared" ref="CK67:CT67" si="436">(CK66-CK71)/5*4+CK71</f>
        <v>84.70123715758271</v>
      </c>
      <c r="CL67" s="87">
        <f t="shared" si="436"/>
        <v>39.592651503999996</v>
      </c>
      <c r="CM67" s="87">
        <f t="shared" si="436"/>
        <v>65.401397186634298</v>
      </c>
      <c r="CN67" s="87">
        <f t="shared" si="436"/>
        <v>26.942335537599998</v>
      </c>
      <c r="CO67" s="87">
        <f t="shared" si="436"/>
        <v>71.259381770942099</v>
      </c>
      <c r="CP67" s="87">
        <f t="shared" si="436"/>
        <v>29.944463852799998</v>
      </c>
      <c r="CQ67" s="87">
        <f t="shared" si="436"/>
        <v>76.87385599382651</v>
      </c>
      <c r="CR67" s="87">
        <f t="shared" si="436"/>
        <v>33.083724156000002</v>
      </c>
      <c r="CS67" s="87">
        <f t="shared" si="436"/>
        <v>82.162115771462297</v>
      </c>
      <c r="CT67" s="87">
        <f t="shared" si="436"/>
        <v>36.506017827999997</v>
      </c>
      <c r="CU67" s="87">
        <f t="shared" si="18"/>
        <v>84.567639061284694</v>
      </c>
      <c r="CV67" s="87">
        <f t="shared" ref="CV67:DE67" si="437">(CV66-CV71)/5*4+CV71</f>
        <v>87.450375549098069</v>
      </c>
      <c r="CW67" s="87">
        <f t="shared" si="437"/>
        <v>39.9283115</v>
      </c>
      <c r="CX67" s="87">
        <f t="shared" si="437"/>
        <v>67.562652619702035</v>
      </c>
      <c r="CY67" s="87">
        <f t="shared" si="437"/>
        <v>27.076371548799997</v>
      </c>
      <c r="CZ67" s="87">
        <f t="shared" si="437"/>
        <v>73.581871654142716</v>
      </c>
      <c r="DA67" s="87">
        <f t="shared" si="437"/>
        <v>30.1246816584</v>
      </c>
      <c r="DB67" s="87">
        <f t="shared" si="437"/>
        <v>79.348806698015068</v>
      </c>
      <c r="DC67" s="87">
        <f t="shared" si="437"/>
        <v>33.312925184000001</v>
      </c>
      <c r="DD67" s="87">
        <f t="shared" si="437"/>
        <v>84.774160319314248</v>
      </c>
      <c r="DE67" s="87">
        <f t="shared" si="437"/>
        <v>36.788448340000002</v>
      </c>
      <c r="DF67" s="87">
        <f t="shared" si="19"/>
        <v>87.322056161143365</v>
      </c>
      <c r="DG67" s="87">
        <f t="shared" ref="DG67:DH67" si="438">(DG66-DG71)/5*4+DG71</f>
        <v>90.199513940613429</v>
      </c>
      <c r="DH67" s="87">
        <f t="shared" si="438"/>
        <v>40.263971495999996</v>
      </c>
      <c r="DI67" s="87">
        <f t="shared" si="434"/>
        <v>69.723908052769787</v>
      </c>
      <c r="DJ67" s="87">
        <f t="shared" si="434"/>
        <v>27.21040756</v>
      </c>
      <c r="DK67" s="87">
        <f t="shared" si="434"/>
        <v>75.904361537343348</v>
      </c>
      <c r="DL67" s="87">
        <f t="shared" si="434"/>
        <v>30.304899463999998</v>
      </c>
      <c r="DM67" s="87">
        <f t="shared" si="434"/>
        <v>81.823757402203626</v>
      </c>
      <c r="DN67" s="87">
        <f t="shared" si="434"/>
        <v>33.542126211999999</v>
      </c>
      <c r="DO67" s="87">
        <f t="shared" si="434"/>
        <v>87.386204867166214</v>
      </c>
      <c r="DP67" s="87">
        <f t="shared" si="434"/>
        <v>37.070878852</v>
      </c>
      <c r="DQ67" s="87">
        <f t="shared" si="20"/>
        <v>90.076473261002022</v>
      </c>
      <c r="DR67" s="87">
        <f t="shared" si="434"/>
        <v>92.948652332128788</v>
      </c>
      <c r="DS67" s="87">
        <f t="shared" si="434"/>
        <v>40.599631492</v>
      </c>
      <c r="DT67" s="87">
        <f t="shared" si="434"/>
        <v>44.199999999999996</v>
      </c>
      <c r="DU67" s="87">
        <f t="shared" si="434"/>
        <v>25.6</v>
      </c>
      <c r="DV67" s="87">
        <f t="shared" si="434"/>
        <v>48.44</v>
      </c>
      <c r="DW67" s="87">
        <f t="shared" si="434"/>
        <v>28.22</v>
      </c>
      <c r="DX67" s="87">
        <f t="shared" si="434"/>
        <v>52.5</v>
      </c>
      <c r="DY67" s="87">
        <f t="shared" si="434"/>
        <v>30.86</v>
      </c>
      <c r="DZ67" s="87">
        <f t="shared" si="434"/>
        <v>56.36</v>
      </c>
      <c r="EA67" s="87">
        <f t="shared" si="434"/>
        <v>33.700000000000003</v>
      </c>
      <c r="EB67" s="87">
        <f t="shared" ref="EB67:EO67" si="439">(EB66-EB71)/5*4+EB71</f>
        <v>57.54</v>
      </c>
      <c r="EC67" s="87">
        <f t="shared" si="439"/>
        <v>60.22</v>
      </c>
      <c r="ED67" s="87">
        <f t="shared" si="439"/>
        <v>36.64</v>
      </c>
      <c r="EE67" s="87">
        <f t="shared" si="439"/>
        <v>46.740146609800483</v>
      </c>
      <c r="EF67" s="87">
        <f t="shared" si="439"/>
        <v>25.779016414000001</v>
      </c>
      <c r="EG67" s="87">
        <f t="shared" si="439"/>
        <v>51.16908157467644</v>
      </c>
      <c r="EH67" s="87">
        <f t="shared" si="439"/>
        <v>28.423247703999998</v>
      </c>
      <c r="EI67" s="87">
        <f t="shared" si="439"/>
        <v>55.428734878174033</v>
      </c>
      <c r="EJ67" s="87">
        <f t="shared" si="439"/>
        <v>31.129209862000003</v>
      </c>
      <c r="EK67" s="87">
        <f t="shared" si="439"/>
        <v>59.468144024751467</v>
      </c>
      <c r="EL67" s="87">
        <f t="shared" si="439"/>
        <v>34.061691293999999</v>
      </c>
      <c r="EM67" s="87">
        <f t="shared" si="439"/>
        <v>60.7688332691461</v>
      </c>
      <c r="EN67" s="87">
        <f t="shared" si="439"/>
        <v>63.507553171328887</v>
      </c>
      <c r="EO67" s="87">
        <f t="shared" si="439"/>
        <v>37.044172725999999</v>
      </c>
    </row>
    <row r="68" spans="1:145" s="86" customFormat="1" x14ac:dyDescent="0.25">
      <c r="A68" s="257"/>
      <c r="B68" s="86">
        <v>40</v>
      </c>
      <c r="C68" s="87">
        <f>(C66-C71)/5*3+C71</f>
        <v>48.626210015698</v>
      </c>
      <c r="D68" s="87">
        <f t="shared" ref="D68:BO68" si="440">(D66-D71)/5*3+D71</f>
        <v>26.448739015999998</v>
      </c>
      <c r="E68" s="87">
        <f t="shared" si="440"/>
        <v>53.18931531399258</v>
      </c>
      <c r="F68" s="87">
        <f t="shared" si="440"/>
        <v>29.153668375999999</v>
      </c>
      <c r="G68" s="87">
        <f t="shared" si="440"/>
        <v>57.591647046938419</v>
      </c>
      <c r="H68" s="87">
        <f t="shared" si="440"/>
        <v>31.962386007999999</v>
      </c>
      <c r="I68" s="87">
        <f t="shared" si="440"/>
        <v>61.758189700267124</v>
      </c>
      <c r="J68" s="87">
        <f t="shared" si="440"/>
        <v>35.029478386000001</v>
      </c>
      <c r="K68" s="87">
        <f t="shared" si="9"/>
        <v>63.157177958199995</v>
      </c>
      <c r="L68" s="87">
        <f t="shared" si="440"/>
        <v>65.924732353595829</v>
      </c>
      <c r="M68" s="87">
        <f t="shared" si="440"/>
        <v>38.096570763999999</v>
      </c>
      <c r="N68" s="87">
        <f t="shared" si="440"/>
        <v>50.486776480713182</v>
      </c>
      <c r="O68" s="87">
        <f t="shared" si="440"/>
        <v>26.562525248</v>
      </c>
      <c r="P68" s="87">
        <f t="shared" si="440"/>
        <v>55.195283059837038</v>
      </c>
      <c r="Q68" s="87">
        <f t="shared" si="440"/>
        <v>29.305390734666666</v>
      </c>
      <c r="R68" s="87">
        <f t="shared" si="440"/>
        <v>59.73625031234986</v>
      </c>
      <c r="S68" s="87">
        <f t="shared" si="440"/>
        <v>32.155948748</v>
      </c>
      <c r="T68" s="87">
        <f t="shared" si="440"/>
        <v>64.029830511787054</v>
      </c>
      <c r="U68" s="87">
        <f t="shared" si="440"/>
        <v>35.269380981333327</v>
      </c>
      <c r="V68" s="87">
        <f t="shared" si="10"/>
        <v>65.53163196374696</v>
      </c>
      <c r="W68" s="87">
        <f t="shared" si="440"/>
        <v>65.53163196374696</v>
      </c>
      <c r="X68" s="87">
        <f t="shared" si="440"/>
        <v>68.323410711224255</v>
      </c>
      <c r="Y68" s="87">
        <f t="shared" si="440"/>
        <v>52.347342945728357</v>
      </c>
      <c r="Z68" s="87">
        <f t="shared" si="440"/>
        <v>26.676311479999999</v>
      </c>
      <c r="AA68" s="87">
        <f t="shared" si="440"/>
        <v>57.201250805681504</v>
      </c>
      <c r="AB68" s="87">
        <f t="shared" si="440"/>
        <v>29.457113093333334</v>
      </c>
      <c r="AC68" s="87">
        <f t="shared" si="440"/>
        <v>61.8808535777613</v>
      </c>
      <c r="AD68" s="87">
        <f t="shared" si="440"/>
        <v>32.349511487999997</v>
      </c>
      <c r="AE68" s="87">
        <f t="shared" si="440"/>
        <v>66.301471323306984</v>
      </c>
      <c r="AF68" s="87">
        <f t="shared" si="440"/>
        <v>35.509283576666668</v>
      </c>
      <c r="AG68" s="87">
        <f t="shared" si="11"/>
        <v>67.906085969293912</v>
      </c>
      <c r="AH68" s="87">
        <f t="shared" si="440"/>
        <v>70.722089068852668</v>
      </c>
      <c r="AI68" s="87">
        <f t="shared" si="440"/>
        <v>38.669055665333332</v>
      </c>
      <c r="AJ68" s="87">
        <f t="shared" si="440"/>
        <v>54.20790941074354</v>
      </c>
      <c r="AK68" s="87">
        <f t="shared" si="440"/>
        <v>26.790097711999998</v>
      </c>
      <c r="AL68" s="87">
        <f t="shared" si="440"/>
        <v>59.207218551525969</v>
      </c>
      <c r="AM68" s="87">
        <f t="shared" si="440"/>
        <v>29.608835452000001</v>
      </c>
      <c r="AN68" s="87">
        <f t="shared" si="440"/>
        <v>64.025456843172748</v>
      </c>
      <c r="AO68" s="87">
        <f t="shared" si="440"/>
        <v>32.543074228000002</v>
      </c>
      <c r="AP68" s="87">
        <f t="shared" si="440"/>
        <v>68.573112134826914</v>
      </c>
      <c r="AQ68" s="87">
        <f t="shared" si="440"/>
        <v>35.749186172000002</v>
      </c>
      <c r="AR68" s="87">
        <f t="shared" si="12"/>
        <v>70.280539974840877</v>
      </c>
      <c r="AS68" s="87">
        <f t="shared" si="440"/>
        <v>73.120767426481095</v>
      </c>
      <c r="AT68" s="87">
        <f t="shared" si="440"/>
        <v>38.955298116000002</v>
      </c>
      <c r="AU68" s="87">
        <f t="shared" si="440"/>
        <v>56.183191364474794</v>
      </c>
      <c r="AV68" s="87">
        <f t="shared" si="440"/>
        <v>26.91151932</v>
      </c>
      <c r="AW68" s="87">
        <f t="shared" si="440"/>
        <v>61.336515352819085</v>
      </c>
      <c r="AX68" s="87">
        <f t="shared" si="440"/>
        <v>29.771334641999999</v>
      </c>
      <c r="AY68" s="87">
        <f t="shared" si="440"/>
        <v>66.293695814428574</v>
      </c>
      <c r="AZ68" s="87">
        <f t="shared" si="440"/>
        <v>32.752275906000001</v>
      </c>
      <c r="BA68" s="87">
        <f t="shared" si="440"/>
        <v>70.974481222349738</v>
      </c>
      <c r="BB68" s="87">
        <f t="shared" si="440"/>
        <v>36.006817832999999</v>
      </c>
      <c r="BC68" s="87">
        <f t="shared" si="13"/>
        <v>72.802150653446404</v>
      </c>
      <c r="BD68" s="87">
        <f t="shared" si="440"/>
        <v>75.655266630270916</v>
      </c>
      <c r="BE68" s="87">
        <f t="shared" si="440"/>
        <v>39.261359759999998</v>
      </c>
      <c r="BF68" s="87">
        <f t="shared" si="440"/>
        <v>58.158473318206056</v>
      </c>
      <c r="BG68" s="87">
        <f t="shared" si="440"/>
        <v>27.032940927999999</v>
      </c>
      <c r="BH68" s="87">
        <f t="shared" si="440"/>
        <v>63.465812154112207</v>
      </c>
      <c r="BI68" s="87">
        <f t="shared" si="440"/>
        <v>29.933833831999998</v>
      </c>
      <c r="BJ68" s="87">
        <f t="shared" si="440"/>
        <v>68.5619347856844</v>
      </c>
      <c r="BK68" s="87">
        <f t="shared" si="440"/>
        <v>32.961477584000001</v>
      </c>
      <c r="BL68" s="87">
        <f t="shared" si="440"/>
        <v>73.375850309872575</v>
      </c>
      <c r="BM68" s="87">
        <f t="shared" si="440"/>
        <v>36.264449493999997</v>
      </c>
      <c r="BN68" s="87">
        <f t="shared" si="14"/>
        <v>75.32376133205193</v>
      </c>
      <c r="BO68" s="87">
        <f t="shared" si="440"/>
        <v>78.189765834060751</v>
      </c>
      <c r="BP68" s="87">
        <f t="shared" ref="BP68:EA68" si="441">(BP66-BP71)/5*3+BP71</f>
        <v>39.567421403999994</v>
      </c>
      <c r="BQ68" s="87">
        <f t="shared" si="441"/>
        <v>60.295705681684645</v>
      </c>
      <c r="BR68" s="87">
        <f t="shared" si="441"/>
        <v>27.166938954399999</v>
      </c>
      <c r="BS68" s="87">
        <f t="shared" si="441"/>
        <v>65.76198927472872</v>
      </c>
      <c r="BT68" s="87">
        <f t="shared" si="441"/>
        <v>30.113526475199997</v>
      </c>
      <c r="BU68" s="87">
        <f t="shared" si="441"/>
        <v>71.00844369456911</v>
      </c>
      <c r="BV68" s="87">
        <f t="shared" si="441"/>
        <v>33.189979088000001</v>
      </c>
      <c r="BW68" s="87">
        <f t="shared" si="441"/>
        <v>75.957983833693035</v>
      </c>
      <c r="BX68" s="87">
        <f t="shared" si="441"/>
        <v>36.545674507999998</v>
      </c>
      <c r="BY68" s="87">
        <f t="shared" si="16"/>
        <v>78.046979279766006</v>
      </c>
      <c r="BZ68" s="87">
        <f t="shared" si="441"/>
        <v>80.907523972816946</v>
      </c>
      <c r="CA68" s="87">
        <f t="shared" si="441"/>
        <v>39.901369928000001</v>
      </c>
      <c r="CB68" s="87">
        <f t="shared" si="441"/>
        <v>62.432938045163233</v>
      </c>
      <c r="CC68" s="87">
        <f t="shared" si="441"/>
        <v>27.3009369808</v>
      </c>
      <c r="CD68" s="87">
        <f t="shared" si="441"/>
        <v>68.058166395345239</v>
      </c>
      <c r="CE68" s="87">
        <f t="shared" si="441"/>
        <v>30.293219118399996</v>
      </c>
      <c r="CF68" s="87">
        <f t="shared" si="441"/>
        <v>73.454952603453833</v>
      </c>
      <c r="CG68" s="87">
        <f t="shared" si="441"/>
        <v>33.418480591999995</v>
      </c>
      <c r="CH68" s="87">
        <f t="shared" si="441"/>
        <v>78.540117357513495</v>
      </c>
      <c r="CI68" s="87">
        <f t="shared" si="441"/>
        <v>36.826899521999998</v>
      </c>
      <c r="CJ68" s="87">
        <f t="shared" si="17"/>
        <v>80.770197227480097</v>
      </c>
      <c r="CK68" s="87">
        <f t="shared" si="441"/>
        <v>83.625282111573156</v>
      </c>
      <c r="CL68" s="87">
        <f t="shared" si="441"/>
        <v>40.235318451999994</v>
      </c>
      <c r="CM68" s="87">
        <f t="shared" si="441"/>
        <v>64.570170408641815</v>
      </c>
      <c r="CN68" s="87">
        <f t="shared" si="441"/>
        <v>27.4349350072</v>
      </c>
      <c r="CO68" s="87">
        <f t="shared" si="441"/>
        <v>70.354343515961759</v>
      </c>
      <c r="CP68" s="87">
        <f t="shared" si="441"/>
        <v>30.472911761599999</v>
      </c>
      <c r="CQ68" s="87">
        <f t="shared" si="441"/>
        <v>75.901461512338543</v>
      </c>
      <c r="CR68" s="87">
        <f t="shared" si="441"/>
        <v>33.646982096000002</v>
      </c>
      <c r="CS68" s="87">
        <f t="shared" si="441"/>
        <v>81.122250881333954</v>
      </c>
      <c r="CT68" s="87">
        <f t="shared" si="441"/>
        <v>37.108124535999998</v>
      </c>
      <c r="CU68" s="87">
        <f t="shared" si="18"/>
        <v>83.493415175194173</v>
      </c>
      <c r="CV68" s="87">
        <f t="shared" si="441"/>
        <v>86.343040250329352</v>
      </c>
      <c r="CW68" s="87">
        <f t="shared" si="441"/>
        <v>40.569266976000002</v>
      </c>
      <c r="CX68" s="87">
        <f t="shared" si="441"/>
        <v>66.707402772120403</v>
      </c>
      <c r="CY68" s="87">
        <f t="shared" si="441"/>
        <v>27.568933033599997</v>
      </c>
      <c r="CZ68" s="87">
        <f t="shared" si="441"/>
        <v>72.650520636578264</v>
      </c>
      <c r="DA68" s="87">
        <f t="shared" si="441"/>
        <v>30.652604404799998</v>
      </c>
      <c r="DB68" s="87">
        <f t="shared" si="441"/>
        <v>78.347970421223252</v>
      </c>
      <c r="DC68" s="87">
        <f t="shared" si="441"/>
        <v>33.875483600000003</v>
      </c>
      <c r="DD68" s="87">
        <f t="shared" si="441"/>
        <v>83.7043844051544</v>
      </c>
      <c r="DE68" s="87">
        <f t="shared" si="441"/>
        <v>37.389349549999999</v>
      </c>
      <c r="DF68" s="87">
        <f t="shared" si="19"/>
        <v>86.216633122908263</v>
      </c>
      <c r="DG68" s="87">
        <f t="shared" si="441"/>
        <v>89.060798389085548</v>
      </c>
      <c r="DH68" s="87">
        <f t="shared" si="441"/>
        <v>40.903215499999995</v>
      </c>
      <c r="DI68" s="87">
        <f t="shared" si="441"/>
        <v>68.844635135599006</v>
      </c>
      <c r="DJ68" s="87">
        <f t="shared" si="441"/>
        <v>27.702931060000001</v>
      </c>
      <c r="DK68" s="87">
        <f t="shared" si="441"/>
        <v>74.946697757194784</v>
      </c>
      <c r="DL68" s="87">
        <f t="shared" si="441"/>
        <v>30.832297047999997</v>
      </c>
      <c r="DM68" s="87">
        <f t="shared" si="441"/>
        <v>80.794479330107976</v>
      </c>
      <c r="DN68" s="87">
        <f t="shared" si="441"/>
        <v>34.103985104000003</v>
      </c>
      <c r="DO68" s="87">
        <f t="shared" si="441"/>
        <v>86.286517928974874</v>
      </c>
      <c r="DP68" s="87">
        <f t="shared" si="441"/>
        <v>37.670574563999999</v>
      </c>
      <c r="DQ68" s="87">
        <f t="shared" si="20"/>
        <v>88.939851070622353</v>
      </c>
      <c r="DR68" s="87">
        <f t="shared" si="441"/>
        <v>91.778556527841758</v>
      </c>
      <c r="DS68" s="87">
        <f t="shared" si="441"/>
        <v>41.237164024000002</v>
      </c>
      <c r="DT68" s="87">
        <f t="shared" si="441"/>
        <v>43.599999999999994</v>
      </c>
      <c r="DU68" s="87">
        <f t="shared" si="441"/>
        <v>26.1</v>
      </c>
      <c r="DV68" s="87">
        <f t="shared" si="441"/>
        <v>47.78</v>
      </c>
      <c r="DW68" s="87">
        <f t="shared" si="441"/>
        <v>28.74</v>
      </c>
      <c r="DX68" s="87">
        <f t="shared" si="441"/>
        <v>51.800000000000004</v>
      </c>
      <c r="DY68" s="87">
        <f t="shared" si="441"/>
        <v>31.42</v>
      </c>
      <c r="DZ68" s="87">
        <f t="shared" si="441"/>
        <v>55.62</v>
      </c>
      <c r="EA68" s="87">
        <f t="shared" si="441"/>
        <v>34.300000000000004</v>
      </c>
      <c r="EB68" s="87">
        <f t="shared" ref="EB68:EO68" si="442">(EB66-EB71)/5*3+EB71</f>
        <v>56.78</v>
      </c>
      <c r="EC68" s="87">
        <f t="shared" si="442"/>
        <v>59.44</v>
      </c>
      <c r="ED68" s="87">
        <f t="shared" si="442"/>
        <v>37.28</v>
      </c>
      <c r="EE68" s="87">
        <f t="shared" si="442"/>
        <v>46.113105007849001</v>
      </c>
      <c r="EF68" s="87">
        <f t="shared" si="442"/>
        <v>26.274369507999999</v>
      </c>
      <c r="EG68" s="87">
        <f t="shared" si="442"/>
        <v>50.484657656996291</v>
      </c>
      <c r="EH68" s="87">
        <f t="shared" si="442"/>
        <v>28.946834188</v>
      </c>
      <c r="EI68" s="87">
        <f t="shared" si="442"/>
        <v>54.695823523469208</v>
      </c>
      <c r="EJ68" s="87">
        <f t="shared" si="442"/>
        <v>31.691193004000002</v>
      </c>
      <c r="EK68" s="87">
        <f t="shared" si="442"/>
        <v>58.689094850133564</v>
      </c>
      <c r="EL68" s="87">
        <f t="shared" si="442"/>
        <v>34.664739192999996</v>
      </c>
      <c r="EM68" s="87">
        <f t="shared" si="442"/>
        <v>59.968588979099998</v>
      </c>
      <c r="EN68" s="87">
        <f t="shared" si="442"/>
        <v>62.682366176797913</v>
      </c>
      <c r="EO68" s="87">
        <f t="shared" si="442"/>
        <v>37.688285381999997</v>
      </c>
    </row>
    <row r="69" spans="1:145" s="86" customFormat="1" x14ac:dyDescent="0.25">
      <c r="A69" s="257"/>
      <c r="B69" s="86">
        <v>41</v>
      </c>
      <c r="C69" s="87">
        <f>(C66-C71)/5*2+C71</f>
        <v>47.972126811795029</v>
      </c>
      <c r="D69" s="87">
        <f t="shared" ref="D69:BO69" si="443">(D66-D71)/5*2+D71</f>
        <v>26.939445203999998</v>
      </c>
      <c r="E69" s="87">
        <f t="shared" si="443"/>
        <v>52.480467478632278</v>
      </c>
      <c r="F69" s="87">
        <f t="shared" si="443"/>
        <v>29.680841344000001</v>
      </c>
      <c r="G69" s="87">
        <f t="shared" si="443"/>
        <v>56.825824337528779</v>
      </c>
      <c r="H69" s="87">
        <f t="shared" si="443"/>
        <v>32.526352291999999</v>
      </c>
      <c r="I69" s="87">
        <f t="shared" si="443"/>
        <v>60.940091351031334</v>
      </c>
      <c r="J69" s="87">
        <f t="shared" si="443"/>
        <v>35.635574183999999</v>
      </c>
      <c r="K69" s="87">
        <f t="shared" ref="K69:K71" si="444">IF(I69&gt;C86,I69,C86)</f>
        <v>62.316689378107803</v>
      </c>
      <c r="L69" s="87">
        <f t="shared" si="443"/>
        <v>65.054358364533883</v>
      </c>
      <c r="M69" s="87">
        <f t="shared" si="443"/>
        <v>38.744796076</v>
      </c>
      <c r="N69" s="87">
        <f t="shared" si="443"/>
        <v>49.812325960753235</v>
      </c>
      <c r="O69" s="87">
        <f t="shared" si="443"/>
        <v>27.053727185333329</v>
      </c>
      <c r="P69" s="87">
        <f t="shared" si="443"/>
        <v>54.46296415065806</v>
      </c>
      <c r="Q69" s="87">
        <f t="shared" si="443"/>
        <v>29.833094732000003</v>
      </c>
      <c r="R69" s="87">
        <f t="shared" si="443"/>
        <v>58.946992148983028</v>
      </c>
      <c r="S69" s="87">
        <f t="shared" si="443"/>
        <v>32.720731698666668</v>
      </c>
      <c r="T69" s="87">
        <f t="shared" si="443"/>
        <v>63.186003511142353</v>
      </c>
      <c r="U69" s="87">
        <f t="shared" si="443"/>
        <v>35.875803805333334</v>
      </c>
      <c r="V69" s="87">
        <f t="shared" ref="V69:V71" si="445">IF(T69&gt;N86,T69,N86)</f>
        <v>64.664032241730411</v>
      </c>
      <c r="W69" s="87">
        <f t="shared" si="443"/>
        <v>64.664032241730411</v>
      </c>
      <c r="X69" s="87">
        <f t="shared" si="443"/>
        <v>67.425014873301677</v>
      </c>
      <c r="Y69" s="87">
        <f t="shared" si="443"/>
        <v>51.652525109711434</v>
      </c>
      <c r="Z69" s="87">
        <f t="shared" si="443"/>
        <v>27.168009166666664</v>
      </c>
      <c r="AA69" s="87">
        <f t="shared" si="443"/>
        <v>56.445460822683849</v>
      </c>
      <c r="AB69" s="87">
        <f t="shared" si="443"/>
        <v>29.985348119999998</v>
      </c>
      <c r="AC69" s="87">
        <f t="shared" si="443"/>
        <v>61.068159960437285</v>
      </c>
      <c r="AD69" s="87">
        <f t="shared" si="443"/>
        <v>32.915111105333331</v>
      </c>
      <c r="AE69" s="87">
        <f t="shared" si="443"/>
        <v>65.431915671253378</v>
      </c>
      <c r="AF69" s="87">
        <f t="shared" si="443"/>
        <v>36.116033426666668</v>
      </c>
      <c r="AG69" s="87">
        <f t="shared" ref="AG69:AG71" si="446">IF(AE69&gt;Y86,AE69,Y86)</f>
        <v>67.011375105353011</v>
      </c>
      <c r="AH69" s="87">
        <f t="shared" si="443"/>
        <v>69.795671382069472</v>
      </c>
      <c r="AI69" s="87">
        <f t="shared" si="443"/>
        <v>39.316955747999998</v>
      </c>
      <c r="AJ69" s="87">
        <f t="shared" si="443"/>
        <v>53.492724258669639</v>
      </c>
      <c r="AK69" s="87">
        <f t="shared" si="443"/>
        <v>27.282291147999999</v>
      </c>
      <c r="AL69" s="87">
        <f t="shared" si="443"/>
        <v>58.427957494709624</v>
      </c>
      <c r="AM69" s="87">
        <f t="shared" si="443"/>
        <v>30.137601507999999</v>
      </c>
      <c r="AN69" s="87">
        <f t="shared" si="443"/>
        <v>63.189327771891534</v>
      </c>
      <c r="AO69" s="87">
        <f t="shared" si="443"/>
        <v>33.109490512000001</v>
      </c>
      <c r="AP69" s="87">
        <f t="shared" si="443"/>
        <v>67.677827831364397</v>
      </c>
      <c r="AQ69" s="87">
        <f t="shared" si="443"/>
        <v>36.356263047999995</v>
      </c>
      <c r="AR69" s="87">
        <f t="shared" ref="AR69:AR71" si="447">IF(AP69&gt;AJ86,AP69,AJ86)</f>
        <v>69.358717968975625</v>
      </c>
      <c r="AS69" s="87">
        <f t="shared" si="443"/>
        <v>72.166327890837252</v>
      </c>
      <c r="AT69" s="87">
        <f t="shared" si="443"/>
        <v>39.603035583999997</v>
      </c>
      <c r="AU69" s="87">
        <f t="shared" si="443"/>
        <v>55.446020003825346</v>
      </c>
      <c r="AV69" s="87">
        <f t="shared" si="443"/>
        <v>27.403972749999998</v>
      </c>
      <c r="AW69" s="87">
        <f t="shared" si="443"/>
        <v>60.533834840796906</v>
      </c>
      <c r="AX69" s="87">
        <f t="shared" si="443"/>
        <v>30.300729367999999</v>
      </c>
      <c r="AY69" s="87">
        <f t="shared" si="443"/>
        <v>65.432096730999746</v>
      </c>
      <c r="AZ69" s="87">
        <f t="shared" si="443"/>
        <v>33.318162303999998</v>
      </c>
      <c r="BA69" s="87">
        <f t="shared" si="443"/>
        <v>70.051773161601574</v>
      </c>
      <c r="BB69" s="87">
        <f t="shared" si="443"/>
        <v>36.613217871999993</v>
      </c>
      <c r="BC69" s="87">
        <f t="shared" ref="BC69:BC71" si="448">IF(BA69&gt;AU86,BA69,AU86)</f>
        <v>71.850926435685381</v>
      </c>
      <c r="BD69" s="87">
        <f t="shared" si="443"/>
        <v>74.671449592203388</v>
      </c>
      <c r="BE69" s="87">
        <f t="shared" si="443"/>
        <v>39.908273439999995</v>
      </c>
      <c r="BF69" s="87">
        <f t="shared" si="443"/>
        <v>57.399315748981046</v>
      </c>
      <c r="BG69" s="87">
        <f t="shared" si="443"/>
        <v>27.525654352</v>
      </c>
      <c r="BH69" s="87">
        <f t="shared" si="443"/>
        <v>62.639712186884189</v>
      </c>
      <c r="BI69" s="87">
        <f t="shared" si="443"/>
        <v>30.463857227999998</v>
      </c>
      <c r="BJ69" s="87">
        <f t="shared" si="443"/>
        <v>67.674865690107964</v>
      </c>
      <c r="BK69" s="87">
        <f t="shared" si="443"/>
        <v>33.526834095999995</v>
      </c>
      <c r="BL69" s="87">
        <f t="shared" si="443"/>
        <v>72.425718491838737</v>
      </c>
      <c r="BM69" s="87">
        <f t="shared" si="443"/>
        <v>36.870172695999997</v>
      </c>
      <c r="BN69" s="87">
        <f t="shared" ref="BN69:BN71" si="449">IF(BL69&gt;BF86,BL69,BF86)</f>
        <v>74.34313490239515</v>
      </c>
      <c r="BO69" s="87">
        <f t="shared" si="443"/>
        <v>77.176571293569509</v>
      </c>
      <c r="BP69" s="87">
        <f t="shared" ref="BP69:EA69" si="450">(BP66-BP71)/5*2+BP71</f>
        <v>40.213511296</v>
      </c>
      <c r="BQ69" s="87">
        <f t="shared" si="450"/>
        <v>59.512525042870479</v>
      </c>
      <c r="BR69" s="87">
        <f t="shared" si="450"/>
        <v>27.659614393600002</v>
      </c>
      <c r="BS69" s="87">
        <f t="shared" si="450"/>
        <v>64.909576544916604</v>
      </c>
      <c r="BT69" s="87">
        <f t="shared" si="450"/>
        <v>30.643024708799999</v>
      </c>
      <c r="BU69" s="87">
        <f t="shared" si="450"/>
        <v>70.092932803688839</v>
      </c>
      <c r="BV69" s="87">
        <f t="shared" si="450"/>
        <v>33.754636075999997</v>
      </c>
      <c r="BW69" s="87">
        <f t="shared" si="450"/>
        <v>74.977940991627705</v>
      </c>
      <c r="BX69" s="87">
        <f t="shared" si="450"/>
        <v>37.150192212</v>
      </c>
      <c r="BY69" s="87">
        <f t="shared" ref="BY69:BY71" si="451">IF(BW69&gt;BQ86,BW69,BQ86)</f>
        <v>77.03515369796466</v>
      </c>
      <c r="BZ69" s="87">
        <f t="shared" si="450"/>
        <v>79.862949179566556</v>
      </c>
      <c r="CA69" s="87">
        <f t="shared" si="450"/>
        <v>40.545748347999996</v>
      </c>
      <c r="CB69" s="87">
        <f t="shared" si="450"/>
        <v>61.625734336759912</v>
      </c>
      <c r="CC69" s="87">
        <f t="shared" si="450"/>
        <v>27.7935744352</v>
      </c>
      <c r="CD69" s="87">
        <f t="shared" si="450"/>
        <v>67.179440902949011</v>
      </c>
      <c r="CE69" s="87">
        <f t="shared" si="450"/>
        <v>30.822192189599999</v>
      </c>
      <c r="CF69" s="87">
        <f t="shared" si="450"/>
        <v>72.5109999172697</v>
      </c>
      <c r="CG69" s="87">
        <f t="shared" si="450"/>
        <v>33.982438055999999</v>
      </c>
      <c r="CH69" s="87">
        <f t="shared" si="450"/>
        <v>77.530163491416644</v>
      </c>
      <c r="CI69" s="87">
        <f t="shared" si="450"/>
        <v>37.430211728000003</v>
      </c>
      <c r="CJ69" s="87">
        <f t="shared" ref="CJ69:CJ71" si="452">IF(CH69&gt;CB86,CH69,CB86)</f>
        <v>79.727172493534169</v>
      </c>
      <c r="CK69" s="87">
        <f t="shared" si="450"/>
        <v>82.549327065563588</v>
      </c>
      <c r="CL69" s="87">
        <f t="shared" si="450"/>
        <v>40.8779854</v>
      </c>
      <c r="CM69" s="87">
        <f t="shared" si="450"/>
        <v>63.738943630649345</v>
      </c>
      <c r="CN69" s="87">
        <f t="shared" si="450"/>
        <v>27.927534476799998</v>
      </c>
      <c r="CO69" s="87">
        <f t="shared" si="450"/>
        <v>69.449305260981404</v>
      </c>
      <c r="CP69" s="87">
        <f t="shared" si="450"/>
        <v>31.001359670399999</v>
      </c>
      <c r="CQ69" s="87">
        <f t="shared" si="450"/>
        <v>74.929067030850575</v>
      </c>
      <c r="CR69" s="87">
        <f t="shared" si="450"/>
        <v>34.210240036000002</v>
      </c>
      <c r="CS69" s="87">
        <f t="shared" si="450"/>
        <v>80.082385991205612</v>
      </c>
      <c r="CT69" s="87">
        <f t="shared" si="450"/>
        <v>37.710231243999999</v>
      </c>
      <c r="CU69" s="87">
        <f t="shared" ref="CU69:CU71" si="453">IF(CS69&gt;CM86,CS69,CM86)</f>
        <v>82.419191289103665</v>
      </c>
      <c r="CV69" s="87">
        <f t="shared" si="450"/>
        <v>85.235704951560635</v>
      </c>
      <c r="CW69" s="87">
        <f t="shared" si="450"/>
        <v>41.210222451999996</v>
      </c>
      <c r="CX69" s="87">
        <f t="shared" si="450"/>
        <v>65.852152924538785</v>
      </c>
      <c r="CY69" s="87">
        <f t="shared" si="450"/>
        <v>28.0614945184</v>
      </c>
      <c r="CZ69" s="87">
        <f t="shared" si="450"/>
        <v>71.719169619013826</v>
      </c>
      <c r="DA69" s="87">
        <f t="shared" si="450"/>
        <v>31.1805271512</v>
      </c>
      <c r="DB69" s="87">
        <f t="shared" si="450"/>
        <v>77.34713414443145</v>
      </c>
      <c r="DC69" s="87">
        <f t="shared" si="450"/>
        <v>34.438042015999997</v>
      </c>
      <c r="DD69" s="87">
        <f t="shared" si="450"/>
        <v>82.634608490994566</v>
      </c>
      <c r="DE69" s="87">
        <f t="shared" si="450"/>
        <v>37.990250760000002</v>
      </c>
      <c r="DF69" s="87">
        <f t="shared" ref="DF69:DF71" si="454">IF(DD69&gt;CX86,DD69,CX86)</f>
        <v>85.111210084673175</v>
      </c>
      <c r="DG69" s="87">
        <f t="shared" si="450"/>
        <v>87.922082837557682</v>
      </c>
      <c r="DH69" s="87">
        <f t="shared" si="450"/>
        <v>41.542459504</v>
      </c>
      <c r="DI69" s="87">
        <f t="shared" si="450"/>
        <v>67.965362218428211</v>
      </c>
      <c r="DJ69" s="87">
        <f t="shared" si="450"/>
        <v>28.195454559999998</v>
      </c>
      <c r="DK69" s="87">
        <f t="shared" si="450"/>
        <v>73.989033977046233</v>
      </c>
      <c r="DL69" s="87">
        <f t="shared" si="450"/>
        <v>31.359694632</v>
      </c>
      <c r="DM69" s="87">
        <f t="shared" si="450"/>
        <v>79.765201258012311</v>
      </c>
      <c r="DN69" s="87">
        <f t="shared" si="450"/>
        <v>34.665843996</v>
      </c>
      <c r="DO69" s="87">
        <f t="shared" si="450"/>
        <v>85.18683099078352</v>
      </c>
      <c r="DP69" s="87">
        <f t="shared" si="450"/>
        <v>38.270270276000005</v>
      </c>
      <c r="DQ69" s="87">
        <f t="shared" ref="DQ69:DQ71" si="455">IF(DO69&gt;DI86,DO69,DI86)</f>
        <v>87.803228880242671</v>
      </c>
      <c r="DR69" s="87">
        <f t="shared" si="450"/>
        <v>90.608460723554714</v>
      </c>
      <c r="DS69" s="87">
        <f t="shared" si="450"/>
        <v>41.874696555999996</v>
      </c>
      <c r="DT69" s="87">
        <f t="shared" si="450"/>
        <v>43</v>
      </c>
      <c r="DU69" s="87">
        <f t="shared" si="450"/>
        <v>26.6</v>
      </c>
      <c r="DV69" s="87">
        <f t="shared" si="450"/>
        <v>47.12</v>
      </c>
      <c r="DW69" s="87">
        <f t="shared" si="450"/>
        <v>29.26</v>
      </c>
      <c r="DX69" s="87">
        <f t="shared" si="450"/>
        <v>51.1</v>
      </c>
      <c r="DY69" s="87">
        <f t="shared" si="450"/>
        <v>31.98</v>
      </c>
      <c r="DZ69" s="87">
        <f t="shared" si="450"/>
        <v>54.88</v>
      </c>
      <c r="EA69" s="87">
        <f t="shared" si="450"/>
        <v>34.9</v>
      </c>
      <c r="EB69" s="87">
        <f t="shared" ref="EB69:EO69" si="456">(EB66-EB71)/5*2+EB71</f>
        <v>56.019999999999996</v>
      </c>
      <c r="EC69" s="87">
        <f t="shared" si="456"/>
        <v>58.660000000000004</v>
      </c>
      <c r="ED69" s="87">
        <f t="shared" si="456"/>
        <v>37.92</v>
      </c>
      <c r="EE69" s="87">
        <f t="shared" si="456"/>
        <v>45.486063405897511</v>
      </c>
      <c r="EF69" s="87">
        <f t="shared" si="456"/>
        <v>26.769722602000002</v>
      </c>
      <c r="EG69" s="87">
        <f t="shared" si="456"/>
        <v>49.800233739316141</v>
      </c>
      <c r="EH69" s="87">
        <f t="shared" si="456"/>
        <v>29.470420671999999</v>
      </c>
      <c r="EI69" s="87">
        <f t="shared" si="456"/>
        <v>53.96291216876439</v>
      </c>
      <c r="EJ69" s="87">
        <f t="shared" si="456"/>
        <v>32.253176146000001</v>
      </c>
      <c r="EK69" s="87">
        <f t="shared" si="456"/>
        <v>57.910045675515669</v>
      </c>
      <c r="EL69" s="87">
        <f t="shared" si="456"/>
        <v>35.267787091999999</v>
      </c>
      <c r="EM69" s="87">
        <f t="shared" si="456"/>
        <v>59.168344689053903</v>
      </c>
      <c r="EN69" s="87">
        <f t="shared" si="456"/>
        <v>61.857179182266947</v>
      </c>
      <c r="EO69" s="87">
        <f t="shared" si="456"/>
        <v>38.332398038000001</v>
      </c>
    </row>
    <row r="70" spans="1:145" s="86" customFormat="1" x14ac:dyDescent="0.25">
      <c r="A70" s="257"/>
      <c r="B70" s="86">
        <v>42</v>
      </c>
      <c r="C70" s="87">
        <f>(C66-C71)/5*1+C71</f>
        <v>47.318043607892065</v>
      </c>
      <c r="D70" s="87">
        <f t="shared" ref="D70:BO70" si="457">(D66-D71)/5*1+D71</f>
        <v>27.430151391999996</v>
      </c>
      <c r="E70" s="87">
        <f t="shared" si="457"/>
        <v>51.771619643271983</v>
      </c>
      <c r="F70" s="87">
        <f t="shared" si="457"/>
        <v>30.208014312</v>
      </c>
      <c r="G70" s="87">
        <f t="shared" si="457"/>
        <v>56.060001628119132</v>
      </c>
      <c r="H70" s="87">
        <f t="shared" si="457"/>
        <v>33.090318576000001</v>
      </c>
      <c r="I70" s="87">
        <f t="shared" si="457"/>
        <v>60.121993001795538</v>
      </c>
      <c r="J70" s="87">
        <f t="shared" si="457"/>
        <v>36.241669982000005</v>
      </c>
      <c r="K70" s="87">
        <f t="shared" si="444"/>
        <v>61.476200798015604</v>
      </c>
      <c r="L70" s="87">
        <f t="shared" si="457"/>
        <v>64.183984375471937</v>
      </c>
      <c r="M70" s="87">
        <f t="shared" si="457"/>
        <v>39.393021388000001</v>
      </c>
      <c r="N70" s="87">
        <f t="shared" si="457"/>
        <v>49.137875440793295</v>
      </c>
      <c r="O70" s="87">
        <f t="shared" si="457"/>
        <v>27.544929122666662</v>
      </c>
      <c r="P70" s="87">
        <f t="shared" si="457"/>
        <v>53.730645241479081</v>
      </c>
      <c r="Q70" s="87">
        <f t="shared" si="457"/>
        <v>30.360798729333336</v>
      </c>
      <c r="R70" s="87">
        <f t="shared" si="457"/>
        <v>58.15773398561619</v>
      </c>
      <c r="S70" s="87">
        <f t="shared" si="457"/>
        <v>33.285514649333336</v>
      </c>
      <c r="T70" s="87">
        <f t="shared" si="457"/>
        <v>62.342176510497652</v>
      </c>
      <c r="U70" s="87">
        <f t="shared" si="457"/>
        <v>36.482226629333333</v>
      </c>
      <c r="V70" s="87">
        <f t="shared" si="445"/>
        <v>63.796432519713861</v>
      </c>
      <c r="W70" s="87">
        <f t="shared" ref="W70:AF70" si="458">(W66-W71)/5*1+W71</f>
        <v>63.796432519713861</v>
      </c>
      <c r="X70" s="87">
        <f t="shared" si="458"/>
        <v>66.526619035379113</v>
      </c>
      <c r="Y70" s="87">
        <f t="shared" si="458"/>
        <v>50.957707273694517</v>
      </c>
      <c r="Z70" s="87">
        <f t="shared" si="458"/>
        <v>27.659706853333333</v>
      </c>
      <c r="AA70" s="87">
        <f t="shared" si="458"/>
        <v>55.689670839686187</v>
      </c>
      <c r="AB70" s="87">
        <f t="shared" si="458"/>
        <v>30.513583146666665</v>
      </c>
      <c r="AC70" s="87">
        <f t="shared" si="458"/>
        <v>60.255466343113262</v>
      </c>
      <c r="AD70" s="87">
        <f t="shared" si="458"/>
        <v>33.480710722666664</v>
      </c>
      <c r="AE70" s="87">
        <f t="shared" si="458"/>
        <v>64.562360019199758</v>
      </c>
      <c r="AF70" s="87">
        <f t="shared" si="458"/>
        <v>36.722783276666668</v>
      </c>
      <c r="AG70" s="87">
        <f t="shared" si="446"/>
        <v>66.11666424141211</v>
      </c>
      <c r="AH70" s="87">
        <f t="shared" ref="AH70:AI70" si="459">(AH66-AH71)/5*1+AH71</f>
        <v>68.869253695286261</v>
      </c>
      <c r="AI70" s="87">
        <f t="shared" si="459"/>
        <v>39.964855830666664</v>
      </c>
      <c r="AJ70" s="87">
        <f t="shared" si="457"/>
        <v>52.777539106595746</v>
      </c>
      <c r="AK70" s="87">
        <f t="shared" si="457"/>
        <v>27.774484583999996</v>
      </c>
      <c r="AL70" s="87">
        <f t="shared" si="457"/>
        <v>57.648696437893285</v>
      </c>
      <c r="AM70" s="87">
        <f t="shared" si="457"/>
        <v>30.666367564000002</v>
      </c>
      <c r="AN70" s="87">
        <f t="shared" si="457"/>
        <v>62.353198700610321</v>
      </c>
      <c r="AO70" s="87">
        <f t="shared" si="457"/>
        <v>33.675906796</v>
      </c>
      <c r="AP70" s="87">
        <f t="shared" si="457"/>
        <v>66.782543527901879</v>
      </c>
      <c r="AQ70" s="87">
        <f t="shared" si="457"/>
        <v>36.963339923999996</v>
      </c>
      <c r="AR70" s="87">
        <f t="shared" si="447"/>
        <v>68.436895963110373</v>
      </c>
      <c r="AS70" s="87">
        <f t="shared" si="457"/>
        <v>71.211888355193423</v>
      </c>
      <c r="AT70" s="87">
        <f t="shared" si="457"/>
        <v>40.250773052</v>
      </c>
      <c r="AU70" s="87">
        <f t="shared" si="457"/>
        <v>54.708848643175891</v>
      </c>
      <c r="AV70" s="87">
        <f t="shared" si="457"/>
        <v>27.896426179999999</v>
      </c>
      <c r="AW70" s="87">
        <f t="shared" si="457"/>
        <v>59.731154328774721</v>
      </c>
      <c r="AX70" s="87">
        <f t="shared" si="457"/>
        <v>30.830124093999999</v>
      </c>
      <c r="AY70" s="87">
        <f t="shared" si="457"/>
        <v>64.570497647570932</v>
      </c>
      <c r="AZ70" s="87">
        <f t="shared" si="457"/>
        <v>33.884048702000001</v>
      </c>
      <c r="BA70" s="87">
        <f t="shared" si="457"/>
        <v>69.129065100853396</v>
      </c>
      <c r="BB70" s="87">
        <f t="shared" si="457"/>
        <v>37.219617910999993</v>
      </c>
      <c r="BC70" s="87">
        <f t="shared" si="448"/>
        <v>70.899702217924371</v>
      </c>
      <c r="BD70" s="87">
        <f t="shared" ref="BD70:BE70" si="460">(BD66-BD71)/5*1+BD71</f>
        <v>73.687632554135845</v>
      </c>
      <c r="BE70" s="87">
        <f t="shared" si="460"/>
        <v>40.555187119999999</v>
      </c>
      <c r="BF70" s="87">
        <f t="shared" si="457"/>
        <v>56.640158179756035</v>
      </c>
      <c r="BG70" s="87">
        <f t="shared" si="457"/>
        <v>28.018367775999998</v>
      </c>
      <c r="BH70" s="87">
        <f t="shared" si="457"/>
        <v>61.813612219656164</v>
      </c>
      <c r="BI70" s="87">
        <f t="shared" si="457"/>
        <v>30.993880623999999</v>
      </c>
      <c r="BJ70" s="87">
        <f t="shared" si="457"/>
        <v>66.787796594531542</v>
      </c>
      <c r="BK70" s="87">
        <f t="shared" si="457"/>
        <v>34.092190607999996</v>
      </c>
      <c r="BL70" s="87">
        <f t="shared" si="457"/>
        <v>71.475586673804912</v>
      </c>
      <c r="BM70" s="87">
        <f t="shared" si="457"/>
        <v>37.475895897999997</v>
      </c>
      <c r="BN70" s="87">
        <f t="shared" si="449"/>
        <v>73.362508472738384</v>
      </c>
      <c r="BO70" s="87">
        <f t="shared" si="457"/>
        <v>76.163376753078282</v>
      </c>
      <c r="BP70" s="87">
        <f t="shared" ref="BP70:EA70" si="461">(BP66-BP71)/5*1+BP71</f>
        <v>40.859601187999999</v>
      </c>
      <c r="BQ70" s="87">
        <f t="shared" si="461"/>
        <v>58.729344404056313</v>
      </c>
      <c r="BR70" s="87">
        <f t="shared" si="461"/>
        <v>28.152289832800001</v>
      </c>
      <c r="BS70" s="87">
        <f t="shared" si="461"/>
        <v>64.057163815104474</v>
      </c>
      <c r="BT70" s="87">
        <f t="shared" si="461"/>
        <v>31.172522942399997</v>
      </c>
      <c r="BU70" s="87">
        <f t="shared" si="461"/>
        <v>69.177421912808555</v>
      </c>
      <c r="BV70" s="87">
        <f t="shared" si="461"/>
        <v>34.319293064</v>
      </c>
      <c r="BW70" s="87">
        <f t="shared" si="461"/>
        <v>73.99789814956236</v>
      </c>
      <c r="BX70" s="87">
        <f t="shared" si="461"/>
        <v>37.754709915999996</v>
      </c>
      <c r="BY70" s="87">
        <f t="shared" si="451"/>
        <v>76.023328116163299</v>
      </c>
      <c r="BZ70" s="87">
        <f t="shared" ref="BZ70:CI70" si="462">(BZ66-BZ71)/5*1+BZ71</f>
        <v>78.818374386316151</v>
      </c>
      <c r="CA70" s="87">
        <f t="shared" si="462"/>
        <v>41.190126767999999</v>
      </c>
      <c r="CB70" s="87">
        <f t="shared" si="462"/>
        <v>60.818530628356598</v>
      </c>
      <c r="CC70" s="87">
        <f t="shared" si="462"/>
        <v>28.286211889600001</v>
      </c>
      <c r="CD70" s="87">
        <f t="shared" si="462"/>
        <v>66.300715410552769</v>
      </c>
      <c r="CE70" s="87">
        <f t="shared" si="462"/>
        <v>31.351165260799998</v>
      </c>
      <c r="CF70" s="87">
        <f t="shared" si="462"/>
        <v>71.567047231085581</v>
      </c>
      <c r="CG70" s="87">
        <f t="shared" si="462"/>
        <v>34.546395519999997</v>
      </c>
      <c r="CH70" s="87">
        <f t="shared" si="462"/>
        <v>76.520209625319808</v>
      </c>
      <c r="CI70" s="87">
        <f t="shared" si="462"/>
        <v>38.033523934000002</v>
      </c>
      <c r="CJ70" s="87">
        <f t="shared" si="452"/>
        <v>78.684147759588228</v>
      </c>
      <c r="CK70" s="87">
        <f t="shared" ref="CK70:CT70" si="463">(CK66-CK71)/5*1+CK71</f>
        <v>81.473372019554034</v>
      </c>
      <c r="CL70" s="87">
        <f t="shared" si="463"/>
        <v>41.520652347999999</v>
      </c>
      <c r="CM70" s="87">
        <f t="shared" si="463"/>
        <v>62.907716852656876</v>
      </c>
      <c r="CN70" s="87">
        <f t="shared" si="463"/>
        <v>28.4201339464</v>
      </c>
      <c r="CO70" s="87">
        <f t="shared" si="463"/>
        <v>68.544267006001064</v>
      </c>
      <c r="CP70" s="87">
        <f t="shared" si="463"/>
        <v>31.5298075792</v>
      </c>
      <c r="CQ70" s="87">
        <f t="shared" si="463"/>
        <v>73.956672549362608</v>
      </c>
      <c r="CR70" s="87">
        <f t="shared" si="463"/>
        <v>34.773497976000002</v>
      </c>
      <c r="CS70" s="87">
        <f t="shared" si="463"/>
        <v>79.04252110107727</v>
      </c>
      <c r="CT70" s="87">
        <f t="shared" si="463"/>
        <v>38.312337952</v>
      </c>
      <c r="CU70" s="87">
        <f t="shared" si="453"/>
        <v>81.344967403013143</v>
      </c>
      <c r="CV70" s="87">
        <f t="shared" ref="CV70:DE70" si="464">(CV66-CV71)/5*1+CV71</f>
        <v>84.128369652791918</v>
      </c>
      <c r="CW70" s="87">
        <f t="shared" si="464"/>
        <v>41.851177927999998</v>
      </c>
      <c r="CX70" s="87">
        <f t="shared" si="464"/>
        <v>64.996903076957153</v>
      </c>
      <c r="CY70" s="87">
        <f t="shared" si="464"/>
        <v>28.554056003199999</v>
      </c>
      <c r="CZ70" s="87">
        <f t="shared" si="464"/>
        <v>70.787818601449374</v>
      </c>
      <c r="DA70" s="87">
        <f t="shared" si="464"/>
        <v>31.708449897599998</v>
      </c>
      <c r="DB70" s="87">
        <f t="shared" si="464"/>
        <v>76.346297867639635</v>
      </c>
      <c r="DC70" s="87">
        <f t="shared" si="464"/>
        <v>35.000600431999999</v>
      </c>
      <c r="DD70" s="87">
        <f t="shared" si="464"/>
        <v>81.564832576834718</v>
      </c>
      <c r="DE70" s="87">
        <f t="shared" si="464"/>
        <v>38.591151969999999</v>
      </c>
      <c r="DF70" s="87">
        <f t="shared" si="454"/>
        <v>84.005787046438073</v>
      </c>
      <c r="DG70" s="87">
        <f t="shared" ref="DG70:DH70" si="465">(DG66-DG71)/5*1+DG71</f>
        <v>86.783367286029801</v>
      </c>
      <c r="DH70" s="87">
        <f t="shared" si="465"/>
        <v>42.181703507999998</v>
      </c>
      <c r="DI70" s="87">
        <f t="shared" si="461"/>
        <v>67.086089301257431</v>
      </c>
      <c r="DJ70" s="87">
        <f t="shared" si="461"/>
        <v>28.687978059999999</v>
      </c>
      <c r="DK70" s="87">
        <f t="shared" si="461"/>
        <v>73.031370196897669</v>
      </c>
      <c r="DL70" s="87">
        <f t="shared" si="461"/>
        <v>31.887092215999999</v>
      </c>
      <c r="DM70" s="87">
        <f t="shared" si="461"/>
        <v>78.735923185916661</v>
      </c>
      <c r="DN70" s="87">
        <f t="shared" si="461"/>
        <v>35.227702888000003</v>
      </c>
      <c r="DO70" s="87">
        <f t="shared" si="461"/>
        <v>84.08714405259218</v>
      </c>
      <c r="DP70" s="87">
        <f t="shared" si="461"/>
        <v>38.869965988000004</v>
      </c>
      <c r="DQ70" s="87">
        <f t="shared" si="455"/>
        <v>86.666606689863002</v>
      </c>
      <c r="DR70" s="87">
        <f t="shared" si="461"/>
        <v>89.438364919267684</v>
      </c>
      <c r="DS70" s="87">
        <f t="shared" si="461"/>
        <v>42.512229087999998</v>
      </c>
      <c r="DT70" s="87">
        <f t="shared" si="461"/>
        <v>42.4</v>
      </c>
      <c r="DU70" s="87">
        <f t="shared" si="461"/>
        <v>27.1</v>
      </c>
      <c r="DV70" s="87">
        <f t="shared" si="461"/>
        <v>46.46</v>
      </c>
      <c r="DW70" s="87">
        <f t="shared" si="461"/>
        <v>29.78</v>
      </c>
      <c r="DX70" s="87">
        <f t="shared" si="461"/>
        <v>50.400000000000006</v>
      </c>
      <c r="DY70" s="87">
        <f t="shared" si="461"/>
        <v>32.54</v>
      </c>
      <c r="DZ70" s="87">
        <f t="shared" si="461"/>
        <v>54.14</v>
      </c>
      <c r="EA70" s="87">
        <f t="shared" si="461"/>
        <v>35.5</v>
      </c>
      <c r="EB70" s="87">
        <f t="shared" ref="EB70:EO70" si="466">(EB66-EB71)/5*1+EB71</f>
        <v>55.26</v>
      </c>
      <c r="EC70" s="87">
        <f t="shared" si="466"/>
        <v>57.88</v>
      </c>
      <c r="ED70" s="87">
        <f t="shared" si="466"/>
        <v>38.56</v>
      </c>
      <c r="EE70" s="87">
        <f t="shared" si="466"/>
        <v>44.859021803946028</v>
      </c>
      <c r="EF70" s="87">
        <f t="shared" si="466"/>
        <v>27.265075696</v>
      </c>
      <c r="EG70" s="87">
        <f t="shared" si="466"/>
        <v>49.115809821635992</v>
      </c>
      <c r="EH70" s="87">
        <f t="shared" si="466"/>
        <v>29.994007156000002</v>
      </c>
      <c r="EI70" s="87">
        <f t="shared" si="466"/>
        <v>53.230000814059565</v>
      </c>
      <c r="EJ70" s="87">
        <f t="shared" si="466"/>
        <v>32.815159288000004</v>
      </c>
      <c r="EK70" s="87">
        <f t="shared" si="466"/>
        <v>57.130996500897766</v>
      </c>
      <c r="EL70" s="87">
        <f t="shared" si="466"/>
        <v>35.870834990999995</v>
      </c>
      <c r="EM70" s="87">
        <f t="shared" si="466"/>
        <v>58.368100399007801</v>
      </c>
      <c r="EN70" s="87">
        <f t="shared" si="466"/>
        <v>61.031992187735973</v>
      </c>
      <c r="EO70" s="87">
        <f t="shared" si="466"/>
        <v>38.976510693999998</v>
      </c>
    </row>
    <row r="71" spans="1:145" s="86" customFormat="1" x14ac:dyDescent="0.25">
      <c r="A71" s="257"/>
      <c r="B71" s="86">
        <v>43</v>
      </c>
      <c r="C71" s="87">
        <v>46.663960403989094</v>
      </c>
      <c r="D71" s="87">
        <v>27.920857579999996</v>
      </c>
      <c r="E71" s="87">
        <v>51.062771807911687</v>
      </c>
      <c r="F71" s="87">
        <v>30.735187280000002</v>
      </c>
      <c r="G71" s="87">
        <v>55.294178918709484</v>
      </c>
      <c r="H71" s="87">
        <v>33.654284860000004</v>
      </c>
      <c r="I71" s="87">
        <v>59.303894652559741</v>
      </c>
      <c r="J71" s="87">
        <v>36.847765780000003</v>
      </c>
      <c r="K71" s="87">
        <f t="shared" si="444"/>
        <v>60.635712217923405</v>
      </c>
      <c r="L71" s="87">
        <v>63.313610386409998</v>
      </c>
      <c r="M71" s="87">
        <v>40.041246700000002</v>
      </c>
      <c r="N71" s="87">
        <f t="shared" ref="N71:U72" si="467">(AJ71-C71)/3*1+C71</f>
        <v>48.463424920833347</v>
      </c>
      <c r="O71" s="87">
        <f t="shared" si="467"/>
        <v>28.036131059999995</v>
      </c>
      <c r="P71" s="87">
        <f t="shared" si="467"/>
        <v>52.998326332300103</v>
      </c>
      <c r="Q71" s="87">
        <f t="shared" si="467"/>
        <v>30.888502726666669</v>
      </c>
      <c r="R71" s="87">
        <f t="shared" si="467"/>
        <v>57.368475822249358</v>
      </c>
      <c r="S71" s="87">
        <f t="shared" si="467"/>
        <v>33.850297600000005</v>
      </c>
      <c r="T71" s="87">
        <f t="shared" si="467"/>
        <v>61.49834950985295</v>
      </c>
      <c r="U71" s="87">
        <f t="shared" si="467"/>
        <v>37.088649453333332</v>
      </c>
      <c r="V71" s="87">
        <f t="shared" si="445"/>
        <v>62.928832797697311</v>
      </c>
      <c r="W71" s="87">
        <f>(AR71-K71)/3*1+K71</f>
        <v>62.928832797697311</v>
      </c>
      <c r="X71" s="87">
        <f>(AS71-L71)/3*1+L71</f>
        <v>65.628223197456535</v>
      </c>
      <c r="Y71" s="87">
        <f t="shared" ref="Y71:AF72" si="468">(AJ71-C71)/3*2+C71</f>
        <v>50.262889437677593</v>
      </c>
      <c r="Z71" s="87">
        <f t="shared" si="468"/>
        <v>28.151404539999998</v>
      </c>
      <c r="AA71" s="87">
        <f t="shared" si="468"/>
        <v>54.933880856688525</v>
      </c>
      <c r="AB71" s="87">
        <f t="shared" si="468"/>
        <v>31.041818173333333</v>
      </c>
      <c r="AC71" s="87">
        <f t="shared" si="468"/>
        <v>59.44277272578924</v>
      </c>
      <c r="AD71" s="87">
        <f t="shared" si="468"/>
        <v>34.046310339999998</v>
      </c>
      <c r="AE71" s="87">
        <f t="shared" si="468"/>
        <v>63.692804367146152</v>
      </c>
      <c r="AF71" s="87">
        <f t="shared" si="468"/>
        <v>37.329533126666668</v>
      </c>
      <c r="AG71" s="87">
        <f t="shared" si="446"/>
        <v>65.221953377471209</v>
      </c>
      <c r="AH71" s="87">
        <f>(AS71-L71)/3*2+L71</f>
        <v>67.942836008503065</v>
      </c>
      <c r="AI71" s="87">
        <f>(AT71-M71)/3*2+M71</f>
        <v>40.612755913333331</v>
      </c>
      <c r="AJ71" s="87">
        <v>52.062353954521846</v>
      </c>
      <c r="AK71" s="87">
        <v>28.266678019999997</v>
      </c>
      <c r="AL71" s="87">
        <v>56.86943538107694</v>
      </c>
      <c r="AM71" s="87">
        <v>31.19513362</v>
      </c>
      <c r="AN71" s="87">
        <v>61.517069629329114</v>
      </c>
      <c r="AO71" s="87">
        <v>34.242323079999998</v>
      </c>
      <c r="AP71" s="87">
        <v>65.887259224439362</v>
      </c>
      <c r="AQ71" s="87">
        <v>37.570416799999997</v>
      </c>
      <c r="AR71" s="87">
        <f t="shared" si="447"/>
        <v>67.515073957245122</v>
      </c>
      <c r="AS71" s="87">
        <v>70.257448819549595</v>
      </c>
      <c r="AT71" s="87">
        <v>40.898510519999995</v>
      </c>
      <c r="AU71" s="87">
        <f>(BF71-AJ71)/2+AJ71</f>
        <v>53.971677282526436</v>
      </c>
      <c r="AV71" s="87">
        <f t="shared" ref="AV71:BB72" si="469">(BG71-AK71)/2+AK71</f>
        <v>28.388879609999996</v>
      </c>
      <c r="AW71" s="87">
        <f t="shared" si="469"/>
        <v>58.928473816752543</v>
      </c>
      <c r="AX71" s="87">
        <f t="shared" si="469"/>
        <v>31.359518819999998</v>
      </c>
      <c r="AY71" s="87">
        <f t="shared" si="469"/>
        <v>63.70889856414211</v>
      </c>
      <c r="AZ71" s="87">
        <f t="shared" si="469"/>
        <v>34.449935099999998</v>
      </c>
      <c r="BA71" s="87">
        <f t="shared" si="469"/>
        <v>68.206357040105217</v>
      </c>
      <c r="BB71" s="87">
        <f t="shared" si="469"/>
        <v>37.826017949999994</v>
      </c>
      <c r="BC71" s="87">
        <f t="shared" si="448"/>
        <v>69.948478000163362</v>
      </c>
      <c r="BD71" s="87">
        <f t="shared" ref="BD71:BE72" si="470">(BO71-AS71)/2+AS71</f>
        <v>72.703815516068317</v>
      </c>
      <c r="BE71" s="87">
        <f t="shared" si="470"/>
        <v>41.202100799999997</v>
      </c>
      <c r="BF71" s="87">
        <v>55.881000610531025</v>
      </c>
      <c r="BG71" s="87">
        <v>28.5110812</v>
      </c>
      <c r="BH71" s="87">
        <v>60.987512252428147</v>
      </c>
      <c r="BI71" s="87">
        <v>31.52390402</v>
      </c>
      <c r="BJ71" s="87">
        <v>65.900727498955106</v>
      </c>
      <c r="BK71" s="87">
        <v>34.657547119999997</v>
      </c>
      <c r="BL71" s="87">
        <v>70.525454855771073</v>
      </c>
      <c r="BM71" s="87">
        <v>38.081619099999998</v>
      </c>
      <c r="BN71" s="87">
        <f t="shared" si="449"/>
        <v>72.381882043081603</v>
      </c>
      <c r="BO71" s="87">
        <v>75.15018221258704</v>
      </c>
      <c r="BP71" s="87">
        <v>41.505691079999998</v>
      </c>
      <c r="BQ71" s="87">
        <f>(DI71-BF71)/5*1+BF71</f>
        <v>57.946163765242147</v>
      </c>
      <c r="BR71" s="87">
        <f t="shared" ref="BR71:BX72" si="471">(DJ71-BG71)/5*1+BG71</f>
        <v>28.644965272</v>
      </c>
      <c r="BS71" s="87">
        <f t="shared" si="471"/>
        <v>63.204751085292344</v>
      </c>
      <c r="BT71" s="87">
        <f t="shared" si="471"/>
        <v>31.702021175999999</v>
      </c>
      <c r="BU71" s="87">
        <f t="shared" si="471"/>
        <v>68.261911021928285</v>
      </c>
      <c r="BV71" s="87">
        <f t="shared" si="471"/>
        <v>34.883950051999996</v>
      </c>
      <c r="BW71" s="87">
        <f t="shared" si="471"/>
        <v>73.01785530749703</v>
      </c>
      <c r="BX71" s="87">
        <f t="shared" si="471"/>
        <v>38.359227619999999</v>
      </c>
      <c r="BY71" s="87">
        <f t="shared" si="451"/>
        <v>75.011502534361952</v>
      </c>
      <c r="BZ71" s="87">
        <f t="shared" ref="BZ71:CA72" si="472">(DR71-BO71)/5*1+BO71</f>
        <v>77.77379959306576</v>
      </c>
      <c r="CA71" s="87">
        <f t="shared" si="472"/>
        <v>41.834505188000001</v>
      </c>
      <c r="CB71" s="87">
        <f>(DI71-BF71)/5*2+BF71</f>
        <v>60.011326919953277</v>
      </c>
      <c r="CC71" s="87">
        <f t="shared" ref="CC71:CI72" si="473">(DJ71-BG71)/5*2+BG71</f>
        <v>28.778849344000001</v>
      </c>
      <c r="CD71" s="87">
        <f t="shared" si="473"/>
        <v>65.421989918156541</v>
      </c>
      <c r="CE71" s="87">
        <f t="shared" si="473"/>
        <v>31.880138331999998</v>
      </c>
      <c r="CF71" s="87">
        <f t="shared" si="473"/>
        <v>70.623094544901463</v>
      </c>
      <c r="CG71" s="87">
        <f t="shared" si="473"/>
        <v>35.110352983999995</v>
      </c>
      <c r="CH71" s="87">
        <f t="shared" si="473"/>
        <v>75.510255759222972</v>
      </c>
      <c r="CI71" s="87">
        <f t="shared" si="473"/>
        <v>38.63683614</v>
      </c>
      <c r="CJ71" s="87">
        <f t="shared" si="452"/>
        <v>77.641123025642301</v>
      </c>
      <c r="CK71" s="87">
        <f t="shared" ref="CK71:CL72" si="474">(DR71-BO71)/5*2+BO71</f>
        <v>80.39741697354448</v>
      </c>
      <c r="CL71" s="87">
        <f t="shared" si="474"/>
        <v>42.163319295999997</v>
      </c>
      <c r="CM71" s="87">
        <f>(DI71-BF71)/5*3+BF71</f>
        <v>62.076490074664399</v>
      </c>
      <c r="CN71" s="87">
        <f t="shared" ref="CN71:CT72" si="475">(DJ71-BG71)/5*3+BG71</f>
        <v>28.912733415999998</v>
      </c>
      <c r="CO71" s="87">
        <f t="shared" si="475"/>
        <v>67.639228751020724</v>
      </c>
      <c r="CP71" s="87">
        <f t="shared" si="475"/>
        <v>32.058255488</v>
      </c>
      <c r="CQ71" s="87">
        <f t="shared" si="475"/>
        <v>72.984278067874641</v>
      </c>
      <c r="CR71" s="87">
        <f t="shared" si="475"/>
        <v>35.336755916000001</v>
      </c>
      <c r="CS71" s="87">
        <f t="shared" si="475"/>
        <v>78.002656210948928</v>
      </c>
      <c r="CT71" s="87">
        <f t="shared" si="475"/>
        <v>38.914444660000001</v>
      </c>
      <c r="CU71" s="87">
        <f t="shared" si="453"/>
        <v>80.270743516922636</v>
      </c>
      <c r="CV71" s="87">
        <f t="shared" ref="CV71:CW72" si="476">(DR71-BO71)/5*3+BO71</f>
        <v>83.0210343540232</v>
      </c>
      <c r="CW71" s="87">
        <f t="shared" si="476"/>
        <v>42.492133404</v>
      </c>
      <c r="CX71" s="87">
        <f>(DI71-BF71)/5*4+BF71</f>
        <v>64.141653229375521</v>
      </c>
      <c r="CY71" s="87">
        <f t="shared" ref="CY71:DE72" si="477">(DJ71-BG71)/5*4+BG71</f>
        <v>29.046617487999999</v>
      </c>
      <c r="CZ71" s="87">
        <f t="shared" si="477"/>
        <v>69.856467583884921</v>
      </c>
      <c r="DA71" s="87">
        <f t="shared" si="477"/>
        <v>32.236372643999999</v>
      </c>
      <c r="DB71" s="87">
        <f t="shared" si="477"/>
        <v>75.345461590847819</v>
      </c>
      <c r="DC71" s="87">
        <f t="shared" si="477"/>
        <v>35.563158848</v>
      </c>
      <c r="DD71" s="87">
        <f t="shared" si="477"/>
        <v>80.49505666267487</v>
      </c>
      <c r="DE71" s="87">
        <f t="shared" si="477"/>
        <v>39.192053180000002</v>
      </c>
      <c r="DF71" s="87">
        <f t="shared" si="454"/>
        <v>82.900364008202985</v>
      </c>
      <c r="DG71" s="87">
        <f t="shared" ref="DG71:DH72" si="478">(DR71-BO71)/5*4+BO71</f>
        <v>85.64465173450192</v>
      </c>
      <c r="DH71" s="87">
        <f t="shared" si="478"/>
        <v>42.820947511999996</v>
      </c>
      <c r="DI71" s="87">
        <v>66.20681638408665</v>
      </c>
      <c r="DJ71" s="87">
        <v>29.18050156</v>
      </c>
      <c r="DK71" s="87">
        <v>72.073706416749118</v>
      </c>
      <c r="DL71" s="87">
        <v>32.414489799999998</v>
      </c>
      <c r="DM71" s="87">
        <v>77.706645113820997</v>
      </c>
      <c r="DN71" s="87">
        <v>35.78956178</v>
      </c>
      <c r="DO71" s="87">
        <v>82.987457114400826</v>
      </c>
      <c r="DP71" s="87">
        <v>39.469661700000003</v>
      </c>
      <c r="DQ71" s="87">
        <f t="shared" si="455"/>
        <v>85.529984499483334</v>
      </c>
      <c r="DR71" s="87">
        <v>88.26826911498064</v>
      </c>
      <c r="DS71" s="87">
        <v>43.14976162</v>
      </c>
      <c r="DT71" s="86">
        <v>41.8</v>
      </c>
      <c r="DU71" s="86">
        <v>27.6</v>
      </c>
      <c r="DV71" s="86">
        <v>45.8</v>
      </c>
      <c r="DW71" s="86">
        <v>30.3</v>
      </c>
      <c r="DX71" s="86">
        <v>49.7</v>
      </c>
      <c r="DY71" s="86">
        <v>33.1</v>
      </c>
      <c r="DZ71" s="86">
        <v>53.4</v>
      </c>
      <c r="EA71" s="86">
        <v>36.1</v>
      </c>
      <c r="EB71" s="87">
        <f t="shared" ref="EB71" si="479">IF(DZ71&gt;DT88,DZ71,DT88)</f>
        <v>54.5</v>
      </c>
      <c r="EC71" s="86">
        <v>57.1</v>
      </c>
      <c r="ED71" s="86">
        <v>39.200000000000003</v>
      </c>
      <c r="EE71" s="87">
        <f>(DT71-C71)/2+C71</f>
        <v>44.231980201994546</v>
      </c>
      <c r="EF71" s="87">
        <f t="shared" ref="EF71:EL72" si="480">(DU71-D71)/2+D71</f>
        <v>27.760428789999999</v>
      </c>
      <c r="EG71" s="87">
        <f t="shared" si="480"/>
        <v>48.431385903955842</v>
      </c>
      <c r="EH71" s="87">
        <f t="shared" si="480"/>
        <v>30.517593640000001</v>
      </c>
      <c r="EI71" s="87">
        <f t="shared" si="480"/>
        <v>52.49708945935474</v>
      </c>
      <c r="EJ71" s="87">
        <f t="shared" si="480"/>
        <v>33.377142430000006</v>
      </c>
      <c r="EK71" s="87">
        <f t="shared" si="480"/>
        <v>56.35194732627987</v>
      </c>
      <c r="EL71" s="87">
        <f t="shared" si="480"/>
        <v>36.473882889999999</v>
      </c>
      <c r="EM71" s="87">
        <f>IF(EK71&gt;EE88,EK71,EE88)</f>
        <v>57.567856108961706</v>
      </c>
      <c r="EN71" s="87">
        <f t="shared" ref="EN71:EO72" si="481">(EC71-L71)/2+L71</f>
        <v>60.206805193205</v>
      </c>
      <c r="EO71" s="87">
        <f t="shared" si="481"/>
        <v>39.620623350000002</v>
      </c>
    </row>
    <row r="72" spans="1:145" s="83" customFormat="1" x14ac:dyDescent="0.25">
      <c r="A72" s="260" t="s">
        <v>118</v>
      </c>
      <c r="B72" s="83">
        <v>27</v>
      </c>
      <c r="C72" s="84">
        <v>73.771905736652826</v>
      </c>
      <c r="D72" s="84">
        <v>27.905332420000001</v>
      </c>
      <c r="E72" s="84">
        <v>78.81092075965114</v>
      </c>
      <c r="F72" s="84">
        <v>30.195657099999998</v>
      </c>
      <c r="G72" s="84">
        <v>83.682311129364564</v>
      </c>
      <c r="H72" s="84">
        <v>32.586122099999997</v>
      </c>
      <c r="I72" s="84">
        <v>88.309002106511201</v>
      </c>
      <c r="J72" s="84">
        <v>35.167642509999993</v>
      </c>
      <c r="K72" s="84">
        <f>I72</f>
        <v>88.309002106511201</v>
      </c>
      <c r="L72" s="84">
        <v>92.935693083657824</v>
      </c>
      <c r="M72" s="84">
        <v>37.749162919999996</v>
      </c>
      <c r="N72" s="84">
        <f t="shared" si="467"/>
        <v>76.493864868838884</v>
      </c>
      <c r="O72" s="84">
        <f t="shared" si="467"/>
        <v>28.106021720000001</v>
      </c>
      <c r="P72" s="84">
        <f t="shared" si="467"/>
        <v>81.687798115434347</v>
      </c>
      <c r="Q72" s="84">
        <f t="shared" si="467"/>
        <v>30.439091059999999</v>
      </c>
      <c r="R72" s="84">
        <f t="shared" si="467"/>
        <v>86.709954076869622</v>
      </c>
      <c r="S72" s="84">
        <f t="shared" si="467"/>
        <v>32.873718126666667</v>
      </c>
      <c r="T72" s="84">
        <f t="shared" si="467"/>
        <v>91.477818438404128</v>
      </c>
      <c r="U72" s="84">
        <f t="shared" si="467"/>
        <v>35.50142005666666</v>
      </c>
      <c r="V72" s="84">
        <f>T72</f>
        <v>91.477818438404128</v>
      </c>
      <c r="W72" s="84">
        <f>(AR72-K72)/3*1+K72</f>
        <v>91.477818438404128</v>
      </c>
      <c r="X72" s="84">
        <f>(AS72-L72)/3*1+L72</f>
        <v>96.245682799938649</v>
      </c>
      <c r="Y72" s="84">
        <f t="shared" si="468"/>
        <v>79.215824001024927</v>
      </c>
      <c r="Z72" s="84">
        <f t="shared" si="468"/>
        <v>28.306711019999998</v>
      </c>
      <c r="AA72" s="84">
        <f t="shared" si="468"/>
        <v>84.564675471217541</v>
      </c>
      <c r="AB72" s="84">
        <f t="shared" si="468"/>
        <v>30.682525019999996</v>
      </c>
      <c r="AC72" s="84">
        <f t="shared" si="468"/>
        <v>89.737597024374665</v>
      </c>
      <c r="AD72" s="84">
        <f t="shared" si="468"/>
        <v>33.161314153333329</v>
      </c>
      <c r="AE72" s="84">
        <f t="shared" si="468"/>
        <v>94.646634770297069</v>
      </c>
      <c r="AF72" s="84">
        <f t="shared" si="468"/>
        <v>35.835197603333334</v>
      </c>
      <c r="AG72" s="84">
        <f>AE72</f>
        <v>94.646634770297069</v>
      </c>
      <c r="AH72" s="84">
        <f>(AS72-L72)/3*2+L72</f>
        <v>99.55567251621946</v>
      </c>
      <c r="AI72" s="84">
        <f>(AT72-M72)/3*2+M72</f>
        <v>38.509081053333333</v>
      </c>
      <c r="AJ72" s="84">
        <v>81.937783133210985</v>
      </c>
      <c r="AK72" s="84">
        <v>28.507400319999999</v>
      </c>
      <c r="AL72" s="84">
        <v>87.441552827000748</v>
      </c>
      <c r="AM72" s="84">
        <v>30.925958979999997</v>
      </c>
      <c r="AN72" s="84">
        <v>92.765239971879723</v>
      </c>
      <c r="AO72" s="84">
        <v>33.448910179999999</v>
      </c>
      <c r="AP72" s="84">
        <v>97.815451102189996</v>
      </c>
      <c r="AQ72" s="84">
        <v>36.168975150000001</v>
      </c>
      <c r="AR72" s="84">
        <f>AP72</f>
        <v>97.815451102189996</v>
      </c>
      <c r="AS72" s="84">
        <v>102.86566223250028</v>
      </c>
      <c r="AT72" s="84">
        <v>38.889040120000004</v>
      </c>
      <c r="AU72" s="84">
        <f>(BF72-AJ72)/2+AJ72</f>
        <v>84.819503884567666</v>
      </c>
      <c r="AV72" s="84">
        <f t="shared" si="469"/>
        <v>28.730822679999999</v>
      </c>
      <c r="AW72" s="84">
        <f t="shared" si="469"/>
        <v>90.490075654332401</v>
      </c>
      <c r="AX72" s="84">
        <f t="shared" si="469"/>
        <v>31.191204800000001</v>
      </c>
      <c r="AY72" s="84">
        <f t="shared" si="469"/>
        <v>95.973339778704485</v>
      </c>
      <c r="AZ72" s="84">
        <f t="shared" si="469"/>
        <v>33.760953450000002</v>
      </c>
      <c r="BA72" s="84">
        <f t="shared" si="469"/>
        <v>101.16733817744775</v>
      </c>
      <c r="BB72" s="84">
        <f t="shared" si="469"/>
        <v>36.52991111</v>
      </c>
      <c r="BC72" s="84">
        <f>BA72</f>
        <v>101.16733817744775</v>
      </c>
      <c r="BD72" s="84">
        <f t="shared" si="470"/>
        <v>106.36133657619101</v>
      </c>
      <c r="BE72" s="84">
        <f t="shared" si="470"/>
        <v>39.298868769999999</v>
      </c>
      <c r="BF72" s="84">
        <v>87.701224635924348</v>
      </c>
      <c r="BG72" s="84">
        <v>28.95424504</v>
      </c>
      <c r="BH72" s="84">
        <v>93.538598481664067</v>
      </c>
      <c r="BI72" s="84">
        <v>31.456450620000002</v>
      </c>
      <c r="BJ72" s="84">
        <v>99.181439585529262</v>
      </c>
      <c r="BK72" s="84">
        <v>34.072996719999999</v>
      </c>
      <c r="BL72" s="84">
        <v>104.5192252527055</v>
      </c>
      <c r="BM72" s="84">
        <v>36.89084707</v>
      </c>
      <c r="BN72" s="84">
        <f>BL72</f>
        <v>104.5192252527055</v>
      </c>
      <c r="BO72" s="84">
        <v>109.85701091988174</v>
      </c>
      <c r="BP72" s="84">
        <v>39.70869742</v>
      </c>
      <c r="BQ72" s="84">
        <f>(DI72-BF72)/5*1+BF72</f>
        <v>90.814888945210939</v>
      </c>
      <c r="BR72" s="84">
        <f t="shared" si="471"/>
        <v>29.203319684</v>
      </c>
      <c r="BS72" s="84">
        <f t="shared" si="471"/>
        <v>96.824964180088159</v>
      </c>
      <c r="BT72" s="84">
        <f t="shared" si="471"/>
        <v>31.751420428000003</v>
      </c>
      <c r="BU72" s="84">
        <f t="shared" si="471"/>
        <v>102.63176773249549</v>
      </c>
      <c r="BV72" s="84">
        <f t="shared" si="471"/>
        <v>34.418150171999997</v>
      </c>
      <c r="BW72" s="84">
        <f t="shared" si="471"/>
        <v>108.12377079746294</v>
      </c>
      <c r="BX72" s="84">
        <f t="shared" si="471"/>
        <v>37.290650515999999</v>
      </c>
      <c r="BY72" s="84">
        <f>BW72</f>
        <v>108.12377079746294</v>
      </c>
      <c r="BZ72" s="84">
        <f t="shared" si="472"/>
        <v>113.61577386243039</v>
      </c>
      <c r="CA72" s="84">
        <f t="shared" si="472"/>
        <v>40.163150860000002</v>
      </c>
      <c r="CB72" s="84">
        <f>(DI72-BF72)/5*2+BF72</f>
        <v>93.92855325449753</v>
      </c>
      <c r="CC72" s="84">
        <f t="shared" si="473"/>
        <v>29.452394328</v>
      </c>
      <c r="CD72" s="84">
        <f t="shared" si="473"/>
        <v>100.11132987851225</v>
      </c>
      <c r="CE72" s="84">
        <f t="shared" si="473"/>
        <v>32.046390236000001</v>
      </c>
      <c r="CF72" s="84">
        <f t="shared" si="473"/>
        <v>106.08209587946173</v>
      </c>
      <c r="CG72" s="84">
        <f t="shared" si="473"/>
        <v>34.763303624000002</v>
      </c>
      <c r="CH72" s="84">
        <f t="shared" si="473"/>
        <v>111.72831634222038</v>
      </c>
      <c r="CI72" s="84">
        <f t="shared" si="473"/>
        <v>37.690453961999999</v>
      </c>
      <c r="CJ72" s="84">
        <f>CH72</f>
        <v>111.72831634222038</v>
      </c>
      <c r="CK72" s="84">
        <f t="shared" si="474"/>
        <v>117.37453680497903</v>
      </c>
      <c r="CL72" s="84">
        <f t="shared" si="474"/>
        <v>40.617604299999996</v>
      </c>
      <c r="CM72" s="84">
        <f>(DI72-BF72)/5*3+BF72</f>
        <v>97.042217563784135</v>
      </c>
      <c r="CN72" s="84">
        <f t="shared" si="475"/>
        <v>29.701468972000001</v>
      </c>
      <c r="CO72" s="84">
        <f t="shared" si="475"/>
        <v>103.39769557693634</v>
      </c>
      <c r="CP72" s="84">
        <f t="shared" si="475"/>
        <v>32.341360043999998</v>
      </c>
      <c r="CQ72" s="84">
        <f t="shared" si="475"/>
        <v>109.53242402642796</v>
      </c>
      <c r="CR72" s="84">
        <f t="shared" si="475"/>
        <v>35.108457076000001</v>
      </c>
      <c r="CS72" s="84">
        <f t="shared" si="475"/>
        <v>115.33286188697781</v>
      </c>
      <c r="CT72" s="84">
        <f t="shared" si="475"/>
        <v>38.090257407999999</v>
      </c>
      <c r="CU72" s="84">
        <f>CS72</f>
        <v>115.33286188697781</v>
      </c>
      <c r="CV72" s="84">
        <f t="shared" si="476"/>
        <v>121.13329974752767</v>
      </c>
      <c r="CW72" s="84">
        <f t="shared" si="476"/>
        <v>41.072057739999998</v>
      </c>
      <c r="CX72" s="84">
        <f>(DI72-BF72)/5*4+BF72</f>
        <v>100.15588187307073</v>
      </c>
      <c r="CY72" s="84">
        <f t="shared" si="477"/>
        <v>29.950543616000001</v>
      </c>
      <c r="CZ72" s="84">
        <f t="shared" si="477"/>
        <v>106.68406127536042</v>
      </c>
      <c r="DA72" s="84">
        <f t="shared" si="477"/>
        <v>32.636329852000003</v>
      </c>
      <c r="DB72" s="84">
        <f t="shared" si="477"/>
        <v>112.9827521733942</v>
      </c>
      <c r="DC72" s="84">
        <f t="shared" si="477"/>
        <v>35.453610528000006</v>
      </c>
      <c r="DD72" s="84">
        <f t="shared" si="477"/>
        <v>118.93740743173525</v>
      </c>
      <c r="DE72" s="84">
        <f t="shared" si="477"/>
        <v>38.490060853999999</v>
      </c>
      <c r="DF72" s="84">
        <f>DD72</f>
        <v>118.93740743173525</v>
      </c>
      <c r="DG72" s="84">
        <f t="shared" si="478"/>
        <v>124.89206269007632</v>
      </c>
      <c r="DH72" s="84">
        <f t="shared" si="478"/>
        <v>41.526511179999993</v>
      </c>
      <c r="DI72" s="84">
        <v>103.26954618235732</v>
      </c>
      <c r="DJ72" s="84">
        <v>30.199618260000001</v>
      </c>
      <c r="DK72" s="84">
        <v>109.97042697378451</v>
      </c>
      <c r="DL72" s="84">
        <v>32.931299660000001</v>
      </c>
      <c r="DM72" s="84">
        <v>116.43308032036043</v>
      </c>
      <c r="DN72" s="84">
        <v>35.798763980000004</v>
      </c>
      <c r="DO72" s="84">
        <v>122.54195297649269</v>
      </c>
      <c r="DP72" s="84">
        <v>38.889864299999999</v>
      </c>
      <c r="DQ72" s="84">
        <f>DO72</f>
        <v>122.54195297649269</v>
      </c>
      <c r="DR72" s="84">
        <v>128.65082563262496</v>
      </c>
      <c r="DS72" s="84">
        <v>41.980964619999995</v>
      </c>
      <c r="DT72" s="83">
        <v>66.400000000000006</v>
      </c>
      <c r="DU72" s="83">
        <v>27.3</v>
      </c>
      <c r="DV72" s="83">
        <v>71</v>
      </c>
      <c r="DW72" s="83">
        <v>29.5</v>
      </c>
      <c r="DX72" s="83">
        <v>75.5</v>
      </c>
      <c r="DY72" s="83">
        <v>31.7</v>
      </c>
      <c r="DZ72" s="83">
        <v>79.7</v>
      </c>
      <c r="EA72" s="83">
        <v>34.200000000000003</v>
      </c>
      <c r="EB72" s="84">
        <f>DZ72</f>
        <v>79.7</v>
      </c>
      <c r="EC72" s="83">
        <v>84</v>
      </c>
      <c r="ED72" s="83">
        <v>36.6</v>
      </c>
      <c r="EE72" s="84">
        <f>(DT72-C72)/2+C72</f>
        <v>70.085952868326416</v>
      </c>
      <c r="EF72" s="84">
        <f t="shared" si="480"/>
        <v>27.602666210000002</v>
      </c>
      <c r="EG72" s="84">
        <f t="shared" si="480"/>
        <v>74.90546037982557</v>
      </c>
      <c r="EH72" s="84">
        <f t="shared" si="480"/>
        <v>29.847828549999999</v>
      </c>
      <c r="EI72" s="84">
        <f t="shared" si="480"/>
        <v>79.591155564682282</v>
      </c>
      <c r="EJ72" s="84">
        <f t="shared" si="480"/>
        <v>32.14306105</v>
      </c>
      <c r="EK72" s="84">
        <f t="shared" si="480"/>
        <v>84.004501053255609</v>
      </c>
      <c r="EL72" s="84">
        <f t="shared" si="480"/>
        <v>34.683821254999998</v>
      </c>
      <c r="EM72" s="84">
        <f>IF(EK72&gt;EE89,EK72,EE89)</f>
        <v>84.004501053255609</v>
      </c>
      <c r="EN72" s="84">
        <f t="shared" si="481"/>
        <v>88.467846541828919</v>
      </c>
      <c r="EO72" s="84">
        <f t="shared" si="481"/>
        <v>37.174581459999999</v>
      </c>
    </row>
    <row r="73" spans="1:145" s="83" customFormat="1" x14ac:dyDescent="0.25">
      <c r="A73" s="260"/>
      <c r="B73" s="83">
        <v>28</v>
      </c>
      <c r="C73" s="84">
        <f>(C72-C77)/5*4+C77</f>
        <v>72.96893142507885</v>
      </c>
      <c r="D73" s="84">
        <f t="shared" ref="D73:BO73" si="482">(D72-D77)/5*4+D77</f>
        <v>28.403384884000001</v>
      </c>
      <c r="E73" s="84">
        <f t="shared" si="482"/>
        <v>77.956094796818292</v>
      </c>
      <c r="F73" s="84">
        <f t="shared" si="482"/>
        <v>30.726548579999999</v>
      </c>
      <c r="G73" s="84">
        <f t="shared" si="482"/>
        <v>82.774935348927954</v>
      </c>
      <c r="H73" s="84">
        <f t="shared" si="482"/>
        <v>33.151058583999998</v>
      </c>
      <c r="I73" s="84">
        <f t="shared" si="482"/>
        <v>87.353648183821562</v>
      </c>
      <c r="J73" s="84">
        <f t="shared" si="482"/>
        <v>35.769020587999997</v>
      </c>
      <c r="K73" s="84">
        <f t="shared" ref="K73:K88" si="483">I73</f>
        <v>87.353648183821562</v>
      </c>
      <c r="L73" s="84">
        <f t="shared" si="482"/>
        <v>91.93236101871517</v>
      </c>
      <c r="M73" s="84">
        <f t="shared" si="482"/>
        <v>38.386982591999995</v>
      </c>
      <c r="N73" s="84">
        <f t="shared" si="482"/>
        <v>75.664363785575503</v>
      </c>
      <c r="O73" s="84">
        <f t="shared" si="482"/>
        <v>28.604383341333335</v>
      </c>
      <c r="P73" s="84">
        <f t="shared" si="482"/>
        <v>80.804745285079065</v>
      </c>
      <c r="Q73" s="84">
        <f t="shared" si="482"/>
        <v>30.970261447999999</v>
      </c>
      <c r="R73" s="84">
        <f t="shared" si="482"/>
        <v>85.773834225119899</v>
      </c>
      <c r="S73" s="84">
        <f t="shared" si="482"/>
        <v>33.438140437333331</v>
      </c>
      <c r="T73" s="84">
        <f t="shared" si="482"/>
        <v>90.492229416465037</v>
      </c>
      <c r="U73" s="84">
        <f t="shared" si="482"/>
        <v>36.102218431999994</v>
      </c>
      <c r="V73" s="84">
        <f t="shared" ref="V73:V88" si="484">T73</f>
        <v>90.492229416465037</v>
      </c>
      <c r="W73" s="84">
        <f t="shared" ref="W73:AF73" si="485">(W72-W77)/5*4+W77</f>
        <v>90.492229416465037</v>
      </c>
      <c r="X73" s="84">
        <f t="shared" si="485"/>
        <v>95.210624607810189</v>
      </c>
      <c r="Y73" s="84">
        <f t="shared" si="485"/>
        <v>78.359796146072142</v>
      </c>
      <c r="Z73" s="84">
        <f t="shared" si="485"/>
        <v>28.805381798666666</v>
      </c>
      <c r="AA73" s="84">
        <f t="shared" si="485"/>
        <v>83.653395773339824</v>
      </c>
      <c r="AB73" s="84">
        <f t="shared" si="485"/>
        <v>31.213974315999998</v>
      </c>
      <c r="AC73" s="84">
        <f t="shared" si="485"/>
        <v>88.772733101311829</v>
      </c>
      <c r="AD73" s="84">
        <f t="shared" si="485"/>
        <v>33.725222290666665</v>
      </c>
      <c r="AE73" s="84">
        <f t="shared" si="485"/>
        <v>93.630810649108525</v>
      </c>
      <c r="AF73" s="84">
        <f t="shared" si="485"/>
        <v>36.435416275999998</v>
      </c>
      <c r="AG73" s="84">
        <f t="shared" ref="AG73:AG88" si="486">AE73</f>
        <v>93.630810649108525</v>
      </c>
      <c r="AH73" s="84">
        <f t="shared" ref="AH73:AI73" si="487">(AH72-AH77)/5*4+AH77</f>
        <v>98.488888196905208</v>
      </c>
      <c r="AI73" s="84">
        <f t="shared" si="487"/>
        <v>39.145610261333331</v>
      </c>
      <c r="AJ73" s="84">
        <f t="shared" si="482"/>
        <v>81.055228506568795</v>
      </c>
      <c r="AK73" s="84">
        <f t="shared" si="482"/>
        <v>29.006380256</v>
      </c>
      <c r="AL73" s="84">
        <f t="shared" si="482"/>
        <v>86.502046261600597</v>
      </c>
      <c r="AM73" s="84">
        <f t="shared" si="482"/>
        <v>31.457687183999997</v>
      </c>
      <c r="AN73" s="84">
        <f t="shared" si="482"/>
        <v>91.771631977503773</v>
      </c>
      <c r="AO73" s="84">
        <f t="shared" si="482"/>
        <v>34.012304143999998</v>
      </c>
      <c r="AP73" s="84">
        <f t="shared" si="482"/>
        <v>96.769391881752</v>
      </c>
      <c r="AQ73" s="84">
        <f t="shared" si="482"/>
        <v>36.768614120000002</v>
      </c>
      <c r="AR73" s="84">
        <f t="shared" ref="AR73:AR88" si="488">AP73</f>
        <v>96.769391881752</v>
      </c>
      <c r="AS73" s="84">
        <f t="shared" si="482"/>
        <v>101.76715178600023</v>
      </c>
      <c r="AT73" s="84">
        <f t="shared" si="482"/>
        <v>39.524924096000007</v>
      </c>
      <c r="AU73" s="84">
        <f t="shared" si="482"/>
        <v>83.909300754301512</v>
      </c>
      <c r="AV73" s="84">
        <f t="shared" si="482"/>
        <v>29.229800753999999</v>
      </c>
      <c r="AW73" s="84">
        <f t="shared" si="482"/>
        <v>89.521792223700501</v>
      </c>
      <c r="AX73" s="84">
        <f t="shared" si="482"/>
        <v>31.722404490000002</v>
      </c>
      <c r="AY73" s="84">
        <f t="shared" si="482"/>
        <v>94.949247425240003</v>
      </c>
      <c r="AZ73" s="84">
        <f t="shared" si="482"/>
        <v>34.323867312000004</v>
      </c>
      <c r="BA73" s="84">
        <f t="shared" si="482"/>
        <v>100.08897107934189</v>
      </c>
      <c r="BB73" s="84">
        <f t="shared" si="482"/>
        <v>37.128954730000004</v>
      </c>
      <c r="BC73" s="84">
        <f t="shared" ref="BC73:BC88" si="489">BA73</f>
        <v>100.08897107934189</v>
      </c>
      <c r="BD73" s="84">
        <f t="shared" ref="BD73:BE73" si="490">(BD72-BD77)/5*4+BD77</f>
        <v>105.22869473344376</v>
      </c>
      <c r="BE73" s="84">
        <f t="shared" si="490"/>
        <v>39.934042147999996</v>
      </c>
      <c r="BF73" s="84">
        <f t="shared" si="482"/>
        <v>86.763373002034243</v>
      </c>
      <c r="BG73" s="84">
        <f t="shared" si="482"/>
        <v>29.453221251999999</v>
      </c>
      <c r="BH73" s="84">
        <f t="shared" si="482"/>
        <v>92.541538185800405</v>
      </c>
      <c r="BI73" s="84">
        <f t="shared" si="482"/>
        <v>31.987121796000004</v>
      </c>
      <c r="BJ73" s="84">
        <f t="shared" si="482"/>
        <v>98.126862872976247</v>
      </c>
      <c r="BK73" s="84">
        <f t="shared" si="482"/>
        <v>34.635430479999997</v>
      </c>
      <c r="BL73" s="84">
        <f t="shared" si="482"/>
        <v>103.40855027693176</v>
      </c>
      <c r="BM73" s="84">
        <f t="shared" si="482"/>
        <v>37.489295339999998</v>
      </c>
      <c r="BN73" s="84">
        <f t="shared" ref="BN73:BN88" si="491">BL73</f>
        <v>103.40855027693176</v>
      </c>
      <c r="BO73" s="84">
        <f t="shared" si="482"/>
        <v>108.69023768088729</v>
      </c>
      <c r="BP73" s="84">
        <f t="shared" ref="BP73:EA73" si="492">(BP72-BP77)/5*4+BP77</f>
        <v>40.3431602</v>
      </c>
      <c r="BQ73" s="84">
        <f t="shared" si="492"/>
        <v>89.847714679103092</v>
      </c>
      <c r="BR73" s="84">
        <f t="shared" si="492"/>
        <v>29.701770616000001</v>
      </c>
      <c r="BS73" s="84">
        <f t="shared" si="492"/>
        <v>95.796812212716091</v>
      </c>
      <c r="BT73" s="84">
        <f t="shared" si="492"/>
        <v>32.2814560152</v>
      </c>
      <c r="BU73" s="84">
        <f t="shared" si="492"/>
        <v>101.54398437387837</v>
      </c>
      <c r="BV73" s="84">
        <f t="shared" si="492"/>
        <v>34.979926234399997</v>
      </c>
      <c r="BW73" s="84">
        <f t="shared" si="492"/>
        <v>106.97785624749613</v>
      </c>
      <c r="BX73" s="84">
        <f t="shared" si="492"/>
        <v>37.888435267200002</v>
      </c>
      <c r="BY73" s="84">
        <f t="shared" ref="BY73:BY88" si="493">BW73</f>
        <v>106.97785624749613</v>
      </c>
      <c r="BZ73" s="84">
        <f t="shared" ref="BZ73:CI73" si="494">(BZ72-BZ77)/5*4+BZ77</f>
        <v>112.41172812111391</v>
      </c>
      <c r="CA73" s="84">
        <f t="shared" si="494"/>
        <v>40.7969443</v>
      </c>
      <c r="CB73" s="84">
        <f t="shared" si="494"/>
        <v>92.932056356171941</v>
      </c>
      <c r="CC73" s="84">
        <f t="shared" si="494"/>
        <v>29.95031998</v>
      </c>
      <c r="CD73" s="84">
        <f t="shared" si="494"/>
        <v>99.052086239631763</v>
      </c>
      <c r="CE73" s="84">
        <f t="shared" si="494"/>
        <v>32.575790234400003</v>
      </c>
      <c r="CF73" s="84">
        <f t="shared" si="494"/>
        <v>104.96110587478051</v>
      </c>
      <c r="CG73" s="84">
        <f t="shared" si="494"/>
        <v>35.324421988800005</v>
      </c>
      <c r="CH73" s="84">
        <f t="shared" si="494"/>
        <v>110.54716221806052</v>
      </c>
      <c r="CI73" s="84">
        <f t="shared" si="494"/>
        <v>38.287575194399999</v>
      </c>
      <c r="CJ73" s="84">
        <f t="shared" ref="CJ73:CJ88" si="495">CH73</f>
        <v>110.54716221806052</v>
      </c>
      <c r="CK73" s="84">
        <f t="shared" ref="CK73:CT73" si="496">(CK72-CK77)/5*4+CK77</f>
        <v>116.13321856134051</v>
      </c>
      <c r="CL73" s="84">
        <f t="shared" si="496"/>
        <v>41.2507284</v>
      </c>
      <c r="CM73" s="84">
        <f t="shared" si="496"/>
        <v>96.016398033240804</v>
      </c>
      <c r="CN73" s="84">
        <f t="shared" si="496"/>
        <v>30.198869344000002</v>
      </c>
      <c r="CO73" s="84">
        <f t="shared" si="496"/>
        <v>102.30736026654745</v>
      </c>
      <c r="CP73" s="84">
        <f t="shared" si="496"/>
        <v>32.870124453599999</v>
      </c>
      <c r="CQ73" s="84">
        <f t="shared" si="496"/>
        <v>108.37822737568264</v>
      </c>
      <c r="CR73" s="84">
        <f t="shared" si="496"/>
        <v>35.668917743199998</v>
      </c>
      <c r="CS73" s="84">
        <f t="shared" si="496"/>
        <v>114.11646818862488</v>
      </c>
      <c r="CT73" s="84">
        <f t="shared" si="496"/>
        <v>38.686715121600002</v>
      </c>
      <c r="CU73" s="84">
        <f t="shared" ref="CU73:CU88" si="497">CS73</f>
        <v>114.11646818862488</v>
      </c>
      <c r="CV73" s="84">
        <f t="shared" ref="CV73:DE73" si="498">(CV72-CV77)/5*4+CV77</f>
        <v>119.85470900156713</v>
      </c>
      <c r="CW73" s="84">
        <f t="shared" si="498"/>
        <v>41.7045125</v>
      </c>
      <c r="CX73" s="84">
        <f t="shared" si="498"/>
        <v>99.100739710309654</v>
      </c>
      <c r="CY73" s="84">
        <f t="shared" si="498"/>
        <v>30.447418708000001</v>
      </c>
      <c r="CZ73" s="84">
        <f t="shared" si="498"/>
        <v>105.56263429346311</v>
      </c>
      <c r="DA73" s="84">
        <f t="shared" si="498"/>
        <v>33.164458672800002</v>
      </c>
      <c r="DB73" s="84">
        <f t="shared" si="498"/>
        <v>111.79534887658477</v>
      </c>
      <c r="DC73" s="84">
        <f t="shared" si="498"/>
        <v>36.013413497600006</v>
      </c>
      <c r="DD73" s="84">
        <f t="shared" si="498"/>
        <v>117.68577415918925</v>
      </c>
      <c r="DE73" s="84">
        <f t="shared" si="498"/>
        <v>39.085855048799999</v>
      </c>
      <c r="DF73" s="84">
        <f t="shared" ref="DF73:DF88" si="499">DD73</f>
        <v>117.68577415918925</v>
      </c>
      <c r="DG73" s="84">
        <f t="shared" ref="DG73:DH73" si="500">(DG72-DG77)/5*4+DG77</f>
        <v>123.57619944179375</v>
      </c>
      <c r="DH73" s="84">
        <f t="shared" si="500"/>
        <v>42.158296599999993</v>
      </c>
      <c r="DI73" s="84">
        <f t="shared" si="492"/>
        <v>102.1850813873785</v>
      </c>
      <c r="DJ73" s="84">
        <f t="shared" si="492"/>
        <v>30.695968071999999</v>
      </c>
      <c r="DK73" s="84">
        <f t="shared" si="492"/>
        <v>108.81790832037879</v>
      </c>
      <c r="DL73" s="84">
        <f t="shared" si="492"/>
        <v>33.458792891999998</v>
      </c>
      <c r="DM73" s="84">
        <f t="shared" si="492"/>
        <v>115.21247037748689</v>
      </c>
      <c r="DN73" s="84">
        <f t="shared" si="492"/>
        <v>36.357909252000006</v>
      </c>
      <c r="DO73" s="84">
        <f t="shared" si="492"/>
        <v>121.25508012975364</v>
      </c>
      <c r="DP73" s="84">
        <f t="shared" si="492"/>
        <v>39.484994975999996</v>
      </c>
      <c r="DQ73" s="84">
        <f t="shared" ref="DQ73:DQ88" si="501">DO73</f>
        <v>121.25508012975364</v>
      </c>
      <c r="DR73" s="84">
        <f t="shared" si="492"/>
        <v>127.29768988202036</v>
      </c>
      <c r="DS73" s="84">
        <f t="shared" si="492"/>
        <v>42.612080699999993</v>
      </c>
      <c r="DT73" s="84">
        <f t="shared" si="492"/>
        <v>65.680000000000007</v>
      </c>
      <c r="DU73" s="84">
        <f t="shared" si="492"/>
        <v>27.8</v>
      </c>
      <c r="DV73" s="84">
        <f t="shared" si="492"/>
        <v>70.22</v>
      </c>
      <c r="DW73" s="84">
        <f t="shared" si="492"/>
        <v>30.02</v>
      </c>
      <c r="DX73" s="84">
        <f t="shared" si="492"/>
        <v>74.66</v>
      </c>
      <c r="DY73" s="84">
        <f t="shared" si="492"/>
        <v>32.28</v>
      </c>
      <c r="DZ73" s="84">
        <f t="shared" si="492"/>
        <v>78.84</v>
      </c>
      <c r="EA73" s="84">
        <f t="shared" si="492"/>
        <v>34.800000000000004</v>
      </c>
      <c r="EB73" s="84">
        <f t="shared" ref="EB73:EO73" si="502">(EB72-EB77)/5*4+EB77</f>
        <v>78.84</v>
      </c>
      <c r="EC73" s="84">
        <f t="shared" si="502"/>
        <v>83.08</v>
      </c>
      <c r="ED73" s="84">
        <f t="shared" si="502"/>
        <v>37.24</v>
      </c>
      <c r="EE73" s="84">
        <f t="shared" si="502"/>
        <v>69.324465712539421</v>
      </c>
      <c r="EF73" s="84">
        <f t="shared" si="502"/>
        <v>28.101692442000001</v>
      </c>
      <c r="EG73" s="84">
        <f t="shared" si="502"/>
        <v>74.088047398409145</v>
      </c>
      <c r="EH73" s="84">
        <f t="shared" si="502"/>
        <v>30.373274290000001</v>
      </c>
      <c r="EI73" s="84">
        <f t="shared" si="502"/>
        <v>78.717467674463975</v>
      </c>
      <c r="EJ73" s="84">
        <f t="shared" si="502"/>
        <v>32.715529291999999</v>
      </c>
      <c r="EK73" s="84">
        <f t="shared" si="502"/>
        <v>83.09682409191079</v>
      </c>
      <c r="EL73" s="84">
        <f t="shared" si="502"/>
        <v>35.284510294</v>
      </c>
      <c r="EM73" s="84">
        <f t="shared" si="502"/>
        <v>83.09682409191079</v>
      </c>
      <c r="EN73" s="84">
        <f t="shared" si="502"/>
        <v>87.506180509357591</v>
      </c>
      <c r="EO73" s="84">
        <f t="shared" si="502"/>
        <v>37.813491295999995</v>
      </c>
    </row>
    <row r="74" spans="1:145" s="83" customFormat="1" x14ac:dyDescent="0.25">
      <c r="A74" s="260"/>
      <c r="B74" s="83">
        <v>29</v>
      </c>
      <c r="C74" s="84">
        <f>(C72-C77)/5*3+C77</f>
        <v>72.165957113504874</v>
      </c>
      <c r="D74" s="84">
        <f t="shared" ref="D74:BO74" si="503">(D72-D77)/5*3+D77</f>
        <v>28.901437348000002</v>
      </c>
      <c r="E74" s="84">
        <f t="shared" si="503"/>
        <v>77.101268833985429</v>
      </c>
      <c r="F74" s="84">
        <f t="shared" si="503"/>
        <v>31.25744006</v>
      </c>
      <c r="G74" s="84">
        <f t="shared" si="503"/>
        <v>81.867559568491345</v>
      </c>
      <c r="H74" s="84">
        <f t="shared" si="503"/>
        <v>33.715995067999998</v>
      </c>
      <c r="I74" s="84">
        <f t="shared" si="503"/>
        <v>86.398294261131923</v>
      </c>
      <c r="J74" s="84">
        <f t="shared" si="503"/>
        <v>36.370398666</v>
      </c>
      <c r="K74" s="84">
        <f t="shared" si="483"/>
        <v>86.398294261131923</v>
      </c>
      <c r="L74" s="84">
        <f t="shared" si="503"/>
        <v>90.929028953772516</v>
      </c>
      <c r="M74" s="84">
        <f t="shared" si="503"/>
        <v>39.024802263999995</v>
      </c>
      <c r="N74" s="84">
        <f t="shared" si="503"/>
        <v>74.834862702312108</v>
      </c>
      <c r="O74" s="84">
        <f t="shared" si="503"/>
        <v>29.102744962666666</v>
      </c>
      <c r="P74" s="84">
        <f t="shared" si="503"/>
        <v>79.921692454723782</v>
      </c>
      <c r="Q74" s="84">
        <f t="shared" si="503"/>
        <v>31.501431835999998</v>
      </c>
      <c r="R74" s="84">
        <f t="shared" si="503"/>
        <v>84.837714373370176</v>
      </c>
      <c r="S74" s="84">
        <f t="shared" si="503"/>
        <v>34.002562747999995</v>
      </c>
      <c r="T74" s="84">
        <f t="shared" si="503"/>
        <v>89.506640394525945</v>
      </c>
      <c r="U74" s="84">
        <f t="shared" si="503"/>
        <v>36.703016807333327</v>
      </c>
      <c r="V74" s="84">
        <f t="shared" si="484"/>
        <v>89.506640394525945</v>
      </c>
      <c r="W74" s="84">
        <f t="shared" si="503"/>
        <v>89.506640394525945</v>
      </c>
      <c r="X74" s="84">
        <f t="shared" si="503"/>
        <v>94.175566415681743</v>
      </c>
      <c r="Y74" s="84">
        <f t="shared" si="503"/>
        <v>77.503768291119357</v>
      </c>
      <c r="Z74" s="84">
        <f t="shared" si="503"/>
        <v>29.304052577333334</v>
      </c>
      <c r="AA74" s="84">
        <f t="shared" si="503"/>
        <v>82.742116075462107</v>
      </c>
      <c r="AB74" s="84">
        <f t="shared" si="503"/>
        <v>31.745423612</v>
      </c>
      <c r="AC74" s="84">
        <f t="shared" si="503"/>
        <v>87.807869178248993</v>
      </c>
      <c r="AD74" s="84">
        <f t="shared" si="503"/>
        <v>34.289130428</v>
      </c>
      <c r="AE74" s="84">
        <f t="shared" si="503"/>
        <v>92.614986527919982</v>
      </c>
      <c r="AF74" s="84">
        <f t="shared" si="503"/>
        <v>37.035634948666669</v>
      </c>
      <c r="AG74" s="84">
        <f t="shared" si="486"/>
        <v>92.614986527919982</v>
      </c>
      <c r="AH74" s="84">
        <f t="shared" si="503"/>
        <v>97.422103877590956</v>
      </c>
      <c r="AI74" s="84">
        <f t="shared" si="503"/>
        <v>39.78213946933333</v>
      </c>
      <c r="AJ74" s="84">
        <f t="shared" si="503"/>
        <v>80.172673879926592</v>
      </c>
      <c r="AK74" s="84">
        <f t="shared" si="503"/>
        <v>29.505360191999998</v>
      </c>
      <c r="AL74" s="84">
        <f t="shared" si="503"/>
        <v>85.562539696200446</v>
      </c>
      <c r="AM74" s="84">
        <f t="shared" si="503"/>
        <v>31.989415387999998</v>
      </c>
      <c r="AN74" s="84">
        <f t="shared" si="503"/>
        <v>90.778023983127838</v>
      </c>
      <c r="AO74" s="84">
        <f t="shared" si="503"/>
        <v>34.575698107999997</v>
      </c>
      <c r="AP74" s="84">
        <f t="shared" si="503"/>
        <v>95.723332661314004</v>
      </c>
      <c r="AQ74" s="84">
        <f t="shared" si="503"/>
        <v>37.368253090000003</v>
      </c>
      <c r="AR74" s="84">
        <f t="shared" si="488"/>
        <v>95.723332661314004</v>
      </c>
      <c r="AS74" s="84">
        <f t="shared" si="503"/>
        <v>100.66864133950017</v>
      </c>
      <c r="AT74" s="84">
        <f t="shared" si="503"/>
        <v>40.160808072000002</v>
      </c>
      <c r="AU74" s="84">
        <f t="shared" si="503"/>
        <v>82.999097624035358</v>
      </c>
      <c r="AV74" s="84">
        <f t="shared" si="503"/>
        <v>29.728778827999999</v>
      </c>
      <c r="AW74" s="84">
        <f t="shared" si="503"/>
        <v>88.553508793068602</v>
      </c>
      <c r="AX74" s="84">
        <f t="shared" si="503"/>
        <v>32.253604180000004</v>
      </c>
      <c r="AY74" s="84">
        <f t="shared" si="503"/>
        <v>93.925155071775535</v>
      </c>
      <c r="AZ74" s="84">
        <f t="shared" si="503"/>
        <v>34.886781173999999</v>
      </c>
      <c r="BA74" s="84">
        <f t="shared" si="503"/>
        <v>99.010603981236017</v>
      </c>
      <c r="BB74" s="84">
        <f t="shared" si="503"/>
        <v>37.72799835</v>
      </c>
      <c r="BC74" s="84">
        <f t="shared" si="489"/>
        <v>99.010603981236017</v>
      </c>
      <c r="BD74" s="84">
        <f t="shared" si="503"/>
        <v>104.0960528906965</v>
      </c>
      <c r="BE74" s="84">
        <f t="shared" si="503"/>
        <v>40.569215526000001</v>
      </c>
      <c r="BF74" s="84">
        <f t="shared" si="503"/>
        <v>85.825521368144123</v>
      </c>
      <c r="BG74" s="84">
        <f t="shared" si="503"/>
        <v>29.952197463999997</v>
      </c>
      <c r="BH74" s="84">
        <f t="shared" si="503"/>
        <v>91.544477889936744</v>
      </c>
      <c r="BI74" s="84">
        <f t="shared" si="503"/>
        <v>32.517792972000002</v>
      </c>
      <c r="BJ74" s="84">
        <f t="shared" si="503"/>
        <v>97.072286160423232</v>
      </c>
      <c r="BK74" s="84">
        <f t="shared" si="503"/>
        <v>35.197864240000001</v>
      </c>
      <c r="BL74" s="84">
        <f t="shared" si="503"/>
        <v>102.29787530115803</v>
      </c>
      <c r="BM74" s="84">
        <f t="shared" si="503"/>
        <v>38.087743609999997</v>
      </c>
      <c r="BN74" s="84">
        <f t="shared" si="491"/>
        <v>102.29787530115803</v>
      </c>
      <c r="BO74" s="84">
        <f t="shared" si="503"/>
        <v>107.52346444189284</v>
      </c>
      <c r="BP74" s="84">
        <f t="shared" ref="BP74:EA74" si="504">(BP72-BP77)/5*3+BP77</f>
        <v>40.97762298</v>
      </c>
      <c r="BQ74" s="84">
        <f t="shared" si="504"/>
        <v>88.880540412995245</v>
      </c>
      <c r="BR74" s="84">
        <f t="shared" si="504"/>
        <v>30.200221547999998</v>
      </c>
      <c r="BS74" s="84">
        <f t="shared" si="504"/>
        <v>94.768660245344009</v>
      </c>
      <c r="BT74" s="84">
        <f t="shared" si="504"/>
        <v>32.811491602400004</v>
      </c>
      <c r="BU74" s="84">
        <f t="shared" si="504"/>
        <v>100.45620101526126</v>
      </c>
      <c r="BV74" s="84">
        <f t="shared" si="504"/>
        <v>35.541702296799997</v>
      </c>
      <c r="BW74" s="84">
        <f t="shared" si="504"/>
        <v>105.83194169752934</v>
      </c>
      <c r="BX74" s="84">
        <f t="shared" si="504"/>
        <v>38.486220018399997</v>
      </c>
      <c r="BY74" s="84">
        <f t="shared" si="493"/>
        <v>105.83194169752934</v>
      </c>
      <c r="BZ74" s="84">
        <f t="shared" si="504"/>
        <v>111.20768237979742</v>
      </c>
      <c r="CA74" s="84">
        <f t="shared" si="504"/>
        <v>41.430737739999998</v>
      </c>
      <c r="CB74" s="84">
        <f t="shared" si="504"/>
        <v>91.935559457846352</v>
      </c>
      <c r="CC74" s="84">
        <f t="shared" si="504"/>
        <v>30.448245631999999</v>
      </c>
      <c r="CD74" s="84">
        <f t="shared" si="504"/>
        <v>97.992842600751274</v>
      </c>
      <c r="CE74" s="84">
        <f t="shared" si="504"/>
        <v>33.105190232799998</v>
      </c>
      <c r="CF74" s="84">
        <f t="shared" si="504"/>
        <v>103.8401158700993</v>
      </c>
      <c r="CG74" s="84">
        <f t="shared" si="504"/>
        <v>35.8855403536</v>
      </c>
      <c r="CH74" s="84">
        <f t="shared" si="504"/>
        <v>109.36600809390065</v>
      </c>
      <c r="CI74" s="84">
        <f t="shared" si="504"/>
        <v>38.884696426799998</v>
      </c>
      <c r="CJ74" s="84">
        <f t="shared" si="495"/>
        <v>109.36600809390065</v>
      </c>
      <c r="CK74" s="84">
        <f t="shared" si="504"/>
        <v>114.89190031770201</v>
      </c>
      <c r="CL74" s="84">
        <f t="shared" si="504"/>
        <v>41.883852499999996</v>
      </c>
      <c r="CM74" s="84">
        <f t="shared" si="504"/>
        <v>94.990578502697474</v>
      </c>
      <c r="CN74" s="84">
        <f t="shared" si="504"/>
        <v>30.696269716</v>
      </c>
      <c r="CO74" s="84">
        <f t="shared" si="504"/>
        <v>101.21702495615854</v>
      </c>
      <c r="CP74" s="84">
        <f t="shared" si="504"/>
        <v>33.3988888632</v>
      </c>
      <c r="CQ74" s="84">
        <f t="shared" si="504"/>
        <v>107.22403072493731</v>
      </c>
      <c r="CR74" s="84">
        <f t="shared" si="504"/>
        <v>36.229378410400003</v>
      </c>
      <c r="CS74" s="84">
        <f t="shared" si="504"/>
        <v>112.90007449027195</v>
      </c>
      <c r="CT74" s="84">
        <f t="shared" si="504"/>
        <v>39.283172835199998</v>
      </c>
      <c r="CU74" s="84">
        <f t="shared" si="497"/>
        <v>112.90007449027195</v>
      </c>
      <c r="CV74" s="84">
        <f t="shared" si="504"/>
        <v>118.5761182556066</v>
      </c>
      <c r="CW74" s="84">
        <f t="shared" si="504"/>
        <v>42.336967260000002</v>
      </c>
      <c r="CX74" s="84">
        <f t="shared" si="504"/>
        <v>98.045597547548581</v>
      </c>
      <c r="CY74" s="84">
        <f t="shared" si="504"/>
        <v>30.944293800000001</v>
      </c>
      <c r="CZ74" s="84">
        <f t="shared" si="504"/>
        <v>104.44120731156579</v>
      </c>
      <c r="DA74" s="84">
        <f t="shared" si="504"/>
        <v>33.692587493600001</v>
      </c>
      <c r="DB74" s="84">
        <f t="shared" si="504"/>
        <v>110.60794557977535</v>
      </c>
      <c r="DC74" s="84">
        <f t="shared" si="504"/>
        <v>36.573216467200005</v>
      </c>
      <c r="DD74" s="84">
        <f t="shared" si="504"/>
        <v>116.43414088664326</v>
      </c>
      <c r="DE74" s="84">
        <f t="shared" si="504"/>
        <v>39.681649243599999</v>
      </c>
      <c r="DF74" s="84">
        <f t="shared" si="499"/>
        <v>116.43414088664326</v>
      </c>
      <c r="DG74" s="84">
        <f t="shared" si="504"/>
        <v>122.26033619351118</v>
      </c>
      <c r="DH74" s="84">
        <f t="shared" si="504"/>
        <v>42.790082019999993</v>
      </c>
      <c r="DI74" s="84">
        <f t="shared" si="504"/>
        <v>101.10061659239969</v>
      </c>
      <c r="DJ74" s="84">
        <f t="shared" si="504"/>
        <v>31.192317884000001</v>
      </c>
      <c r="DK74" s="84">
        <f t="shared" si="504"/>
        <v>107.66538966697306</v>
      </c>
      <c r="DL74" s="84">
        <f t="shared" si="504"/>
        <v>33.986286123999996</v>
      </c>
      <c r="DM74" s="84">
        <f t="shared" si="504"/>
        <v>113.99186043461336</v>
      </c>
      <c r="DN74" s="84">
        <f t="shared" si="504"/>
        <v>36.917054524000001</v>
      </c>
      <c r="DO74" s="84">
        <f t="shared" si="504"/>
        <v>119.96820728301456</v>
      </c>
      <c r="DP74" s="84">
        <f t="shared" si="504"/>
        <v>40.080125652</v>
      </c>
      <c r="DQ74" s="84">
        <f t="shared" si="501"/>
        <v>119.96820728301456</v>
      </c>
      <c r="DR74" s="84">
        <f t="shared" si="504"/>
        <v>125.94455413141577</v>
      </c>
      <c r="DS74" s="84">
        <f t="shared" si="504"/>
        <v>43.243196779999998</v>
      </c>
      <c r="DT74" s="84">
        <f t="shared" si="504"/>
        <v>64.960000000000008</v>
      </c>
      <c r="DU74" s="84">
        <f t="shared" si="504"/>
        <v>28.3</v>
      </c>
      <c r="DV74" s="84">
        <f t="shared" si="504"/>
        <v>69.44</v>
      </c>
      <c r="DW74" s="84">
        <f t="shared" si="504"/>
        <v>30.54</v>
      </c>
      <c r="DX74" s="84">
        <f t="shared" si="504"/>
        <v>73.819999999999993</v>
      </c>
      <c r="DY74" s="84">
        <f t="shared" si="504"/>
        <v>32.86</v>
      </c>
      <c r="DZ74" s="84">
        <f t="shared" si="504"/>
        <v>77.98</v>
      </c>
      <c r="EA74" s="84">
        <f t="shared" si="504"/>
        <v>35.400000000000006</v>
      </c>
      <c r="EB74" s="84">
        <f t="shared" ref="EB74:EO74" si="505">(EB72-EB77)/5*3+EB77</f>
        <v>77.98</v>
      </c>
      <c r="EC74" s="84">
        <f t="shared" si="505"/>
        <v>82.16</v>
      </c>
      <c r="ED74" s="84">
        <f t="shared" si="505"/>
        <v>37.880000000000003</v>
      </c>
      <c r="EE74" s="84">
        <f t="shared" si="505"/>
        <v>68.562978556752441</v>
      </c>
      <c r="EF74" s="84">
        <f t="shared" si="505"/>
        <v>28.600718674000003</v>
      </c>
      <c r="EG74" s="84">
        <f t="shared" si="505"/>
        <v>73.270634416992721</v>
      </c>
      <c r="EH74" s="84">
        <f t="shared" si="505"/>
        <v>30.898720030000003</v>
      </c>
      <c r="EI74" s="84">
        <f t="shared" si="505"/>
        <v>77.843779784245669</v>
      </c>
      <c r="EJ74" s="84">
        <f t="shared" si="505"/>
        <v>33.287997533999999</v>
      </c>
      <c r="EK74" s="84">
        <f t="shared" si="505"/>
        <v>82.189147130565971</v>
      </c>
      <c r="EL74" s="84">
        <f t="shared" si="505"/>
        <v>35.885199333000003</v>
      </c>
      <c r="EM74" s="84">
        <f t="shared" si="505"/>
        <v>82.189147130565971</v>
      </c>
      <c r="EN74" s="84">
        <f t="shared" si="505"/>
        <v>86.544514476886263</v>
      </c>
      <c r="EO74" s="84">
        <f t="shared" si="505"/>
        <v>38.452401131999999</v>
      </c>
    </row>
    <row r="75" spans="1:145" s="83" customFormat="1" x14ac:dyDescent="0.25">
      <c r="A75" s="260"/>
      <c r="B75" s="83">
        <v>30</v>
      </c>
      <c r="C75" s="84">
        <f>(C72-C77)/5*2+C77</f>
        <v>71.362982801930883</v>
      </c>
      <c r="D75" s="84">
        <f t="shared" ref="D75:BO75" si="506">(D72-D77)/5*2+D77</f>
        <v>29.399489811999999</v>
      </c>
      <c r="E75" s="84">
        <f t="shared" si="506"/>
        <v>76.246442871152581</v>
      </c>
      <c r="F75" s="84">
        <f t="shared" si="506"/>
        <v>31.788331540000001</v>
      </c>
      <c r="G75" s="84">
        <f t="shared" si="506"/>
        <v>80.960183788054721</v>
      </c>
      <c r="H75" s="84">
        <f t="shared" si="506"/>
        <v>34.280931551999998</v>
      </c>
      <c r="I75" s="84">
        <f t="shared" si="506"/>
        <v>85.442940338442298</v>
      </c>
      <c r="J75" s="84">
        <f t="shared" si="506"/>
        <v>36.971776743999996</v>
      </c>
      <c r="K75" s="84">
        <f t="shared" si="483"/>
        <v>85.442940338442298</v>
      </c>
      <c r="L75" s="84">
        <f t="shared" si="506"/>
        <v>89.925696888829862</v>
      </c>
      <c r="M75" s="84">
        <f t="shared" si="506"/>
        <v>39.662621936000001</v>
      </c>
      <c r="N75" s="84">
        <f t="shared" si="506"/>
        <v>74.005361619048728</v>
      </c>
      <c r="O75" s="84">
        <f t="shared" si="506"/>
        <v>29.601106584</v>
      </c>
      <c r="P75" s="84">
        <f t="shared" si="506"/>
        <v>79.038639624368486</v>
      </c>
      <c r="Q75" s="84">
        <f t="shared" si="506"/>
        <v>32.032602224000001</v>
      </c>
      <c r="R75" s="84">
        <f t="shared" si="506"/>
        <v>83.901594521620453</v>
      </c>
      <c r="S75" s="84">
        <f t="shared" si="506"/>
        <v>34.566985058666667</v>
      </c>
      <c r="T75" s="84">
        <f t="shared" si="506"/>
        <v>88.521051372586868</v>
      </c>
      <c r="U75" s="84">
        <f t="shared" si="506"/>
        <v>37.303815182666668</v>
      </c>
      <c r="V75" s="84">
        <f t="shared" si="484"/>
        <v>88.521051372586868</v>
      </c>
      <c r="W75" s="84">
        <f t="shared" si="506"/>
        <v>88.521051372586868</v>
      </c>
      <c r="X75" s="84">
        <f t="shared" si="506"/>
        <v>93.140508223553283</v>
      </c>
      <c r="Y75" s="84">
        <f t="shared" si="506"/>
        <v>76.647740436166558</v>
      </c>
      <c r="Z75" s="84">
        <f t="shared" si="506"/>
        <v>29.802723355999998</v>
      </c>
      <c r="AA75" s="84">
        <f t="shared" si="506"/>
        <v>81.83083637758439</v>
      </c>
      <c r="AB75" s="84">
        <f t="shared" si="506"/>
        <v>32.276872908000001</v>
      </c>
      <c r="AC75" s="84">
        <f t="shared" si="506"/>
        <v>86.843005255186171</v>
      </c>
      <c r="AD75" s="84">
        <f t="shared" si="506"/>
        <v>34.853038565333328</v>
      </c>
      <c r="AE75" s="84">
        <f t="shared" si="506"/>
        <v>91.599162406731438</v>
      </c>
      <c r="AF75" s="84">
        <f t="shared" si="506"/>
        <v>37.635853621333332</v>
      </c>
      <c r="AG75" s="84">
        <f t="shared" si="486"/>
        <v>91.599162406731438</v>
      </c>
      <c r="AH75" s="84">
        <f t="shared" si="506"/>
        <v>96.35531955827669</v>
      </c>
      <c r="AI75" s="84">
        <f t="shared" si="506"/>
        <v>40.418668677333336</v>
      </c>
      <c r="AJ75" s="84">
        <f t="shared" si="506"/>
        <v>79.290119253284402</v>
      </c>
      <c r="AK75" s="84">
        <f t="shared" si="506"/>
        <v>30.004340127999999</v>
      </c>
      <c r="AL75" s="84">
        <f t="shared" si="506"/>
        <v>84.623033130800309</v>
      </c>
      <c r="AM75" s="84">
        <f t="shared" si="506"/>
        <v>32.521143592000001</v>
      </c>
      <c r="AN75" s="84">
        <f t="shared" si="506"/>
        <v>89.784415988751888</v>
      </c>
      <c r="AO75" s="84">
        <f t="shared" si="506"/>
        <v>35.139092071999997</v>
      </c>
      <c r="AP75" s="84">
        <f t="shared" si="506"/>
        <v>94.677273440876007</v>
      </c>
      <c r="AQ75" s="84">
        <f t="shared" si="506"/>
        <v>37.967892059999997</v>
      </c>
      <c r="AR75" s="84">
        <f t="shared" si="488"/>
        <v>94.677273440876007</v>
      </c>
      <c r="AS75" s="84">
        <f t="shared" si="506"/>
        <v>99.570130893000126</v>
      </c>
      <c r="AT75" s="84">
        <f t="shared" si="506"/>
        <v>40.796692048000004</v>
      </c>
      <c r="AU75" s="84">
        <f t="shared" si="506"/>
        <v>82.088894493769203</v>
      </c>
      <c r="AV75" s="84">
        <f t="shared" si="506"/>
        <v>30.227756901999996</v>
      </c>
      <c r="AW75" s="84">
        <f t="shared" si="506"/>
        <v>87.585225362436688</v>
      </c>
      <c r="AX75" s="84">
        <f t="shared" si="506"/>
        <v>32.784803870000005</v>
      </c>
      <c r="AY75" s="84">
        <f t="shared" si="506"/>
        <v>92.901062718311053</v>
      </c>
      <c r="AZ75" s="84">
        <f t="shared" si="506"/>
        <v>35.449695036000001</v>
      </c>
      <c r="BA75" s="84">
        <f t="shared" si="506"/>
        <v>97.932236883130159</v>
      </c>
      <c r="BB75" s="84">
        <f t="shared" si="506"/>
        <v>38.327041970000003</v>
      </c>
      <c r="BC75" s="84">
        <f t="shared" si="489"/>
        <v>97.932236883130159</v>
      </c>
      <c r="BD75" s="84">
        <f t="shared" si="506"/>
        <v>102.96341104794925</v>
      </c>
      <c r="BE75" s="84">
        <f t="shared" si="506"/>
        <v>41.204388903999998</v>
      </c>
      <c r="BF75" s="84">
        <f t="shared" si="506"/>
        <v>84.887669734254018</v>
      </c>
      <c r="BG75" s="84">
        <f t="shared" si="506"/>
        <v>30.451173676</v>
      </c>
      <c r="BH75" s="84">
        <f t="shared" si="506"/>
        <v>90.547417594073096</v>
      </c>
      <c r="BI75" s="84">
        <f t="shared" si="506"/>
        <v>33.048464148000001</v>
      </c>
      <c r="BJ75" s="84">
        <f t="shared" si="506"/>
        <v>96.017709447870232</v>
      </c>
      <c r="BK75" s="84">
        <f t="shared" si="506"/>
        <v>35.760297999999999</v>
      </c>
      <c r="BL75" s="84">
        <f t="shared" si="506"/>
        <v>101.18720032538431</v>
      </c>
      <c r="BM75" s="84">
        <f t="shared" si="506"/>
        <v>38.686191880000003</v>
      </c>
      <c r="BN75" s="84">
        <f t="shared" si="491"/>
        <v>101.18720032538431</v>
      </c>
      <c r="BO75" s="84">
        <f t="shared" si="506"/>
        <v>106.35669120289838</v>
      </c>
      <c r="BP75" s="84">
        <f t="shared" ref="BP75:EA75" si="507">(BP72-BP77)/5*2+BP77</f>
        <v>41.612085759999999</v>
      </c>
      <c r="BQ75" s="84">
        <f t="shared" si="507"/>
        <v>87.913366146887384</v>
      </c>
      <c r="BR75" s="84">
        <f t="shared" si="507"/>
        <v>30.698672479999999</v>
      </c>
      <c r="BS75" s="84">
        <f t="shared" si="507"/>
        <v>93.740508277971941</v>
      </c>
      <c r="BT75" s="84">
        <f t="shared" si="507"/>
        <v>33.341527189600001</v>
      </c>
      <c r="BU75" s="84">
        <f t="shared" si="507"/>
        <v>99.368417656644141</v>
      </c>
      <c r="BV75" s="84">
        <f t="shared" si="507"/>
        <v>36.103478359200004</v>
      </c>
      <c r="BW75" s="84">
        <f t="shared" si="507"/>
        <v>104.68602714756254</v>
      </c>
      <c r="BX75" s="84">
        <f t="shared" si="507"/>
        <v>39.0840047696</v>
      </c>
      <c r="BY75" s="84">
        <f t="shared" si="493"/>
        <v>104.68602714756254</v>
      </c>
      <c r="BZ75" s="84">
        <f t="shared" si="507"/>
        <v>110.00363663848094</v>
      </c>
      <c r="CA75" s="84">
        <f t="shared" si="507"/>
        <v>42.064531180000003</v>
      </c>
      <c r="CB75" s="84">
        <f t="shared" si="507"/>
        <v>90.93906255952075</v>
      </c>
      <c r="CC75" s="84">
        <f t="shared" si="507"/>
        <v>30.946171283999998</v>
      </c>
      <c r="CD75" s="84">
        <f t="shared" si="507"/>
        <v>96.933598961870786</v>
      </c>
      <c r="CE75" s="84">
        <f t="shared" si="507"/>
        <v>33.634590231200001</v>
      </c>
      <c r="CF75" s="84">
        <f t="shared" si="507"/>
        <v>102.71912586541806</v>
      </c>
      <c r="CG75" s="84">
        <f t="shared" si="507"/>
        <v>36.446658718400002</v>
      </c>
      <c r="CH75" s="84">
        <f t="shared" si="507"/>
        <v>108.18485396974079</v>
      </c>
      <c r="CI75" s="84">
        <f t="shared" si="507"/>
        <v>39.481817659199997</v>
      </c>
      <c r="CJ75" s="84">
        <f t="shared" si="495"/>
        <v>108.18485396974079</v>
      </c>
      <c r="CK75" s="84">
        <f t="shared" si="507"/>
        <v>113.65058207406349</v>
      </c>
      <c r="CL75" s="84">
        <f t="shared" si="507"/>
        <v>42.5169766</v>
      </c>
      <c r="CM75" s="84">
        <f t="shared" si="507"/>
        <v>93.964758972154129</v>
      </c>
      <c r="CN75" s="84">
        <f t="shared" si="507"/>
        <v>31.193670088000001</v>
      </c>
      <c r="CO75" s="84">
        <f t="shared" si="507"/>
        <v>100.12668964576964</v>
      </c>
      <c r="CP75" s="84">
        <f t="shared" si="507"/>
        <v>33.927653272800001</v>
      </c>
      <c r="CQ75" s="84">
        <f t="shared" si="507"/>
        <v>106.06983407419199</v>
      </c>
      <c r="CR75" s="84">
        <f t="shared" si="507"/>
        <v>36.7898390776</v>
      </c>
      <c r="CS75" s="84">
        <f t="shared" si="507"/>
        <v>111.68368079191902</v>
      </c>
      <c r="CT75" s="84">
        <f t="shared" si="507"/>
        <v>39.879630548800002</v>
      </c>
      <c r="CU75" s="84">
        <f t="shared" si="497"/>
        <v>111.68368079191902</v>
      </c>
      <c r="CV75" s="84">
        <f t="shared" si="507"/>
        <v>117.29752750964606</v>
      </c>
      <c r="CW75" s="84">
        <f t="shared" si="507"/>
        <v>42.969422019999996</v>
      </c>
      <c r="CX75" s="84">
        <f t="shared" si="507"/>
        <v>96.990455384787495</v>
      </c>
      <c r="CY75" s="84">
        <f t="shared" si="507"/>
        <v>31.441168892</v>
      </c>
      <c r="CZ75" s="84">
        <f t="shared" si="507"/>
        <v>103.31978032966849</v>
      </c>
      <c r="DA75" s="84">
        <f t="shared" si="507"/>
        <v>34.220716314400001</v>
      </c>
      <c r="DB75" s="84">
        <f t="shared" si="507"/>
        <v>109.42054228296591</v>
      </c>
      <c r="DC75" s="84">
        <f t="shared" si="507"/>
        <v>37.133019436799998</v>
      </c>
      <c r="DD75" s="84">
        <f t="shared" si="507"/>
        <v>115.18250761409726</v>
      </c>
      <c r="DE75" s="84">
        <f t="shared" si="507"/>
        <v>40.277443438399999</v>
      </c>
      <c r="DF75" s="84">
        <f t="shared" si="499"/>
        <v>115.18250761409726</v>
      </c>
      <c r="DG75" s="84">
        <f t="shared" si="507"/>
        <v>120.94447294522863</v>
      </c>
      <c r="DH75" s="84">
        <f t="shared" si="507"/>
        <v>43.42186744</v>
      </c>
      <c r="DI75" s="84">
        <f t="shared" si="507"/>
        <v>100.01615179742087</v>
      </c>
      <c r="DJ75" s="84">
        <f t="shared" si="507"/>
        <v>31.688667696</v>
      </c>
      <c r="DK75" s="84">
        <f t="shared" si="507"/>
        <v>106.51287101356733</v>
      </c>
      <c r="DL75" s="84">
        <f t="shared" si="507"/>
        <v>34.513779356000001</v>
      </c>
      <c r="DM75" s="84">
        <f t="shared" si="507"/>
        <v>112.77125049173983</v>
      </c>
      <c r="DN75" s="84">
        <f t="shared" si="507"/>
        <v>37.476199796000003</v>
      </c>
      <c r="DO75" s="84">
        <f t="shared" si="507"/>
        <v>118.68133443627551</v>
      </c>
      <c r="DP75" s="84">
        <f t="shared" si="507"/>
        <v>40.675256327999996</v>
      </c>
      <c r="DQ75" s="84">
        <f t="shared" si="501"/>
        <v>118.68133443627551</v>
      </c>
      <c r="DR75" s="84">
        <f t="shared" si="507"/>
        <v>124.59141838081118</v>
      </c>
      <c r="DS75" s="84">
        <f t="shared" si="507"/>
        <v>43.874312859999996</v>
      </c>
      <c r="DT75" s="84">
        <f t="shared" si="507"/>
        <v>64.239999999999995</v>
      </c>
      <c r="DU75" s="84">
        <f t="shared" si="507"/>
        <v>28.8</v>
      </c>
      <c r="DV75" s="84">
        <f t="shared" si="507"/>
        <v>68.66</v>
      </c>
      <c r="DW75" s="84">
        <f t="shared" si="507"/>
        <v>31.060000000000002</v>
      </c>
      <c r="DX75" s="84">
        <f t="shared" si="507"/>
        <v>72.98</v>
      </c>
      <c r="DY75" s="84">
        <f t="shared" si="507"/>
        <v>33.44</v>
      </c>
      <c r="DZ75" s="84">
        <f t="shared" si="507"/>
        <v>77.12</v>
      </c>
      <c r="EA75" s="84">
        <f t="shared" si="507"/>
        <v>36</v>
      </c>
      <c r="EB75" s="84">
        <f t="shared" ref="EB75:EO75" si="508">(EB72-EB77)/5*2+EB77</f>
        <v>77.12</v>
      </c>
      <c r="EC75" s="84">
        <f t="shared" si="508"/>
        <v>81.240000000000009</v>
      </c>
      <c r="ED75" s="84">
        <f t="shared" si="508"/>
        <v>38.519999999999996</v>
      </c>
      <c r="EE75" s="84">
        <f t="shared" si="508"/>
        <v>67.801491400965446</v>
      </c>
      <c r="EF75" s="84">
        <f t="shared" si="508"/>
        <v>29.099744906000002</v>
      </c>
      <c r="EG75" s="84">
        <f t="shared" si="508"/>
        <v>72.453221435576282</v>
      </c>
      <c r="EH75" s="84">
        <f t="shared" si="508"/>
        <v>31.424165770000002</v>
      </c>
      <c r="EI75" s="84">
        <f t="shared" si="508"/>
        <v>76.970091894027362</v>
      </c>
      <c r="EJ75" s="84">
        <f t="shared" si="508"/>
        <v>33.860465775999998</v>
      </c>
      <c r="EK75" s="84">
        <f t="shared" si="508"/>
        <v>81.281470169221151</v>
      </c>
      <c r="EL75" s="84">
        <f t="shared" si="508"/>
        <v>36.485888371999998</v>
      </c>
      <c r="EM75" s="84">
        <f t="shared" si="508"/>
        <v>81.281470169221151</v>
      </c>
      <c r="EN75" s="84">
        <f t="shared" si="508"/>
        <v>85.582848444414935</v>
      </c>
      <c r="EO75" s="84">
        <f t="shared" si="508"/>
        <v>39.091310967999995</v>
      </c>
    </row>
    <row r="76" spans="1:145" s="83" customFormat="1" x14ac:dyDescent="0.25">
      <c r="A76" s="260"/>
      <c r="B76" s="83">
        <v>31</v>
      </c>
      <c r="C76" s="84">
        <f>(C72-C77)/5*1+C77</f>
        <v>70.560008490356907</v>
      </c>
      <c r="D76" s="84">
        <f t="shared" ref="D76:BO76" si="509">(D72-D77)/5*1+D77</f>
        <v>29.897542275999999</v>
      </c>
      <c r="E76" s="84">
        <f t="shared" si="509"/>
        <v>75.391616908319719</v>
      </c>
      <c r="F76" s="84">
        <f t="shared" si="509"/>
        <v>32.319223020000003</v>
      </c>
      <c r="G76" s="84">
        <f t="shared" si="509"/>
        <v>80.052808007618111</v>
      </c>
      <c r="H76" s="84">
        <f t="shared" si="509"/>
        <v>34.845868035999999</v>
      </c>
      <c r="I76" s="84">
        <f t="shared" si="509"/>
        <v>84.487586415752659</v>
      </c>
      <c r="J76" s="84">
        <f t="shared" si="509"/>
        <v>37.573154821999999</v>
      </c>
      <c r="K76" s="84">
        <f t="shared" si="483"/>
        <v>84.487586415752659</v>
      </c>
      <c r="L76" s="84">
        <f t="shared" si="509"/>
        <v>88.922364823887207</v>
      </c>
      <c r="M76" s="84">
        <f t="shared" si="509"/>
        <v>40.300441608</v>
      </c>
      <c r="N76" s="84">
        <f t="shared" si="509"/>
        <v>73.175860535785333</v>
      </c>
      <c r="O76" s="84">
        <f t="shared" si="509"/>
        <v>30.099468205333331</v>
      </c>
      <c r="P76" s="84">
        <f t="shared" si="509"/>
        <v>78.155586794013203</v>
      </c>
      <c r="Q76" s="84">
        <f t="shared" si="509"/>
        <v>32.563772612000001</v>
      </c>
      <c r="R76" s="84">
        <f t="shared" si="509"/>
        <v>82.96547466987073</v>
      </c>
      <c r="S76" s="84">
        <f t="shared" si="509"/>
        <v>35.131407369333331</v>
      </c>
      <c r="T76" s="84">
        <f t="shared" si="509"/>
        <v>87.535462350647776</v>
      </c>
      <c r="U76" s="84">
        <f t="shared" si="509"/>
        <v>37.904613558000001</v>
      </c>
      <c r="V76" s="84">
        <f t="shared" si="484"/>
        <v>87.535462350647776</v>
      </c>
      <c r="W76" s="84">
        <f t="shared" ref="W76:AF76" si="510">(W72-W77)/5*1+W77</f>
        <v>87.535462350647776</v>
      </c>
      <c r="X76" s="84">
        <f t="shared" si="510"/>
        <v>92.105450031424837</v>
      </c>
      <c r="Y76" s="84">
        <f t="shared" si="510"/>
        <v>75.791712581213773</v>
      </c>
      <c r="Z76" s="84">
        <f t="shared" si="510"/>
        <v>30.301394134666666</v>
      </c>
      <c r="AA76" s="84">
        <f t="shared" si="510"/>
        <v>80.919556679706673</v>
      </c>
      <c r="AB76" s="84">
        <f t="shared" si="510"/>
        <v>32.808322204000007</v>
      </c>
      <c r="AC76" s="84">
        <f t="shared" si="510"/>
        <v>85.878141332123334</v>
      </c>
      <c r="AD76" s="84">
        <f t="shared" si="510"/>
        <v>35.416946702666664</v>
      </c>
      <c r="AE76" s="84">
        <f t="shared" si="510"/>
        <v>90.583338285542894</v>
      </c>
      <c r="AF76" s="84">
        <f t="shared" si="510"/>
        <v>38.236072294000003</v>
      </c>
      <c r="AG76" s="84">
        <f t="shared" si="486"/>
        <v>90.583338285542894</v>
      </c>
      <c r="AH76" s="84">
        <f t="shared" ref="AH76:AI76" si="511">(AH72-AH77)/5*1+AH77</f>
        <v>95.288535238962439</v>
      </c>
      <c r="AI76" s="84">
        <f t="shared" si="511"/>
        <v>41.055197885333335</v>
      </c>
      <c r="AJ76" s="84">
        <f t="shared" si="509"/>
        <v>78.407564626642198</v>
      </c>
      <c r="AK76" s="84">
        <f t="shared" si="509"/>
        <v>30.503320063999997</v>
      </c>
      <c r="AL76" s="84">
        <f t="shared" si="509"/>
        <v>83.683526565400157</v>
      </c>
      <c r="AM76" s="84">
        <f t="shared" si="509"/>
        <v>33.052871795999998</v>
      </c>
      <c r="AN76" s="84">
        <f t="shared" si="509"/>
        <v>88.790807994375953</v>
      </c>
      <c r="AO76" s="84">
        <f t="shared" si="509"/>
        <v>35.702486035999996</v>
      </c>
      <c r="AP76" s="84">
        <f t="shared" si="509"/>
        <v>93.631214220438011</v>
      </c>
      <c r="AQ76" s="84">
        <f t="shared" si="509"/>
        <v>38.567531029999998</v>
      </c>
      <c r="AR76" s="84">
        <f t="shared" si="488"/>
        <v>93.631214220438011</v>
      </c>
      <c r="AS76" s="84">
        <f t="shared" si="509"/>
        <v>98.471620446500069</v>
      </c>
      <c r="AT76" s="84">
        <f t="shared" si="509"/>
        <v>41.432576023999999</v>
      </c>
      <c r="AU76" s="84">
        <f t="shared" si="509"/>
        <v>81.178691363503049</v>
      </c>
      <c r="AV76" s="84">
        <f t="shared" si="509"/>
        <v>30.726734975999996</v>
      </c>
      <c r="AW76" s="84">
        <f t="shared" si="509"/>
        <v>86.616941931804789</v>
      </c>
      <c r="AX76" s="84">
        <f t="shared" si="509"/>
        <v>33.316003560000006</v>
      </c>
      <c r="AY76" s="84">
        <f t="shared" si="509"/>
        <v>91.876970364846585</v>
      </c>
      <c r="AZ76" s="84">
        <f t="shared" si="509"/>
        <v>36.012608897999996</v>
      </c>
      <c r="BA76" s="84">
        <f t="shared" si="509"/>
        <v>96.853869785024287</v>
      </c>
      <c r="BB76" s="84">
        <f t="shared" si="509"/>
        <v>38.92608559</v>
      </c>
      <c r="BC76" s="84">
        <f t="shared" si="489"/>
        <v>96.853869785024287</v>
      </c>
      <c r="BD76" s="84">
        <f t="shared" ref="BD76:BE76" si="512">(BD72-BD77)/5*1+BD77</f>
        <v>101.83076920520199</v>
      </c>
      <c r="BE76" s="84">
        <f t="shared" si="512"/>
        <v>41.839562282000003</v>
      </c>
      <c r="BF76" s="84">
        <f t="shared" si="509"/>
        <v>83.949818100363899</v>
      </c>
      <c r="BG76" s="84">
        <f t="shared" si="509"/>
        <v>30.950149887999999</v>
      </c>
      <c r="BH76" s="84">
        <f t="shared" si="509"/>
        <v>89.550357298209434</v>
      </c>
      <c r="BI76" s="84">
        <f t="shared" si="509"/>
        <v>33.579135324000006</v>
      </c>
      <c r="BJ76" s="84">
        <f t="shared" si="509"/>
        <v>94.963132735317217</v>
      </c>
      <c r="BK76" s="84">
        <f t="shared" si="509"/>
        <v>36.322731760000003</v>
      </c>
      <c r="BL76" s="84">
        <f t="shared" si="509"/>
        <v>100.07652534961058</v>
      </c>
      <c r="BM76" s="84">
        <f t="shared" si="509"/>
        <v>39.284640150000001</v>
      </c>
      <c r="BN76" s="84">
        <f t="shared" si="491"/>
        <v>100.07652534961058</v>
      </c>
      <c r="BO76" s="84">
        <f t="shared" si="509"/>
        <v>105.18991796390392</v>
      </c>
      <c r="BP76" s="84">
        <f t="shared" ref="BP76:EA76" si="513">(BP72-BP77)/5*1+BP77</f>
        <v>42.246548539999999</v>
      </c>
      <c r="BQ76" s="84">
        <f t="shared" si="513"/>
        <v>86.946191880779537</v>
      </c>
      <c r="BR76" s="84">
        <f t="shared" si="513"/>
        <v>31.197123411999996</v>
      </c>
      <c r="BS76" s="84">
        <f t="shared" si="513"/>
        <v>92.712356310599858</v>
      </c>
      <c r="BT76" s="84">
        <f t="shared" si="513"/>
        <v>33.871562776800005</v>
      </c>
      <c r="BU76" s="84">
        <f t="shared" si="513"/>
        <v>98.280634298027024</v>
      </c>
      <c r="BV76" s="84">
        <f t="shared" si="513"/>
        <v>36.665254421600004</v>
      </c>
      <c r="BW76" s="84">
        <f t="shared" si="513"/>
        <v>103.54011259759575</v>
      </c>
      <c r="BX76" s="84">
        <f t="shared" si="513"/>
        <v>39.681789520799995</v>
      </c>
      <c r="BY76" s="84">
        <f t="shared" si="493"/>
        <v>103.54011259759575</v>
      </c>
      <c r="BZ76" s="84">
        <f t="shared" ref="BZ76:CI76" si="514">(BZ72-BZ77)/5*1+BZ77</f>
        <v>108.79959089716445</v>
      </c>
      <c r="CA76" s="84">
        <f t="shared" si="514"/>
        <v>42.698324620000001</v>
      </c>
      <c r="CB76" s="84">
        <f t="shared" si="514"/>
        <v>89.942565661195161</v>
      </c>
      <c r="CC76" s="84">
        <f t="shared" si="514"/>
        <v>31.444096935999998</v>
      </c>
      <c r="CD76" s="84">
        <f t="shared" si="514"/>
        <v>95.874355322990297</v>
      </c>
      <c r="CE76" s="84">
        <f t="shared" si="514"/>
        <v>34.163990229599996</v>
      </c>
      <c r="CF76" s="84">
        <f t="shared" si="514"/>
        <v>101.59813586073685</v>
      </c>
      <c r="CG76" s="84">
        <f t="shared" si="514"/>
        <v>37.007777083199997</v>
      </c>
      <c r="CH76" s="84">
        <f t="shared" si="514"/>
        <v>107.00369984558091</v>
      </c>
      <c r="CI76" s="84">
        <f t="shared" si="514"/>
        <v>40.078938891599996</v>
      </c>
      <c r="CJ76" s="84">
        <f t="shared" si="495"/>
        <v>107.00369984558091</v>
      </c>
      <c r="CK76" s="84">
        <f t="shared" ref="CK76:CT76" si="515">(CK72-CK77)/5*1+CK77</f>
        <v>112.40926383042499</v>
      </c>
      <c r="CL76" s="84">
        <f t="shared" si="515"/>
        <v>43.150100699999996</v>
      </c>
      <c r="CM76" s="84">
        <f t="shared" si="515"/>
        <v>92.938939441610799</v>
      </c>
      <c r="CN76" s="84">
        <f t="shared" si="515"/>
        <v>31.691070459999999</v>
      </c>
      <c r="CO76" s="84">
        <f t="shared" si="515"/>
        <v>99.036354335380736</v>
      </c>
      <c r="CP76" s="84">
        <f t="shared" si="515"/>
        <v>34.456417682400001</v>
      </c>
      <c r="CQ76" s="84">
        <f t="shared" si="515"/>
        <v>104.91563742344665</v>
      </c>
      <c r="CR76" s="84">
        <f t="shared" si="515"/>
        <v>37.350299744800004</v>
      </c>
      <c r="CS76" s="84">
        <f t="shared" si="515"/>
        <v>110.46728709356609</v>
      </c>
      <c r="CT76" s="84">
        <f t="shared" si="515"/>
        <v>40.476088262399998</v>
      </c>
      <c r="CU76" s="84">
        <f t="shared" si="497"/>
        <v>110.46728709356609</v>
      </c>
      <c r="CV76" s="84">
        <f t="shared" ref="CV76:DE76" si="516">(CV72-CV77)/5*1+CV77</f>
        <v>116.01893676368553</v>
      </c>
      <c r="CW76" s="84">
        <f t="shared" si="516"/>
        <v>43.601876779999998</v>
      </c>
      <c r="CX76" s="84">
        <f t="shared" si="516"/>
        <v>95.935313222026423</v>
      </c>
      <c r="CY76" s="84">
        <f t="shared" si="516"/>
        <v>31.938043984</v>
      </c>
      <c r="CZ76" s="84">
        <f t="shared" si="516"/>
        <v>102.19835334777117</v>
      </c>
      <c r="DA76" s="84">
        <f t="shared" si="516"/>
        <v>34.7488451352</v>
      </c>
      <c r="DB76" s="84">
        <f t="shared" si="516"/>
        <v>108.23313898615649</v>
      </c>
      <c r="DC76" s="84">
        <f t="shared" si="516"/>
        <v>37.692822406399998</v>
      </c>
      <c r="DD76" s="84">
        <f t="shared" si="516"/>
        <v>113.93087434155127</v>
      </c>
      <c r="DE76" s="84">
        <f t="shared" si="516"/>
        <v>40.873237633199999</v>
      </c>
      <c r="DF76" s="84">
        <f t="shared" si="499"/>
        <v>113.93087434155127</v>
      </c>
      <c r="DG76" s="84">
        <f t="shared" ref="DG76:DH76" si="517">(DG72-DG77)/5*1+DG77</f>
        <v>119.62860969694606</v>
      </c>
      <c r="DH76" s="84">
        <f t="shared" si="517"/>
        <v>44.05365286</v>
      </c>
      <c r="DI76" s="84">
        <f t="shared" si="513"/>
        <v>98.931687002442061</v>
      </c>
      <c r="DJ76" s="84">
        <f t="shared" si="513"/>
        <v>32.185017508000001</v>
      </c>
      <c r="DK76" s="84">
        <f t="shared" si="513"/>
        <v>105.3603523601616</v>
      </c>
      <c r="DL76" s="84">
        <f t="shared" si="513"/>
        <v>35.041272587999998</v>
      </c>
      <c r="DM76" s="84">
        <f t="shared" si="513"/>
        <v>111.5506405488663</v>
      </c>
      <c r="DN76" s="84">
        <f t="shared" si="513"/>
        <v>38.035345067999998</v>
      </c>
      <c r="DO76" s="84">
        <f t="shared" si="513"/>
        <v>117.39446158953643</v>
      </c>
      <c r="DP76" s="84">
        <f t="shared" si="513"/>
        <v>41.270387004</v>
      </c>
      <c r="DQ76" s="84">
        <f t="shared" si="501"/>
        <v>117.39446158953643</v>
      </c>
      <c r="DR76" s="84">
        <f t="shared" si="513"/>
        <v>123.23828263020658</v>
      </c>
      <c r="DS76" s="84">
        <f t="shared" si="513"/>
        <v>44.505428940000002</v>
      </c>
      <c r="DT76" s="84">
        <f t="shared" si="513"/>
        <v>63.519999999999996</v>
      </c>
      <c r="DU76" s="84">
        <f t="shared" si="513"/>
        <v>29.3</v>
      </c>
      <c r="DV76" s="84">
        <f t="shared" si="513"/>
        <v>67.88</v>
      </c>
      <c r="DW76" s="84">
        <f t="shared" si="513"/>
        <v>31.580000000000002</v>
      </c>
      <c r="DX76" s="84">
        <f t="shared" si="513"/>
        <v>72.14</v>
      </c>
      <c r="DY76" s="84">
        <f t="shared" si="513"/>
        <v>34.020000000000003</v>
      </c>
      <c r="DZ76" s="84">
        <f t="shared" si="513"/>
        <v>76.260000000000005</v>
      </c>
      <c r="EA76" s="84">
        <f t="shared" si="513"/>
        <v>36.6</v>
      </c>
      <c r="EB76" s="84">
        <f t="shared" ref="EB76:EO76" si="518">(EB72-EB77)/5*1+EB77</f>
        <v>76.260000000000005</v>
      </c>
      <c r="EC76" s="84">
        <f t="shared" si="518"/>
        <v>80.320000000000007</v>
      </c>
      <c r="ED76" s="84">
        <f t="shared" si="518"/>
        <v>39.159999999999997</v>
      </c>
      <c r="EE76" s="84">
        <f t="shared" si="518"/>
        <v>67.040004245178466</v>
      </c>
      <c r="EF76" s="84">
        <f t="shared" si="518"/>
        <v>29.598771138000004</v>
      </c>
      <c r="EG76" s="84">
        <f t="shared" si="518"/>
        <v>71.635808454159857</v>
      </c>
      <c r="EH76" s="84">
        <f t="shared" si="518"/>
        <v>31.949611510000004</v>
      </c>
      <c r="EI76" s="84">
        <f t="shared" si="518"/>
        <v>76.096404003809056</v>
      </c>
      <c r="EJ76" s="84">
        <f t="shared" si="518"/>
        <v>34.432934017999997</v>
      </c>
      <c r="EK76" s="84">
        <f t="shared" si="518"/>
        <v>80.373793207876332</v>
      </c>
      <c r="EL76" s="84">
        <f t="shared" si="518"/>
        <v>37.086577411</v>
      </c>
      <c r="EM76" s="84">
        <f t="shared" si="518"/>
        <v>80.373793207876332</v>
      </c>
      <c r="EN76" s="84">
        <f t="shared" si="518"/>
        <v>84.621182411943607</v>
      </c>
      <c r="EO76" s="84">
        <f t="shared" si="518"/>
        <v>39.730220803999998</v>
      </c>
    </row>
    <row r="77" spans="1:145" s="83" customFormat="1" x14ac:dyDescent="0.25">
      <c r="A77" s="260"/>
      <c r="B77" s="83">
        <v>32</v>
      </c>
      <c r="C77" s="84">
        <v>69.757034178782931</v>
      </c>
      <c r="D77" s="84">
        <v>30.39559474</v>
      </c>
      <c r="E77" s="84">
        <v>74.536790945486871</v>
      </c>
      <c r="F77" s="84">
        <v>32.850114500000004</v>
      </c>
      <c r="G77" s="84">
        <v>79.145432227181502</v>
      </c>
      <c r="H77" s="84">
        <v>35.410804519999999</v>
      </c>
      <c r="I77" s="84">
        <v>83.53223249306302</v>
      </c>
      <c r="J77" s="84">
        <v>38.174532900000003</v>
      </c>
      <c r="K77" s="84">
        <f t="shared" si="483"/>
        <v>83.53223249306302</v>
      </c>
      <c r="L77" s="84">
        <v>87.919032758944553</v>
      </c>
      <c r="M77" s="84">
        <v>40.938261279999999</v>
      </c>
      <c r="N77" s="84">
        <f t="shared" ref="N77:U77" si="519">(AJ77-C77)/3*1+C77</f>
        <v>72.346359452521952</v>
      </c>
      <c r="O77" s="84">
        <f t="shared" si="519"/>
        <v>30.597829826666665</v>
      </c>
      <c r="P77" s="84">
        <f t="shared" si="519"/>
        <v>77.272533963657921</v>
      </c>
      <c r="Q77" s="84">
        <f t="shared" si="519"/>
        <v>33.094943000000001</v>
      </c>
      <c r="R77" s="84">
        <f t="shared" si="519"/>
        <v>82.029354818121007</v>
      </c>
      <c r="S77" s="84">
        <f t="shared" si="519"/>
        <v>35.695829679999996</v>
      </c>
      <c r="T77" s="84">
        <f t="shared" si="519"/>
        <v>86.549873328708685</v>
      </c>
      <c r="U77" s="84">
        <f t="shared" si="519"/>
        <v>38.505411933333335</v>
      </c>
      <c r="V77" s="84">
        <f t="shared" si="484"/>
        <v>86.549873328708685</v>
      </c>
      <c r="W77" s="84">
        <f>(AR77-K77)/3*1+K77</f>
        <v>86.549873328708685</v>
      </c>
      <c r="X77" s="84">
        <f>(AS77-L77)/3*1+L77</f>
        <v>91.070391839296377</v>
      </c>
      <c r="Y77" s="84">
        <f t="shared" ref="Y77:AF77" si="520">(AJ77-C77)/3*2+C77</f>
        <v>74.935684726260988</v>
      </c>
      <c r="Z77" s="84">
        <f t="shared" si="520"/>
        <v>30.800064913333333</v>
      </c>
      <c r="AA77" s="84">
        <f t="shared" si="520"/>
        <v>80.008276981828956</v>
      </c>
      <c r="AB77" s="84">
        <f t="shared" si="520"/>
        <v>33.339771500000005</v>
      </c>
      <c r="AC77" s="84">
        <f t="shared" si="520"/>
        <v>84.913277409060498</v>
      </c>
      <c r="AD77" s="84">
        <f t="shared" si="520"/>
        <v>35.980854839999999</v>
      </c>
      <c r="AE77" s="84">
        <f t="shared" si="520"/>
        <v>89.56751416435435</v>
      </c>
      <c r="AF77" s="84">
        <f t="shared" si="520"/>
        <v>38.836290966666667</v>
      </c>
      <c r="AG77" s="84">
        <f t="shared" si="486"/>
        <v>89.56751416435435</v>
      </c>
      <c r="AH77" s="84">
        <f>(AS77-L77)/3*2+L77</f>
        <v>94.221750919648187</v>
      </c>
      <c r="AI77" s="84">
        <f>(AT77-M77)/3*2+M77</f>
        <v>41.691727093333334</v>
      </c>
      <c r="AJ77" s="84">
        <v>77.525010000000009</v>
      </c>
      <c r="AK77" s="84">
        <v>31.002299999999998</v>
      </c>
      <c r="AL77" s="84">
        <v>82.744020000000006</v>
      </c>
      <c r="AM77" s="84">
        <v>33.584600000000002</v>
      </c>
      <c r="AN77" s="84">
        <v>87.797200000000004</v>
      </c>
      <c r="AO77" s="84">
        <v>36.265879999999996</v>
      </c>
      <c r="AP77" s="84">
        <v>92.585155000000015</v>
      </c>
      <c r="AQ77" s="84">
        <v>39.167169999999999</v>
      </c>
      <c r="AR77" s="84">
        <f t="shared" si="488"/>
        <v>92.585155000000015</v>
      </c>
      <c r="AS77" s="84">
        <v>97.373110000000011</v>
      </c>
      <c r="AT77" s="84">
        <v>42.068460000000002</v>
      </c>
      <c r="AU77" s="84">
        <f>(BF77-AJ77)/2+AJ77</f>
        <v>80.268488233236894</v>
      </c>
      <c r="AV77" s="84">
        <f t="shared" ref="AV77:BB77" si="521">(BG77-AK77)/2+AK77</f>
        <v>31.225713049999996</v>
      </c>
      <c r="AW77" s="84">
        <f t="shared" si="521"/>
        <v>85.648658501172889</v>
      </c>
      <c r="AX77" s="84">
        <f t="shared" si="521"/>
        <v>33.847203250000007</v>
      </c>
      <c r="AY77" s="84">
        <f t="shared" si="521"/>
        <v>90.852878011382103</v>
      </c>
      <c r="AZ77" s="84">
        <f t="shared" si="521"/>
        <v>36.575522759999998</v>
      </c>
      <c r="BA77" s="84">
        <f t="shared" si="521"/>
        <v>95.775502686918429</v>
      </c>
      <c r="BB77" s="84">
        <f t="shared" si="521"/>
        <v>39.525129210000003</v>
      </c>
      <c r="BC77" s="84">
        <f t="shared" si="489"/>
        <v>95.775502686918429</v>
      </c>
      <c r="BD77" s="84">
        <f t="shared" ref="BD77:BE77" si="522">(BO77-AS77)/2+AS77</f>
        <v>100.69812736245474</v>
      </c>
      <c r="BE77" s="84">
        <f t="shared" si="522"/>
        <v>42.47473566</v>
      </c>
      <c r="BF77" s="84">
        <v>83.011966466473794</v>
      </c>
      <c r="BG77" s="84">
        <v>31.449126099999997</v>
      </c>
      <c r="BH77" s="84">
        <v>88.553297002345772</v>
      </c>
      <c r="BI77" s="84">
        <v>34.109806500000005</v>
      </c>
      <c r="BJ77" s="84">
        <v>93.908556022764202</v>
      </c>
      <c r="BK77" s="84">
        <v>36.885165520000001</v>
      </c>
      <c r="BL77" s="84">
        <v>98.965850373836844</v>
      </c>
      <c r="BM77" s="84">
        <v>39.88308842</v>
      </c>
      <c r="BN77" s="84">
        <f t="shared" si="491"/>
        <v>98.965850373836844</v>
      </c>
      <c r="BO77" s="84">
        <v>104.02314472490947</v>
      </c>
      <c r="BP77" s="84">
        <v>42.881011319999999</v>
      </c>
      <c r="BQ77" s="84">
        <f>(DI77-BF77)/5*1+BF77</f>
        <v>85.97901761467169</v>
      </c>
      <c r="BR77" s="84">
        <f t="shared" ref="BR77:BX77" si="523">(DJ77-BG77)/5*1+BG77</f>
        <v>31.695574343999997</v>
      </c>
      <c r="BS77" s="84">
        <f t="shared" si="523"/>
        <v>91.68420434322779</v>
      </c>
      <c r="BT77" s="84">
        <f t="shared" si="523"/>
        <v>34.401598364000002</v>
      </c>
      <c r="BU77" s="84">
        <f t="shared" si="523"/>
        <v>97.192850939409908</v>
      </c>
      <c r="BV77" s="84">
        <f t="shared" si="523"/>
        <v>37.227030484000004</v>
      </c>
      <c r="BW77" s="84">
        <f t="shared" si="523"/>
        <v>102.39419804762895</v>
      </c>
      <c r="BX77" s="84">
        <f t="shared" si="523"/>
        <v>40.279574271999998</v>
      </c>
      <c r="BY77" s="84">
        <f t="shared" si="493"/>
        <v>102.39419804762895</v>
      </c>
      <c r="BZ77" s="84">
        <f t="shared" ref="BZ77:CA77" si="524">(DR77-BO77)/5*1+BO77</f>
        <v>107.59554515584797</v>
      </c>
      <c r="CA77" s="84">
        <f t="shared" si="524"/>
        <v>43.332118059999999</v>
      </c>
      <c r="CB77" s="84">
        <f>(DI77-BF77)/5*2+BF77</f>
        <v>88.946068762869572</v>
      </c>
      <c r="CC77" s="84">
        <f t="shared" ref="CC77:CI77" si="525">(DJ77-BG77)/5*2+BG77</f>
        <v>31.942022587999997</v>
      </c>
      <c r="CD77" s="84">
        <f t="shared" si="525"/>
        <v>94.815111684109809</v>
      </c>
      <c r="CE77" s="84">
        <f t="shared" si="525"/>
        <v>34.693390227999998</v>
      </c>
      <c r="CF77" s="84">
        <f t="shared" si="525"/>
        <v>100.47714585605563</v>
      </c>
      <c r="CG77" s="84">
        <f t="shared" si="525"/>
        <v>37.568895447999999</v>
      </c>
      <c r="CH77" s="84">
        <f t="shared" si="525"/>
        <v>105.82254572142105</v>
      </c>
      <c r="CI77" s="84">
        <f t="shared" si="525"/>
        <v>40.676060123999996</v>
      </c>
      <c r="CJ77" s="84">
        <f t="shared" si="495"/>
        <v>105.82254572142105</v>
      </c>
      <c r="CK77" s="84">
        <f t="shared" ref="CK77:CL77" si="526">(DR77-BO77)/5*2+BO77</f>
        <v>111.16794558678647</v>
      </c>
      <c r="CL77" s="84">
        <f t="shared" si="526"/>
        <v>43.783224799999999</v>
      </c>
      <c r="CM77" s="84">
        <f>(DI77-BF77)/5*3+BF77</f>
        <v>91.913119911067469</v>
      </c>
      <c r="CN77" s="84">
        <f t="shared" ref="CN77:CT77" si="527">(DJ77-BG77)/5*3+BG77</f>
        <v>32.188470832</v>
      </c>
      <c r="CO77" s="84">
        <f t="shared" si="527"/>
        <v>97.946019024991841</v>
      </c>
      <c r="CP77" s="84">
        <f t="shared" si="527"/>
        <v>34.985182092000002</v>
      </c>
      <c r="CQ77" s="84">
        <f t="shared" si="527"/>
        <v>103.76144077270133</v>
      </c>
      <c r="CR77" s="84">
        <f t="shared" si="527"/>
        <v>37.910760412000002</v>
      </c>
      <c r="CS77" s="84">
        <f t="shared" si="527"/>
        <v>109.25089339521315</v>
      </c>
      <c r="CT77" s="84">
        <f t="shared" si="527"/>
        <v>41.072545976000001</v>
      </c>
      <c r="CU77" s="84">
        <f t="shared" si="497"/>
        <v>109.25089339521315</v>
      </c>
      <c r="CV77" s="84">
        <f t="shared" ref="CV77:CW77" si="528">(DR77-BO77)/5*3+BO77</f>
        <v>114.74034601772499</v>
      </c>
      <c r="CW77" s="84">
        <f t="shared" si="528"/>
        <v>44.234331539999999</v>
      </c>
      <c r="CX77" s="84">
        <f>(DI77-BF77)/5*4+BF77</f>
        <v>94.880171059265351</v>
      </c>
      <c r="CY77" s="84">
        <f t="shared" ref="CY77:DE77" si="529">(DJ77-BG77)/5*4+BG77</f>
        <v>32.434919076</v>
      </c>
      <c r="CZ77" s="84">
        <f t="shared" si="529"/>
        <v>101.07692636587386</v>
      </c>
      <c r="DA77" s="84">
        <f t="shared" si="529"/>
        <v>35.276973955999999</v>
      </c>
      <c r="DB77" s="84">
        <f t="shared" si="529"/>
        <v>107.04573568934705</v>
      </c>
      <c r="DC77" s="84">
        <f t="shared" si="529"/>
        <v>38.252625375999997</v>
      </c>
      <c r="DD77" s="84">
        <f t="shared" si="529"/>
        <v>112.67924106900527</v>
      </c>
      <c r="DE77" s="84">
        <f t="shared" si="529"/>
        <v>41.469031827999999</v>
      </c>
      <c r="DF77" s="84">
        <f t="shared" si="499"/>
        <v>112.67924106900527</v>
      </c>
      <c r="DG77" s="84">
        <f t="shared" ref="DG77:DH77" si="530">(DR77-BO77)/5*4+BO77</f>
        <v>118.31274644866349</v>
      </c>
      <c r="DH77" s="84">
        <f t="shared" si="530"/>
        <v>44.68543828</v>
      </c>
      <c r="DI77" s="84">
        <v>97.847222207463247</v>
      </c>
      <c r="DJ77" s="84">
        <v>32.68136732</v>
      </c>
      <c r="DK77" s="84">
        <v>104.20783370675588</v>
      </c>
      <c r="DL77" s="84">
        <v>35.568765819999996</v>
      </c>
      <c r="DM77" s="84">
        <v>110.33003060599276</v>
      </c>
      <c r="DN77" s="84">
        <v>38.59449034</v>
      </c>
      <c r="DO77" s="84">
        <v>116.10758874279738</v>
      </c>
      <c r="DP77" s="84">
        <v>41.865517679999996</v>
      </c>
      <c r="DQ77" s="84">
        <f t="shared" si="501"/>
        <v>116.10758874279738</v>
      </c>
      <c r="DR77" s="84">
        <v>121.88514687960199</v>
      </c>
      <c r="DS77" s="84">
        <v>45.13654502</v>
      </c>
      <c r="DT77" s="83">
        <v>62.8</v>
      </c>
      <c r="DU77" s="83">
        <v>29.8</v>
      </c>
      <c r="DV77" s="83">
        <v>67.099999999999994</v>
      </c>
      <c r="DW77" s="83">
        <v>32.1</v>
      </c>
      <c r="DX77" s="83">
        <v>71.3</v>
      </c>
      <c r="DY77" s="83">
        <v>34.6</v>
      </c>
      <c r="DZ77" s="83">
        <v>75.400000000000006</v>
      </c>
      <c r="EA77" s="83">
        <v>37.200000000000003</v>
      </c>
      <c r="EB77" s="84">
        <f t="shared" ref="EB77:EB88" si="531">DZ77</f>
        <v>75.400000000000006</v>
      </c>
      <c r="EC77" s="83">
        <v>79.400000000000006</v>
      </c>
      <c r="ED77" s="83">
        <v>39.799999999999997</v>
      </c>
      <c r="EE77" s="84">
        <f>(DT77-C77)/2+C77</f>
        <v>66.278517089391471</v>
      </c>
      <c r="EF77" s="84">
        <f t="shared" ref="EF77:EL77" si="532">(DU77-D77)/2+D77</f>
        <v>30.097797370000002</v>
      </c>
      <c r="EG77" s="84">
        <f t="shared" si="532"/>
        <v>70.818395472743433</v>
      </c>
      <c r="EH77" s="84">
        <f t="shared" si="532"/>
        <v>32.475057250000006</v>
      </c>
      <c r="EI77" s="84">
        <f t="shared" si="532"/>
        <v>75.222716113590749</v>
      </c>
      <c r="EJ77" s="84">
        <f t="shared" si="532"/>
        <v>35.005402259999997</v>
      </c>
      <c r="EK77" s="84">
        <f t="shared" si="532"/>
        <v>79.466116246531513</v>
      </c>
      <c r="EL77" s="84">
        <f t="shared" si="532"/>
        <v>37.687266450000003</v>
      </c>
      <c r="EM77" s="84">
        <f>IF(EK77&gt;EE94,EK77,EE94)</f>
        <v>79.466116246531513</v>
      </c>
      <c r="EN77" s="84">
        <f t="shared" ref="EN77:EO77" si="533">(EC77-L77)/2+L77</f>
        <v>83.659516379472279</v>
      </c>
      <c r="EO77" s="84">
        <f t="shared" si="533"/>
        <v>40.369130639999995</v>
      </c>
    </row>
    <row r="78" spans="1:145" s="83" customFormat="1" x14ac:dyDescent="0.25">
      <c r="A78" s="260"/>
      <c r="B78" s="83">
        <v>33</v>
      </c>
      <c r="C78" s="84">
        <f>(C77-C83)/6*5+C83</f>
        <v>68.937221002049839</v>
      </c>
      <c r="D78" s="84">
        <f t="shared" ref="D78:BO78" si="534">(D77-D83)/6*5+D83</f>
        <v>30.941918116666667</v>
      </c>
      <c r="E78" s="84">
        <f t="shared" si="534"/>
        <v>73.662760616580044</v>
      </c>
      <c r="F78" s="84">
        <f t="shared" si="534"/>
        <v>33.433315276666669</v>
      </c>
      <c r="G78" s="84">
        <f t="shared" si="534"/>
        <v>78.222413735860371</v>
      </c>
      <c r="H78" s="84">
        <f t="shared" si="534"/>
        <v>36.027567846666663</v>
      </c>
      <c r="I78" s="84">
        <f t="shared" si="534"/>
        <v>82.559169749482436</v>
      </c>
      <c r="J78" s="84">
        <f t="shared" si="534"/>
        <v>38.831276388333336</v>
      </c>
      <c r="K78" s="84">
        <f t="shared" si="483"/>
        <v>82.559169749482436</v>
      </c>
      <c r="L78" s="84">
        <f t="shared" si="534"/>
        <v>86.895925763104501</v>
      </c>
      <c r="M78" s="84">
        <f t="shared" si="534"/>
        <v>41.634984930000002</v>
      </c>
      <c r="N78" s="84">
        <f t="shared" si="534"/>
        <v>71.499771445064965</v>
      </c>
      <c r="O78" s="84">
        <f t="shared" si="534"/>
        <v>31.14439401111111</v>
      </c>
      <c r="P78" s="84">
        <f t="shared" si="534"/>
        <v>76.371212619652738</v>
      </c>
      <c r="Q78" s="84">
        <f t="shared" si="534"/>
        <v>33.67727511555556</v>
      </c>
      <c r="R78" s="84">
        <f t="shared" si="534"/>
        <v>81.076354474106324</v>
      </c>
      <c r="S78" s="84">
        <f t="shared" si="534"/>
        <v>36.312273199999993</v>
      </c>
      <c r="T78" s="84">
        <f t="shared" si="534"/>
        <v>85.545270420076832</v>
      </c>
      <c r="U78" s="84">
        <f t="shared" si="534"/>
        <v>39.161609534444445</v>
      </c>
      <c r="V78" s="84">
        <f t="shared" si="484"/>
        <v>85.545270420076832</v>
      </c>
      <c r="W78" s="84">
        <f t="shared" ref="W78:AF78" si="535">(W77-W83)/6*5+W83</f>
        <v>85.545270420076832</v>
      </c>
      <c r="X78" s="84">
        <f t="shared" si="535"/>
        <v>90.014186366047355</v>
      </c>
      <c r="Y78" s="84">
        <f t="shared" si="535"/>
        <v>74.062321888080106</v>
      </c>
      <c r="Z78" s="84">
        <f t="shared" si="535"/>
        <v>31.346869905555558</v>
      </c>
      <c r="AA78" s="84">
        <f t="shared" si="535"/>
        <v>79.079664622725431</v>
      </c>
      <c r="AB78" s="84">
        <f t="shared" si="535"/>
        <v>33.921234954444451</v>
      </c>
      <c r="AC78" s="84">
        <f t="shared" si="535"/>
        <v>83.930295212352263</v>
      </c>
      <c r="AD78" s="84">
        <f t="shared" si="535"/>
        <v>36.596978553333329</v>
      </c>
      <c r="AE78" s="84">
        <f t="shared" si="535"/>
        <v>88.531371090671229</v>
      </c>
      <c r="AF78" s="84">
        <f t="shared" si="535"/>
        <v>39.491942680555553</v>
      </c>
      <c r="AG78" s="84">
        <f t="shared" si="486"/>
        <v>88.531371090671229</v>
      </c>
      <c r="AH78" s="84">
        <f t="shared" ref="AH78:AI78" si="536">(AH77-AH83)/6*5+AH83</f>
        <v>93.13244696899018</v>
      </c>
      <c r="AI78" s="84">
        <f t="shared" si="536"/>
        <v>42.386906807777777</v>
      </c>
      <c r="AJ78" s="84">
        <f t="shared" si="534"/>
        <v>76.624872331095233</v>
      </c>
      <c r="AK78" s="84">
        <f t="shared" si="534"/>
        <v>31.549345799999998</v>
      </c>
      <c r="AL78" s="84">
        <f t="shared" si="534"/>
        <v>81.788116625798125</v>
      </c>
      <c r="AM78" s="84">
        <f t="shared" si="534"/>
        <v>34.165194793333335</v>
      </c>
      <c r="AN78" s="84">
        <f t="shared" si="534"/>
        <v>86.784235950598202</v>
      </c>
      <c r="AO78" s="84">
        <f t="shared" si="534"/>
        <v>36.881683906666666</v>
      </c>
      <c r="AP78" s="84">
        <f t="shared" si="534"/>
        <v>91.517471761265625</v>
      </c>
      <c r="AQ78" s="84">
        <f t="shared" si="534"/>
        <v>39.822275826666669</v>
      </c>
      <c r="AR78" s="84">
        <f t="shared" si="488"/>
        <v>91.517471761265625</v>
      </c>
      <c r="AS78" s="84">
        <f t="shared" si="534"/>
        <v>96.25070757193302</v>
      </c>
      <c r="AT78" s="84">
        <f t="shared" si="534"/>
        <v>42.762867746666672</v>
      </c>
      <c r="AU78" s="84">
        <f t="shared" si="534"/>
        <v>79.341173375858816</v>
      </c>
      <c r="AV78" s="84">
        <f t="shared" si="534"/>
        <v>31.771769539999998</v>
      </c>
      <c r="AW78" s="84">
        <f t="shared" si="534"/>
        <v>84.662668369676766</v>
      </c>
      <c r="AX78" s="84">
        <f t="shared" si="534"/>
        <v>34.427479380000008</v>
      </c>
      <c r="AY78" s="84">
        <f t="shared" si="534"/>
        <v>89.808516852387811</v>
      </c>
      <c r="AZ78" s="84">
        <f t="shared" si="534"/>
        <v>37.190278638333332</v>
      </c>
      <c r="BA78" s="84">
        <f t="shared" si="534"/>
        <v>94.674744900352863</v>
      </c>
      <c r="BB78" s="84">
        <f t="shared" si="534"/>
        <v>40.179073777500001</v>
      </c>
      <c r="BC78" s="84">
        <f t="shared" si="489"/>
        <v>94.674744900352863</v>
      </c>
      <c r="BD78" s="84">
        <f t="shared" ref="BD78:BE78" si="537">(BD77-BD83)/6*5+BD83</f>
        <v>99.540972948317901</v>
      </c>
      <c r="BE78" s="84">
        <f t="shared" si="537"/>
        <v>43.167868916666663</v>
      </c>
      <c r="BF78" s="84">
        <f t="shared" si="534"/>
        <v>82.057474420622412</v>
      </c>
      <c r="BG78" s="84">
        <f t="shared" si="534"/>
        <v>31.994193279999998</v>
      </c>
      <c r="BH78" s="84">
        <f t="shared" si="534"/>
        <v>87.537220113555392</v>
      </c>
      <c r="BI78" s="84">
        <f t="shared" si="534"/>
        <v>34.689763966666668</v>
      </c>
      <c r="BJ78" s="84">
        <f t="shared" si="534"/>
        <v>92.832797754177406</v>
      </c>
      <c r="BK78" s="84">
        <f t="shared" si="534"/>
        <v>37.498873369999998</v>
      </c>
      <c r="BL78" s="84">
        <f t="shared" si="534"/>
        <v>97.832018039440086</v>
      </c>
      <c r="BM78" s="84">
        <f t="shared" si="534"/>
        <v>40.535871728333333</v>
      </c>
      <c r="BN78" s="84">
        <f t="shared" si="491"/>
        <v>97.832018039440086</v>
      </c>
      <c r="BO78" s="84">
        <f t="shared" si="534"/>
        <v>102.83123832470277</v>
      </c>
      <c r="BP78" s="84">
        <f t="shared" ref="BP78:EA78" si="538">(BP77-BP83)/6*5+BP83</f>
        <v>43.572870086666668</v>
      </c>
      <c r="BQ78" s="84">
        <f t="shared" si="538"/>
        <v>84.994286419454525</v>
      </c>
      <c r="BR78" s="84">
        <f t="shared" si="538"/>
        <v>32.239968558000001</v>
      </c>
      <c r="BS78" s="84">
        <f t="shared" si="538"/>
        <v>90.635843224759768</v>
      </c>
      <c r="BT78" s="84">
        <f t="shared" si="538"/>
        <v>34.980794828000001</v>
      </c>
      <c r="BU78" s="84">
        <f t="shared" si="538"/>
        <v>96.082981866722577</v>
      </c>
      <c r="BV78" s="84">
        <f t="shared" si="538"/>
        <v>37.839789596000003</v>
      </c>
      <c r="BW78" s="84">
        <f t="shared" si="538"/>
        <v>101.2246557383443</v>
      </c>
      <c r="BX78" s="84">
        <f t="shared" si="538"/>
        <v>40.930987050333329</v>
      </c>
      <c r="BY78" s="84">
        <f t="shared" si="493"/>
        <v>101.2246557383443</v>
      </c>
      <c r="BZ78" s="84">
        <f t="shared" ref="BZ78:CI78" si="539">(BZ77-BZ83)/6*5+BZ83</f>
        <v>106.36632960996602</v>
      </c>
      <c r="CA78" s="84">
        <f t="shared" si="539"/>
        <v>44.022184504666669</v>
      </c>
      <c r="CB78" s="84">
        <f t="shared" si="539"/>
        <v>87.931098418286638</v>
      </c>
      <c r="CC78" s="84">
        <f t="shared" si="539"/>
        <v>32.485743835999997</v>
      </c>
      <c r="CD78" s="84">
        <f t="shared" si="539"/>
        <v>93.734466335964129</v>
      </c>
      <c r="CE78" s="84">
        <f t="shared" si="539"/>
        <v>35.271825689333333</v>
      </c>
      <c r="CF78" s="84">
        <f t="shared" si="539"/>
        <v>99.333165979267761</v>
      </c>
      <c r="CG78" s="84">
        <f t="shared" si="539"/>
        <v>38.180705822</v>
      </c>
      <c r="CH78" s="84">
        <f t="shared" si="539"/>
        <v>104.61729343724852</v>
      </c>
      <c r="CI78" s="84">
        <f t="shared" si="539"/>
        <v>41.326102372333331</v>
      </c>
      <c r="CJ78" s="84">
        <f t="shared" si="495"/>
        <v>104.61729343724852</v>
      </c>
      <c r="CK78" s="84">
        <f t="shared" ref="CK78:CT78" si="540">(CK77-CK83)/6*5+CK83</f>
        <v>109.90142089522928</v>
      </c>
      <c r="CL78" s="84">
        <f t="shared" si="540"/>
        <v>44.471498922666669</v>
      </c>
      <c r="CM78" s="84">
        <f t="shared" si="540"/>
        <v>90.867910417118765</v>
      </c>
      <c r="CN78" s="84">
        <f t="shared" si="540"/>
        <v>32.731519114000001</v>
      </c>
      <c r="CO78" s="84">
        <f t="shared" si="540"/>
        <v>96.833089447168504</v>
      </c>
      <c r="CP78" s="84">
        <f t="shared" si="540"/>
        <v>35.562856550666666</v>
      </c>
      <c r="CQ78" s="84">
        <f t="shared" si="540"/>
        <v>102.58335009181292</v>
      </c>
      <c r="CR78" s="84">
        <f t="shared" si="540"/>
        <v>38.521622047999998</v>
      </c>
      <c r="CS78" s="84">
        <f t="shared" si="540"/>
        <v>108.00993113615273</v>
      </c>
      <c r="CT78" s="84">
        <f t="shared" si="540"/>
        <v>41.721217694333333</v>
      </c>
      <c r="CU78" s="84">
        <f t="shared" si="497"/>
        <v>108.00993113615273</v>
      </c>
      <c r="CV78" s="84">
        <f t="shared" ref="CV78:DE78" si="541">(CV77-CV83)/6*5+CV83</f>
        <v>113.43651218049254</v>
      </c>
      <c r="CW78" s="84">
        <f t="shared" si="541"/>
        <v>44.920813340666669</v>
      </c>
      <c r="CX78" s="84">
        <f t="shared" si="541"/>
        <v>93.804722415950863</v>
      </c>
      <c r="CY78" s="84">
        <f t="shared" si="541"/>
        <v>32.977294391999997</v>
      </c>
      <c r="CZ78" s="84">
        <f t="shared" si="541"/>
        <v>99.93171255837288</v>
      </c>
      <c r="DA78" s="84">
        <f t="shared" si="541"/>
        <v>35.853887411999999</v>
      </c>
      <c r="DB78" s="84">
        <f t="shared" si="541"/>
        <v>105.8335342043581</v>
      </c>
      <c r="DC78" s="84">
        <f t="shared" si="541"/>
        <v>38.862538273999995</v>
      </c>
      <c r="DD78" s="84">
        <f t="shared" si="541"/>
        <v>111.40256883505695</v>
      </c>
      <c r="DE78" s="84">
        <f t="shared" si="541"/>
        <v>42.116333016333328</v>
      </c>
      <c r="DF78" s="84">
        <f t="shared" si="499"/>
        <v>111.40256883505695</v>
      </c>
      <c r="DG78" s="84">
        <f t="shared" ref="DG78:DH78" si="542">(DG77-DG83)/6*5+DG83</f>
        <v>116.97160346575579</v>
      </c>
      <c r="DH78" s="84">
        <f t="shared" si="542"/>
        <v>45.370127758666669</v>
      </c>
      <c r="DI78" s="84">
        <f t="shared" si="538"/>
        <v>96.74153441478299</v>
      </c>
      <c r="DJ78" s="84">
        <f t="shared" si="538"/>
        <v>33.223069670000001</v>
      </c>
      <c r="DK78" s="84">
        <f t="shared" si="538"/>
        <v>103.03033566957724</v>
      </c>
      <c r="DL78" s="84">
        <f t="shared" si="538"/>
        <v>36.144918273333332</v>
      </c>
      <c r="DM78" s="84">
        <f t="shared" si="538"/>
        <v>109.08371831690329</v>
      </c>
      <c r="DN78" s="84">
        <f t="shared" si="538"/>
        <v>39.203454499999999</v>
      </c>
      <c r="DO78" s="84">
        <f t="shared" si="538"/>
        <v>114.79520653396116</v>
      </c>
      <c r="DP78" s="84">
        <f t="shared" si="538"/>
        <v>42.511448338333331</v>
      </c>
      <c r="DQ78" s="84">
        <f t="shared" si="501"/>
        <v>114.79520653396116</v>
      </c>
      <c r="DR78" s="84">
        <f t="shared" si="538"/>
        <v>120.50669475101904</v>
      </c>
      <c r="DS78" s="84">
        <f t="shared" si="538"/>
        <v>45.819442176666669</v>
      </c>
      <c r="DT78" s="84">
        <f t="shared" si="538"/>
        <v>62.05</v>
      </c>
      <c r="DU78" s="84">
        <f t="shared" si="538"/>
        <v>30.35</v>
      </c>
      <c r="DV78" s="84">
        <f t="shared" si="538"/>
        <v>66.3</v>
      </c>
      <c r="DW78" s="84">
        <f t="shared" si="538"/>
        <v>32.683333333333337</v>
      </c>
      <c r="DX78" s="84">
        <f t="shared" si="538"/>
        <v>70.466666666666669</v>
      </c>
      <c r="DY78" s="84">
        <f t="shared" si="538"/>
        <v>35.216666666666669</v>
      </c>
      <c r="DZ78" s="84">
        <f t="shared" si="538"/>
        <v>74.5</v>
      </c>
      <c r="EA78" s="84">
        <f t="shared" si="538"/>
        <v>37.866666666666667</v>
      </c>
      <c r="EB78" s="84">
        <f t="shared" ref="EB78:EO78" si="543">(EB77-EB83)/6*5+EB83</f>
        <v>74.5</v>
      </c>
      <c r="EC78" s="84">
        <f t="shared" si="543"/>
        <v>78.466666666666669</v>
      </c>
      <c r="ED78" s="84">
        <f t="shared" si="543"/>
        <v>40.5</v>
      </c>
      <c r="EE78" s="84">
        <f t="shared" si="543"/>
        <v>65.493610501024932</v>
      </c>
      <c r="EF78" s="84">
        <f t="shared" si="543"/>
        <v>30.645959058333336</v>
      </c>
      <c r="EG78" s="84">
        <f t="shared" si="543"/>
        <v>69.981380308290014</v>
      </c>
      <c r="EH78" s="84">
        <f t="shared" si="543"/>
        <v>33.058324305000006</v>
      </c>
      <c r="EI78" s="84">
        <f t="shared" si="543"/>
        <v>74.344540201263513</v>
      </c>
      <c r="EJ78" s="84">
        <f t="shared" si="543"/>
        <v>35.622117256666662</v>
      </c>
      <c r="EK78" s="84">
        <f t="shared" si="543"/>
        <v>78.529584874741218</v>
      </c>
      <c r="EL78" s="84">
        <f t="shared" si="543"/>
        <v>38.348971527500005</v>
      </c>
      <c r="EM78" s="84" t="e">
        <f t="shared" si="543"/>
        <v>#REF!</v>
      </c>
      <c r="EN78" s="84">
        <f t="shared" si="543"/>
        <v>82.681296214885592</v>
      </c>
      <c r="EO78" s="84">
        <f t="shared" si="543"/>
        <v>41.067492464999994</v>
      </c>
    </row>
    <row r="79" spans="1:145" s="83" customFormat="1" x14ac:dyDescent="0.25">
      <c r="A79" s="260"/>
      <c r="B79" s="83">
        <v>34</v>
      </c>
      <c r="C79" s="84">
        <f>(C77-C83)/6*4+C83</f>
        <v>68.117407825316747</v>
      </c>
      <c r="D79" s="84">
        <f t="shared" ref="D79:BO79" si="544">(D77-D83)/6*4+D83</f>
        <v>31.488241493333334</v>
      </c>
      <c r="E79" s="84">
        <f t="shared" si="544"/>
        <v>72.788730287673204</v>
      </c>
      <c r="F79" s="84">
        <f t="shared" si="544"/>
        <v>34.016516053333334</v>
      </c>
      <c r="G79" s="84">
        <f t="shared" si="544"/>
        <v>77.299395244539227</v>
      </c>
      <c r="H79" s="84">
        <f t="shared" si="544"/>
        <v>36.644331173333335</v>
      </c>
      <c r="I79" s="84">
        <f t="shared" si="544"/>
        <v>81.586107005901837</v>
      </c>
      <c r="J79" s="84">
        <f t="shared" si="544"/>
        <v>39.488019876666669</v>
      </c>
      <c r="K79" s="84">
        <f t="shared" si="483"/>
        <v>81.586107005901837</v>
      </c>
      <c r="L79" s="84">
        <f t="shared" si="544"/>
        <v>85.872818767264462</v>
      </c>
      <c r="M79" s="84">
        <f t="shared" si="544"/>
        <v>42.331708579999997</v>
      </c>
      <c r="N79" s="84">
        <f t="shared" si="544"/>
        <v>70.653183437607993</v>
      </c>
      <c r="O79" s="84">
        <f t="shared" si="544"/>
        <v>31.690958195555556</v>
      </c>
      <c r="P79" s="84">
        <f t="shared" si="544"/>
        <v>75.469891275647555</v>
      </c>
      <c r="Q79" s="84">
        <f t="shared" si="544"/>
        <v>34.259607231111112</v>
      </c>
      <c r="R79" s="84">
        <f t="shared" si="544"/>
        <v>80.123354130091627</v>
      </c>
      <c r="S79" s="84">
        <f t="shared" si="544"/>
        <v>36.928716719999997</v>
      </c>
      <c r="T79" s="84">
        <f t="shared" si="544"/>
        <v>84.540667511444965</v>
      </c>
      <c r="U79" s="84">
        <f t="shared" si="544"/>
        <v>39.817807135555555</v>
      </c>
      <c r="V79" s="84">
        <f t="shared" si="484"/>
        <v>84.540667511444965</v>
      </c>
      <c r="W79" s="84">
        <f t="shared" si="544"/>
        <v>84.540667511444965</v>
      </c>
      <c r="X79" s="84">
        <f t="shared" si="544"/>
        <v>88.957980892798318</v>
      </c>
      <c r="Y79" s="84">
        <f t="shared" si="544"/>
        <v>73.188959049899225</v>
      </c>
      <c r="Z79" s="84">
        <f t="shared" si="544"/>
        <v>31.893674897777778</v>
      </c>
      <c r="AA79" s="84">
        <f t="shared" si="544"/>
        <v>78.151052263621906</v>
      </c>
      <c r="AB79" s="84">
        <f t="shared" si="544"/>
        <v>34.50269840888889</v>
      </c>
      <c r="AC79" s="84">
        <f t="shared" si="544"/>
        <v>82.947313015644013</v>
      </c>
      <c r="AD79" s="84">
        <f t="shared" si="544"/>
        <v>37.213102266666667</v>
      </c>
      <c r="AE79" s="84">
        <f t="shared" si="544"/>
        <v>87.495228016988094</v>
      </c>
      <c r="AF79" s="84">
        <f t="shared" si="544"/>
        <v>40.147594394444447</v>
      </c>
      <c r="AG79" s="84">
        <f t="shared" si="486"/>
        <v>87.495228016988094</v>
      </c>
      <c r="AH79" s="84">
        <f t="shared" si="544"/>
        <v>92.043143018332174</v>
      </c>
      <c r="AI79" s="84">
        <f t="shared" si="544"/>
        <v>43.08208652222222</v>
      </c>
      <c r="AJ79" s="84">
        <f t="shared" si="544"/>
        <v>75.724734662190471</v>
      </c>
      <c r="AK79" s="84">
        <f t="shared" si="544"/>
        <v>32.096391599999997</v>
      </c>
      <c r="AL79" s="84">
        <f t="shared" si="544"/>
        <v>80.832213251596258</v>
      </c>
      <c r="AM79" s="84">
        <f t="shared" si="544"/>
        <v>34.745789586666668</v>
      </c>
      <c r="AN79" s="84">
        <f t="shared" si="544"/>
        <v>85.771271901196414</v>
      </c>
      <c r="AO79" s="84">
        <f t="shared" si="544"/>
        <v>37.497487813333329</v>
      </c>
      <c r="AP79" s="84">
        <f t="shared" si="544"/>
        <v>90.449788522531222</v>
      </c>
      <c r="AQ79" s="84">
        <f t="shared" si="544"/>
        <v>40.477381653333332</v>
      </c>
      <c r="AR79" s="84">
        <f t="shared" si="488"/>
        <v>90.449788522531222</v>
      </c>
      <c r="AS79" s="84">
        <f t="shared" si="544"/>
        <v>95.128305143866044</v>
      </c>
      <c r="AT79" s="84">
        <f t="shared" si="544"/>
        <v>43.457275493333334</v>
      </c>
      <c r="AU79" s="84">
        <f t="shared" si="544"/>
        <v>78.413858518480737</v>
      </c>
      <c r="AV79" s="84">
        <f t="shared" si="544"/>
        <v>32.317826029999999</v>
      </c>
      <c r="AW79" s="84">
        <f t="shared" si="544"/>
        <v>83.676678238180642</v>
      </c>
      <c r="AX79" s="84">
        <f t="shared" si="544"/>
        <v>35.007755510000003</v>
      </c>
      <c r="AY79" s="84">
        <f t="shared" si="544"/>
        <v>88.764155693393505</v>
      </c>
      <c r="AZ79" s="84">
        <f t="shared" si="544"/>
        <v>37.805034516666666</v>
      </c>
      <c r="BA79" s="84">
        <f t="shared" si="544"/>
        <v>93.573987113787283</v>
      </c>
      <c r="BB79" s="84">
        <f t="shared" si="544"/>
        <v>40.833018345000006</v>
      </c>
      <c r="BC79" s="84">
        <f t="shared" si="489"/>
        <v>93.573987113787283</v>
      </c>
      <c r="BD79" s="84">
        <f t="shared" si="544"/>
        <v>98.38381853418106</v>
      </c>
      <c r="BE79" s="84">
        <f t="shared" si="544"/>
        <v>43.861002173333333</v>
      </c>
      <c r="BF79" s="84">
        <f t="shared" si="544"/>
        <v>81.102982374771017</v>
      </c>
      <c r="BG79" s="84">
        <f t="shared" si="544"/>
        <v>32.539260460000001</v>
      </c>
      <c r="BH79" s="84">
        <f t="shared" si="544"/>
        <v>86.521143224765027</v>
      </c>
      <c r="BI79" s="84">
        <f t="shared" si="544"/>
        <v>35.269721433333338</v>
      </c>
      <c r="BJ79" s="84">
        <f t="shared" si="544"/>
        <v>91.757039485590596</v>
      </c>
      <c r="BK79" s="84">
        <f t="shared" si="544"/>
        <v>38.112581220000003</v>
      </c>
      <c r="BL79" s="84">
        <f t="shared" si="544"/>
        <v>96.698185705043343</v>
      </c>
      <c r="BM79" s="84">
        <f t="shared" si="544"/>
        <v>41.188655036666667</v>
      </c>
      <c r="BN79" s="84">
        <f t="shared" si="491"/>
        <v>96.698185705043343</v>
      </c>
      <c r="BO79" s="84">
        <f t="shared" si="544"/>
        <v>101.63933192449606</v>
      </c>
      <c r="BP79" s="84">
        <f t="shared" ref="BP79:EA79" si="545">(BP77-BP83)/6*4+BP83</f>
        <v>44.264728853333331</v>
      </c>
      <c r="BQ79" s="84">
        <f t="shared" si="545"/>
        <v>84.00955522423736</v>
      </c>
      <c r="BR79" s="84">
        <f t="shared" si="545"/>
        <v>32.784362772000001</v>
      </c>
      <c r="BS79" s="84">
        <f t="shared" si="545"/>
        <v>89.587482106291731</v>
      </c>
      <c r="BT79" s="84">
        <f t="shared" si="545"/>
        <v>35.559991291999999</v>
      </c>
      <c r="BU79" s="84">
        <f t="shared" si="545"/>
        <v>94.973112794035231</v>
      </c>
      <c r="BV79" s="84">
        <f t="shared" si="545"/>
        <v>38.452548708000002</v>
      </c>
      <c r="BW79" s="84">
        <f t="shared" si="545"/>
        <v>100.05511342905966</v>
      </c>
      <c r="BX79" s="84">
        <f t="shared" si="545"/>
        <v>41.582399828666667</v>
      </c>
      <c r="BY79" s="84">
        <f t="shared" si="493"/>
        <v>100.05511342905966</v>
      </c>
      <c r="BZ79" s="84">
        <f t="shared" si="545"/>
        <v>105.13711406408407</v>
      </c>
      <c r="CA79" s="84">
        <f t="shared" si="545"/>
        <v>44.712250949333331</v>
      </c>
      <c r="CB79" s="84">
        <f t="shared" si="545"/>
        <v>86.916128073703703</v>
      </c>
      <c r="CC79" s="84">
        <f t="shared" si="545"/>
        <v>33.029465084000002</v>
      </c>
      <c r="CD79" s="84">
        <f t="shared" si="545"/>
        <v>92.653820987818449</v>
      </c>
      <c r="CE79" s="84">
        <f t="shared" si="545"/>
        <v>35.850261150666661</v>
      </c>
      <c r="CF79" s="84">
        <f t="shared" si="545"/>
        <v>98.18918610247988</v>
      </c>
      <c r="CG79" s="84">
        <f t="shared" si="545"/>
        <v>38.792516196000001</v>
      </c>
      <c r="CH79" s="84">
        <f t="shared" si="545"/>
        <v>103.41204115307598</v>
      </c>
      <c r="CI79" s="84">
        <f t="shared" si="545"/>
        <v>41.976144620666666</v>
      </c>
      <c r="CJ79" s="84">
        <f t="shared" si="495"/>
        <v>103.41204115307598</v>
      </c>
      <c r="CK79" s="84">
        <f t="shared" si="545"/>
        <v>108.63489620367208</v>
      </c>
      <c r="CL79" s="84">
        <f t="shared" si="545"/>
        <v>45.159773045333331</v>
      </c>
      <c r="CM79" s="84">
        <f t="shared" si="545"/>
        <v>89.822700923170046</v>
      </c>
      <c r="CN79" s="84">
        <f t="shared" si="545"/>
        <v>33.274567396000002</v>
      </c>
      <c r="CO79" s="84">
        <f t="shared" si="545"/>
        <v>95.720159869345181</v>
      </c>
      <c r="CP79" s="84">
        <f t="shared" si="545"/>
        <v>36.140531009333337</v>
      </c>
      <c r="CQ79" s="84">
        <f t="shared" si="545"/>
        <v>101.40525941092451</v>
      </c>
      <c r="CR79" s="84">
        <f t="shared" si="545"/>
        <v>39.132483684</v>
      </c>
      <c r="CS79" s="84">
        <f t="shared" si="545"/>
        <v>106.76896887709231</v>
      </c>
      <c r="CT79" s="84">
        <f t="shared" si="545"/>
        <v>42.369889412666666</v>
      </c>
      <c r="CU79" s="84">
        <f t="shared" si="497"/>
        <v>106.76896887709231</v>
      </c>
      <c r="CV79" s="84">
        <f t="shared" si="545"/>
        <v>112.1326783432601</v>
      </c>
      <c r="CW79" s="84">
        <f t="shared" si="545"/>
        <v>45.607295141333331</v>
      </c>
      <c r="CX79" s="84">
        <f t="shared" si="545"/>
        <v>92.72927377263639</v>
      </c>
      <c r="CY79" s="84">
        <f t="shared" si="545"/>
        <v>33.519669708000002</v>
      </c>
      <c r="CZ79" s="84">
        <f t="shared" si="545"/>
        <v>98.786498750871885</v>
      </c>
      <c r="DA79" s="84">
        <f t="shared" si="545"/>
        <v>36.430800867999999</v>
      </c>
      <c r="DB79" s="84">
        <f t="shared" si="545"/>
        <v>104.62133271936916</v>
      </c>
      <c r="DC79" s="84">
        <f t="shared" si="545"/>
        <v>39.472451172</v>
      </c>
      <c r="DD79" s="84">
        <f t="shared" si="545"/>
        <v>110.12589660110864</v>
      </c>
      <c r="DE79" s="84">
        <f t="shared" si="545"/>
        <v>42.763634204666666</v>
      </c>
      <c r="DF79" s="84">
        <f t="shared" si="499"/>
        <v>110.12589660110864</v>
      </c>
      <c r="DG79" s="84">
        <f t="shared" si="545"/>
        <v>115.63046048284809</v>
      </c>
      <c r="DH79" s="84">
        <f t="shared" si="545"/>
        <v>46.054817237333332</v>
      </c>
      <c r="DI79" s="84">
        <f t="shared" si="545"/>
        <v>95.635846622102733</v>
      </c>
      <c r="DJ79" s="84">
        <f t="shared" si="545"/>
        <v>33.764772020000002</v>
      </c>
      <c r="DK79" s="84">
        <f t="shared" si="545"/>
        <v>101.8528376323986</v>
      </c>
      <c r="DL79" s="84">
        <f t="shared" si="545"/>
        <v>36.72107072666666</v>
      </c>
      <c r="DM79" s="84">
        <f t="shared" si="545"/>
        <v>107.8374060278138</v>
      </c>
      <c r="DN79" s="84">
        <f t="shared" si="545"/>
        <v>39.812418659999999</v>
      </c>
      <c r="DO79" s="84">
        <f t="shared" si="545"/>
        <v>113.48282432512495</v>
      </c>
      <c r="DP79" s="84">
        <f t="shared" si="545"/>
        <v>43.157378996666665</v>
      </c>
      <c r="DQ79" s="84">
        <f t="shared" si="501"/>
        <v>113.48282432512495</v>
      </c>
      <c r="DR79" s="84">
        <f t="shared" si="545"/>
        <v>119.1282426224361</v>
      </c>
      <c r="DS79" s="84">
        <f t="shared" si="545"/>
        <v>46.502339333333332</v>
      </c>
      <c r="DT79" s="84">
        <f t="shared" si="545"/>
        <v>61.3</v>
      </c>
      <c r="DU79" s="84">
        <f t="shared" si="545"/>
        <v>30.900000000000002</v>
      </c>
      <c r="DV79" s="84">
        <f t="shared" si="545"/>
        <v>65.5</v>
      </c>
      <c r="DW79" s="84">
        <f t="shared" si="545"/>
        <v>33.266666666666666</v>
      </c>
      <c r="DX79" s="84">
        <f t="shared" si="545"/>
        <v>69.633333333333326</v>
      </c>
      <c r="DY79" s="84">
        <f t="shared" si="545"/>
        <v>35.833333333333336</v>
      </c>
      <c r="DZ79" s="84">
        <f t="shared" si="545"/>
        <v>73.600000000000009</v>
      </c>
      <c r="EA79" s="84">
        <f t="shared" si="545"/>
        <v>38.533333333333339</v>
      </c>
      <c r="EB79" s="84">
        <f t="shared" ref="EB79:EO79" si="546">(EB77-EB83)/6*4+EB83</f>
        <v>73.600000000000009</v>
      </c>
      <c r="EC79" s="84">
        <f t="shared" si="546"/>
        <v>77.533333333333331</v>
      </c>
      <c r="ED79" s="84">
        <f t="shared" si="546"/>
        <v>41.199999999999996</v>
      </c>
      <c r="EE79" s="84">
        <f t="shared" si="546"/>
        <v>64.708703912658379</v>
      </c>
      <c r="EF79" s="84">
        <f t="shared" si="546"/>
        <v>31.19412074666667</v>
      </c>
      <c r="EG79" s="84">
        <f t="shared" si="546"/>
        <v>69.144365143836595</v>
      </c>
      <c r="EH79" s="84">
        <f t="shared" si="546"/>
        <v>33.641591360000007</v>
      </c>
      <c r="EI79" s="84">
        <f t="shared" si="546"/>
        <v>73.466364288936276</v>
      </c>
      <c r="EJ79" s="84">
        <f t="shared" si="546"/>
        <v>36.238832253333328</v>
      </c>
      <c r="EK79" s="84">
        <f t="shared" si="546"/>
        <v>77.593053502950923</v>
      </c>
      <c r="EL79" s="84">
        <f t="shared" si="546"/>
        <v>39.010676605</v>
      </c>
      <c r="EM79" s="84" t="e">
        <f t="shared" si="546"/>
        <v>#REF!</v>
      </c>
      <c r="EN79" s="84">
        <f t="shared" si="546"/>
        <v>81.70307605029889</v>
      </c>
      <c r="EO79" s="84">
        <f t="shared" si="546"/>
        <v>41.76585429</v>
      </c>
    </row>
    <row r="80" spans="1:145" s="83" customFormat="1" x14ac:dyDescent="0.25">
      <c r="A80" s="260"/>
      <c r="B80" s="83">
        <v>35</v>
      </c>
      <c r="C80" s="84">
        <f>(C77-C83)/6*3+C83</f>
        <v>67.297594648583669</v>
      </c>
      <c r="D80" s="84">
        <f t="shared" ref="D80:BO80" si="547">(D77-D83)/6*3+D83</f>
        <v>32.034564869999997</v>
      </c>
      <c r="E80" s="84">
        <f t="shared" si="547"/>
        <v>71.914699958766377</v>
      </c>
      <c r="F80" s="84">
        <f t="shared" si="547"/>
        <v>34.599716830000006</v>
      </c>
      <c r="G80" s="84">
        <f t="shared" si="547"/>
        <v>76.376376753218096</v>
      </c>
      <c r="H80" s="84">
        <f t="shared" si="547"/>
        <v>37.261094499999999</v>
      </c>
      <c r="I80" s="84">
        <f t="shared" si="547"/>
        <v>80.613044262321253</v>
      </c>
      <c r="J80" s="84">
        <f t="shared" si="547"/>
        <v>40.144763365000003</v>
      </c>
      <c r="K80" s="84">
        <f t="shared" si="483"/>
        <v>80.613044262321253</v>
      </c>
      <c r="L80" s="84">
        <f t="shared" si="547"/>
        <v>84.84971177142441</v>
      </c>
      <c r="M80" s="84">
        <f t="shared" si="547"/>
        <v>43.02843223</v>
      </c>
      <c r="N80" s="84">
        <f t="shared" si="547"/>
        <v>69.806595430151006</v>
      </c>
      <c r="O80" s="84">
        <f t="shared" si="547"/>
        <v>32.237522380000001</v>
      </c>
      <c r="P80" s="84">
        <f t="shared" si="547"/>
        <v>74.568569931642372</v>
      </c>
      <c r="Q80" s="84">
        <f t="shared" si="547"/>
        <v>34.841939346666663</v>
      </c>
      <c r="R80" s="84">
        <f t="shared" si="547"/>
        <v>79.17035378607693</v>
      </c>
      <c r="S80" s="84">
        <f t="shared" si="547"/>
        <v>37.545160240000001</v>
      </c>
      <c r="T80" s="84">
        <f t="shared" si="547"/>
        <v>83.536064602813113</v>
      </c>
      <c r="U80" s="84">
        <f t="shared" si="547"/>
        <v>40.474004736666672</v>
      </c>
      <c r="V80" s="84">
        <f t="shared" si="484"/>
        <v>83.536064602813113</v>
      </c>
      <c r="W80" s="84">
        <f t="shared" si="547"/>
        <v>83.536064602813113</v>
      </c>
      <c r="X80" s="84">
        <f t="shared" si="547"/>
        <v>87.901775419549296</v>
      </c>
      <c r="Y80" s="84">
        <f t="shared" si="547"/>
        <v>72.315596211718344</v>
      </c>
      <c r="Z80" s="84">
        <f t="shared" si="547"/>
        <v>32.440479889999999</v>
      </c>
      <c r="AA80" s="84">
        <f t="shared" si="547"/>
        <v>77.222439904518382</v>
      </c>
      <c r="AB80" s="84">
        <f t="shared" si="547"/>
        <v>35.084161863333335</v>
      </c>
      <c r="AC80" s="84">
        <f t="shared" si="547"/>
        <v>81.964330818935764</v>
      </c>
      <c r="AD80" s="84">
        <f t="shared" si="547"/>
        <v>37.829225980000004</v>
      </c>
      <c r="AE80" s="84">
        <f t="shared" si="547"/>
        <v>86.459084943304973</v>
      </c>
      <c r="AF80" s="84">
        <f t="shared" si="547"/>
        <v>40.80324610833334</v>
      </c>
      <c r="AG80" s="84">
        <f t="shared" si="486"/>
        <v>86.459084943304973</v>
      </c>
      <c r="AH80" s="84">
        <f t="shared" si="547"/>
        <v>90.953839067674167</v>
      </c>
      <c r="AI80" s="84">
        <f t="shared" si="547"/>
        <v>43.777266236666662</v>
      </c>
      <c r="AJ80" s="84">
        <f t="shared" si="547"/>
        <v>74.824596993285695</v>
      </c>
      <c r="AK80" s="84">
        <f t="shared" si="547"/>
        <v>32.643437399999996</v>
      </c>
      <c r="AL80" s="84">
        <f t="shared" si="547"/>
        <v>79.876309877394391</v>
      </c>
      <c r="AM80" s="84">
        <f t="shared" si="547"/>
        <v>35.32638438</v>
      </c>
      <c r="AN80" s="84">
        <f t="shared" si="547"/>
        <v>84.758307851794612</v>
      </c>
      <c r="AO80" s="84">
        <f t="shared" si="547"/>
        <v>38.113291719999999</v>
      </c>
      <c r="AP80" s="84">
        <f t="shared" si="547"/>
        <v>89.382105283796832</v>
      </c>
      <c r="AQ80" s="84">
        <f t="shared" si="547"/>
        <v>41.132487480000002</v>
      </c>
      <c r="AR80" s="84">
        <f t="shared" si="488"/>
        <v>89.382105283796832</v>
      </c>
      <c r="AS80" s="84">
        <f t="shared" si="547"/>
        <v>94.005902715799053</v>
      </c>
      <c r="AT80" s="84">
        <f t="shared" si="547"/>
        <v>44.151683239999997</v>
      </c>
      <c r="AU80" s="84">
        <f t="shared" si="547"/>
        <v>77.486543661102658</v>
      </c>
      <c r="AV80" s="84">
        <f t="shared" si="547"/>
        <v>32.863882519999997</v>
      </c>
      <c r="AW80" s="84">
        <f t="shared" si="547"/>
        <v>82.690688106684519</v>
      </c>
      <c r="AX80" s="84">
        <f t="shared" si="547"/>
        <v>35.588031640000004</v>
      </c>
      <c r="AY80" s="84">
        <f t="shared" si="547"/>
        <v>87.719794534399199</v>
      </c>
      <c r="AZ80" s="84">
        <f t="shared" si="547"/>
        <v>38.419790395</v>
      </c>
      <c r="BA80" s="84">
        <f t="shared" si="547"/>
        <v>92.473229327221702</v>
      </c>
      <c r="BB80" s="84">
        <f t="shared" si="547"/>
        <v>41.486962912500005</v>
      </c>
      <c r="BC80" s="84">
        <f t="shared" si="489"/>
        <v>92.473229327221702</v>
      </c>
      <c r="BD80" s="84">
        <f t="shared" si="547"/>
        <v>97.226664120044205</v>
      </c>
      <c r="BE80" s="84">
        <f t="shared" si="547"/>
        <v>44.554135430000002</v>
      </c>
      <c r="BF80" s="84">
        <f t="shared" si="547"/>
        <v>80.148490328919635</v>
      </c>
      <c r="BG80" s="84">
        <f t="shared" si="547"/>
        <v>33.084327639999998</v>
      </c>
      <c r="BH80" s="84">
        <f t="shared" si="547"/>
        <v>85.505066335974647</v>
      </c>
      <c r="BI80" s="84">
        <f t="shared" si="547"/>
        <v>35.849678900000001</v>
      </c>
      <c r="BJ80" s="84">
        <f t="shared" si="547"/>
        <v>90.6812812170038</v>
      </c>
      <c r="BK80" s="84">
        <f t="shared" si="547"/>
        <v>38.72628907</v>
      </c>
      <c r="BL80" s="84">
        <f t="shared" si="547"/>
        <v>95.564353370646586</v>
      </c>
      <c r="BM80" s="84">
        <f t="shared" si="547"/>
        <v>41.841438345</v>
      </c>
      <c r="BN80" s="84">
        <f t="shared" si="491"/>
        <v>95.564353370646586</v>
      </c>
      <c r="BO80" s="84">
        <f t="shared" si="547"/>
        <v>100.44742552428937</v>
      </c>
      <c r="BP80" s="84">
        <f t="shared" ref="BP80:EA80" si="548">(BP77-BP83)/6*3+BP83</f>
        <v>44.956587620000001</v>
      </c>
      <c r="BQ80" s="84">
        <f t="shared" si="548"/>
        <v>83.024824029020209</v>
      </c>
      <c r="BR80" s="84">
        <f t="shared" si="548"/>
        <v>33.328756986000002</v>
      </c>
      <c r="BS80" s="84">
        <f t="shared" si="548"/>
        <v>88.539120987823708</v>
      </c>
      <c r="BT80" s="84">
        <f t="shared" si="548"/>
        <v>36.139187755999998</v>
      </c>
      <c r="BU80" s="84">
        <f t="shared" si="548"/>
        <v>93.863243721347899</v>
      </c>
      <c r="BV80" s="84">
        <f t="shared" si="548"/>
        <v>39.065307820000001</v>
      </c>
      <c r="BW80" s="84">
        <f t="shared" si="548"/>
        <v>98.885571119775022</v>
      </c>
      <c r="BX80" s="84">
        <f t="shared" si="548"/>
        <v>42.233812606999997</v>
      </c>
      <c r="BY80" s="84">
        <f t="shared" si="493"/>
        <v>98.885571119775022</v>
      </c>
      <c r="BZ80" s="84">
        <f t="shared" si="548"/>
        <v>103.90789851820213</v>
      </c>
      <c r="CA80" s="84">
        <f t="shared" si="548"/>
        <v>45.402317394000001</v>
      </c>
      <c r="CB80" s="84">
        <f t="shared" si="548"/>
        <v>85.901157729120769</v>
      </c>
      <c r="CC80" s="84">
        <f t="shared" si="548"/>
        <v>33.573186331999999</v>
      </c>
      <c r="CD80" s="84">
        <f t="shared" si="548"/>
        <v>91.573175639672769</v>
      </c>
      <c r="CE80" s="84">
        <f t="shared" si="548"/>
        <v>36.428696611999996</v>
      </c>
      <c r="CF80" s="84">
        <f t="shared" si="548"/>
        <v>97.045206225691999</v>
      </c>
      <c r="CG80" s="84">
        <f t="shared" si="548"/>
        <v>39.404326569999995</v>
      </c>
      <c r="CH80" s="84">
        <f t="shared" si="548"/>
        <v>102.20678886890344</v>
      </c>
      <c r="CI80" s="84">
        <f t="shared" si="548"/>
        <v>42.626186868999994</v>
      </c>
      <c r="CJ80" s="84">
        <f t="shared" si="495"/>
        <v>102.20678886890344</v>
      </c>
      <c r="CK80" s="84">
        <f t="shared" si="548"/>
        <v>107.36837151211489</v>
      </c>
      <c r="CL80" s="84">
        <f t="shared" si="548"/>
        <v>45.848047168000001</v>
      </c>
      <c r="CM80" s="84">
        <f t="shared" si="548"/>
        <v>88.777491429221328</v>
      </c>
      <c r="CN80" s="84">
        <f t="shared" si="548"/>
        <v>33.817615677999996</v>
      </c>
      <c r="CO80" s="84">
        <f t="shared" si="548"/>
        <v>94.607230291521844</v>
      </c>
      <c r="CP80" s="84">
        <f t="shared" si="548"/>
        <v>36.718205468000001</v>
      </c>
      <c r="CQ80" s="84">
        <f t="shared" si="548"/>
        <v>100.22716873003611</v>
      </c>
      <c r="CR80" s="84">
        <f t="shared" si="548"/>
        <v>39.743345320000003</v>
      </c>
      <c r="CS80" s="84">
        <f t="shared" si="548"/>
        <v>105.52800661803187</v>
      </c>
      <c r="CT80" s="84">
        <f t="shared" si="548"/>
        <v>43.018561130999998</v>
      </c>
      <c r="CU80" s="84">
        <f t="shared" si="497"/>
        <v>105.52800661803187</v>
      </c>
      <c r="CV80" s="84">
        <f t="shared" si="548"/>
        <v>110.82884450602765</v>
      </c>
      <c r="CW80" s="84">
        <f t="shared" si="548"/>
        <v>46.293776941999994</v>
      </c>
      <c r="CX80" s="84">
        <f t="shared" si="548"/>
        <v>91.653825129321902</v>
      </c>
      <c r="CY80" s="84">
        <f t="shared" si="548"/>
        <v>34.062045024</v>
      </c>
      <c r="CZ80" s="84">
        <f t="shared" si="548"/>
        <v>97.641284943370906</v>
      </c>
      <c r="DA80" s="84">
        <f t="shared" si="548"/>
        <v>37.007714323999998</v>
      </c>
      <c r="DB80" s="84">
        <f t="shared" si="548"/>
        <v>103.40913123438023</v>
      </c>
      <c r="DC80" s="84">
        <f t="shared" si="548"/>
        <v>40.082364069999997</v>
      </c>
      <c r="DD80" s="84">
        <f t="shared" si="548"/>
        <v>108.8492243671603</v>
      </c>
      <c r="DE80" s="84">
        <f t="shared" si="548"/>
        <v>43.410935393000003</v>
      </c>
      <c r="DF80" s="84">
        <f t="shared" si="499"/>
        <v>108.8492243671603</v>
      </c>
      <c r="DG80" s="84">
        <f t="shared" si="548"/>
        <v>114.28931749994041</v>
      </c>
      <c r="DH80" s="84">
        <f t="shared" si="548"/>
        <v>46.739506715999994</v>
      </c>
      <c r="DI80" s="84">
        <f t="shared" si="548"/>
        <v>94.530158829422476</v>
      </c>
      <c r="DJ80" s="84">
        <f t="shared" si="548"/>
        <v>34.306474370000004</v>
      </c>
      <c r="DK80" s="84">
        <f t="shared" si="548"/>
        <v>100.67533959521997</v>
      </c>
      <c r="DL80" s="84">
        <f t="shared" si="548"/>
        <v>37.297223179999996</v>
      </c>
      <c r="DM80" s="84">
        <f t="shared" si="548"/>
        <v>106.59109373872431</v>
      </c>
      <c r="DN80" s="84">
        <f t="shared" si="548"/>
        <v>40.421382819999998</v>
      </c>
      <c r="DO80" s="84">
        <f t="shared" si="548"/>
        <v>112.17044211628874</v>
      </c>
      <c r="DP80" s="84">
        <f t="shared" si="548"/>
        <v>43.803309654999993</v>
      </c>
      <c r="DQ80" s="84">
        <f t="shared" si="501"/>
        <v>112.17044211628874</v>
      </c>
      <c r="DR80" s="84">
        <f t="shared" si="548"/>
        <v>117.74979049385317</v>
      </c>
      <c r="DS80" s="84">
        <f t="shared" si="548"/>
        <v>47.185236489999994</v>
      </c>
      <c r="DT80" s="84">
        <f t="shared" si="548"/>
        <v>60.55</v>
      </c>
      <c r="DU80" s="84">
        <f t="shared" si="548"/>
        <v>31.450000000000003</v>
      </c>
      <c r="DV80" s="84">
        <f t="shared" si="548"/>
        <v>64.699999999999989</v>
      </c>
      <c r="DW80" s="84">
        <f t="shared" si="548"/>
        <v>33.85</v>
      </c>
      <c r="DX80" s="84">
        <f t="shared" si="548"/>
        <v>68.8</v>
      </c>
      <c r="DY80" s="84">
        <f t="shared" si="548"/>
        <v>36.450000000000003</v>
      </c>
      <c r="DZ80" s="84">
        <f t="shared" si="548"/>
        <v>72.7</v>
      </c>
      <c r="EA80" s="84">
        <f t="shared" si="548"/>
        <v>39.200000000000003</v>
      </c>
      <c r="EB80" s="84">
        <f t="shared" ref="EB80:EO80" si="549">(EB77-EB83)/6*3+EB83</f>
        <v>72.7</v>
      </c>
      <c r="EC80" s="84">
        <f t="shared" si="549"/>
        <v>76.599999999999994</v>
      </c>
      <c r="ED80" s="84">
        <f t="shared" si="549"/>
        <v>41.9</v>
      </c>
      <c r="EE80" s="84">
        <f t="shared" si="549"/>
        <v>63.923797324291833</v>
      </c>
      <c r="EF80" s="84">
        <f t="shared" si="549"/>
        <v>31.742282435000003</v>
      </c>
      <c r="EG80" s="84">
        <f t="shared" si="549"/>
        <v>68.30734997938319</v>
      </c>
      <c r="EH80" s="84">
        <f t="shared" si="549"/>
        <v>34.224858415</v>
      </c>
      <c r="EI80" s="84">
        <f t="shared" si="549"/>
        <v>72.588188376609054</v>
      </c>
      <c r="EJ80" s="84">
        <f t="shared" si="549"/>
        <v>36.855547250000001</v>
      </c>
      <c r="EK80" s="84">
        <f t="shared" si="549"/>
        <v>76.656522131160628</v>
      </c>
      <c r="EL80" s="84">
        <f t="shared" si="549"/>
        <v>39.672381682500003</v>
      </c>
      <c r="EM80" s="84" t="e">
        <f t="shared" si="549"/>
        <v>#REF!</v>
      </c>
      <c r="EN80" s="84">
        <f t="shared" si="549"/>
        <v>80.724855885712202</v>
      </c>
      <c r="EO80" s="84">
        <f t="shared" si="549"/>
        <v>42.464216114999999</v>
      </c>
    </row>
    <row r="81" spans="1:148" s="83" customFormat="1" x14ac:dyDescent="0.25">
      <c r="A81" s="260"/>
      <c r="B81" s="83">
        <v>36</v>
      </c>
      <c r="C81" s="84">
        <f>(C77-C83)/6*2+C83</f>
        <v>66.477781471850577</v>
      </c>
      <c r="D81" s="84">
        <f t="shared" ref="D81:BO81" si="550">(D77-D83)/6*2+D83</f>
        <v>32.580888246666667</v>
      </c>
      <c r="E81" s="84">
        <f t="shared" si="550"/>
        <v>71.040669629859551</v>
      </c>
      <c r="F81" s="84">
        <f t="shared" si="550"/>
        <v>35.18291760666667</v>
      </c>
      <c r="G81" s="84">
        <f t="shared" si="550"/>
        <v>75.453358261896966</v>
      </c>
      <c r="H81" s="84">
        <f t="shared" si="550"/>
        <v>37.877857826666663</v>
      </c>
      <c r="I81" s="84">
        <f t="shared" si="550"/>
        <v>79.639981518740669</v>
      </c>
      <c r="J81" s="84">
        <f t="shared" si="550"/>
        <v>40.801506853333336</v>
      </c>
      <c r="K81" s="84">
        <f t="shared" si="483"/>
        <v>79.639981518740669</v>
      </c>
      <c r="L81" s="84">
        <f t="shared" si="550"/>
        <v>83.826604775584357</v>
      </c>
      <c r="M81" s="84">
        <f t="shared" si="550"/>
        <v>43.725155880000003</v>
      </c>
      <c r="N81" s="84">
        <f t="shared" si="550"/>
        <v>68.960007422694019</v>
      </c>
      <c r="O81" s="84">
        <f t="shared" si="550"/>
        <v>32.784086564444443</v>
      </c>
      <c r="P81" s="84">
        <f t="shared" si="550"/>
        <v>73.667248587637204</v>
      </c>
      <c r="Q81" s="84">
        <f t="shared" si="550"/>
        <v>35.424271462222222</v>
      </c>
      <c r="R81" s="84">
        <f t="shared" si="550"/>
        <v>78.217353442062247</v>
      </c>
      <c r="S81" s="84">
        <f t="shared" si="550"/>
        <v>38.161603759999998</v>
      </c>
      <c r="T81" s="84">
        <f t="shared" si="550"/>
        <v>82.53146169418126</v>
      </c>
      <c r="U81" s="84">
        <f t="shared" si="550"/>
        <v>41.130202337777781</v>
      </c>
      <c r="V81" s="84">
        <f t="shared" si="484"/>
        <v>82.53146169418126</v>
      </c>
      <c r="W81" s="84">
        <f t="shared" si="550"/>
        <v>82.53146169418126</v>
      </c>
      <c r="X81" s="84">
        <f t="shared" si="550"/>
        <v>86.845569946300273</v>
      </c>
      <c r="Y81" s="84">
        <f t="shared" si="550"/>
        <v>71.442233373537476</v>
      </c>
      <c r="Z81" s="84">
        <f t="shared" si="550"/>
        <v>32.987284882222227</v>
      </c>
      <c r="AA81" s="84">
        <f t="shared" si="550"/>
        <v>76.293827545414857</v>
      </c>
      <c r="AB81" s="84">
        <f t="shared" si="550"/>
        <v>35.665625317777781</v>
      </c>
      <c r="AC81" s="84">
        <f t="shared" si="550"/>
        <v>80.981348622227529</v>
      </c>
      <c r="AD81" s="84">
        <f t="shared" si="550"/>
        <v>38.445349693333334</v>
      </c>
      <c r="AE81" s="84">
        <f t="shared" si="550"/>
        <v>85.422941869621852</v>
      </c>
      <c r="AF81" s="84">
        <f t="shared" si="550"/>
        <v>41.458897822222227</v>
      </c>
      <c r="AG81" s="84">
        <f t="shared" si="486"/>
        <v>85.422941869621852</v>
      </c>
      <c r="AH81" s="84">
        <f t="shared" si="550"/>
        <v>89.86453511701616</v>
      </c>
      <c r="AI81" s="84">
        <f t="shared" si="550"/>
        <v>44.472445951111112</v>
      </c>
      <c r="AJ81" s="84">
        <f t="shared" si="550"/>
        <v>73.924459324380919</v>
      </c>
      <c r="AK81" s="84">
        <f t="shared" si="550"/>
        <v>33.190483200000003</v>
      </c>
      <c r="AL81" s="84">
        <f t="shared" si="550"/>
        <v>78.92040650319251</v>
      </c>
      <c r="AM81" s="84">
        <f t="shared" si="550"/>
        <v>35.906979173333333</v>
      </c>
      <c r="AN81" s="84">
        <f t="shared" si="550"/>
        <v>83.74534380239281</v>
      </c>
      <c r="AO81" s="84">
        <f t="shared" si="550"/>
        <v>38.72909562666667</v>
      </c>
      <c r="AP81" s="84">
        <f t="shared" si="550"/>
        <v>88.314422045062443</v>
      </c>
      <c r="AQ81" s="84">
        <f t="shared" si="550"/>
        <v>41.787593306666672</v>
      </c>
      <c r="AR81" s="84">
        <f t="shared" si="488"/>
        <v>88.314422045062443</v>
      </c>
      <c r="AS81" s="84">
        <f t="shared" si="550"/>
        <v>92.883500287732062</v>
      </c>
      <c r="AT81" s="84">
        <f t="shared" si="550"/>
        <v>44.846090986666667</v>
      </c>
      <c r="AU81" s="84">
        <f t="shared" si="550"/>
        <v>76.559228803724579</v>
      </c>
      <c r="AV81" s="84">
        <f t="shared" si="550"/>
        <v>33.409939009999995</v>
      </c>
      <c r="AW81" s="84">
        <f t="shared" si="550"/>
        <v>81.704697975188395</v>
      </c>
      <c r="AX81" s="84">
        <f t="shared" si="550"/>
        <v>36.168307770000006</v>
      </c>
      <c r="AY81" s="84">
        <f t="shared" si="550"/>
        <v>86.675433375404907</v>
      </c>
      <c r="AZ81" s="84">
        <f t="shared" si="550"/>
        <v>39.034546273333333</v>
      </c>
      <c r="BA81" s="84">
        <f t="shared" si="550"/>
        <v>91.372471540656136</v>
      </c>
      <c r="BB81" s="84">
        <f t="shared" si="550"/>
        <v>42.140907480000003</v>
      </c>
      <c r="BC81" s="84">
        <f t="shared" si="489"/>
        <v>91.372471540656136</v>
      </c>
      <c r="BD81" s="84">
        <f t="shared" si="550"/>
        <v>96.069509705907365</v>
      </c>
      <c r="BE81" s="84">
        <f t="shared" si="550"/>
        <v>45.247268686666665</v>
      </c>
      <c r="BF81" s="84">
        <f t="shared" si="550"/>
        <v>79.193998283068254</v>
      </c>
      <c r="BG81" s="84">
        <f t="shared" si="550"/>
        <v>33.629394820000002</v>
      </c>
      <c r="BH81" s="84">
        <f t="shared" si="550"/>
        <v>84.488989447184267</v>
      </c>
      <c r="BI81" s="84">
        <f t="shared" si="550"/>
        <v>36.429636366666664</v>
      </c>
      <c r="BJ81" s="84">
        <f t="shared" si="550"/>
        <v>89.605522948417004</v>
      </c>
      <c r="BK81" s="84">
        <f t="shared" si="550"/>
        <v>39.339996919999997</v>
      </c>
      <c r="BL81" s="84">
        <f t="shared" si="550"/>
        <v>94.430521036249829</v>
      </c>
      <c r="BM81" s="84">
        <f t="shared" si="550"/>
        <v>42.494221653333334</v>
      </c>
      <c r="BN81" s="84">
        <f t="shared" si="491"/>
        <v>94.430521036249829</v>
      </c>
      <c r="BO81" s="84">
        <f t="shared" si="550"/>
        <v>99.255519124082667</v>
      </c>
      <c r="BP81" s="84">
        <f t="shared" ref="BP81:EA81" si="551">(BP77-BP83)/6*2+BP83</f>
        <v>45.64844638666667</v>
      </c>
      <c r="BQ81" s="84">
        <f t="shared" si="551"/>
        <v>82.040092833803044</v>
      </c>
      <c r="BR81" s="84">
        <f t="shared" si="551"/>
        <v>33.873151200000002</v>
      </c>
      <c r="BS81" s="84">
        <f t="shared" si="551"/>
        <v>87.490759869355685</v>
      </c>
      <c r="BT81" s="84">
        <f t="shared" si="551"/>
        <v>36.718384219999997</v>
      </c>
      <c r="BU81" s="84">
        <f t="shared" si="551"/>
        <v>92.753374648660568</v>
      </c>
      <c r="BV81" s="84">
        <f t="shared" si="551"/>
        <v>39.678066932</v>
      </c>
      <c r="BW81" s="84">
        <f t="shared" si="551"/>
        <v>97.716028810490371</v>
      </c>
      <c r="BX81" s="84">
        <f t="shared" si="551"/>
        <v>42.885225385333328</v>
      </c>
      <c r="BY81" s="84">
        <f t="shared" si="493"/>
        <v>97.716028810490371</v>
      </c>
      <c r="BZ81" s="84">
        <f t="shared" si="551"/>
        <v>102.67868297232017</v>
      </c>
      <c r="CA81" s="84">
        <f t="shared" si="551"/>
        <v>46.09238383866667</v>
      </c>
      <c r="CB81" s="84">
        <f t="shared" si="551"/>
        <v>84.886187384537834</v>
      </c>
      <c r="CC81" s="84">
        <f t="shared" si="551"/>
        <v>34.116907580000003</v>
      </c>
      <c r="CD81" s="84">
        <f t="shared" si="551"/>
        <v>90.492530291527089</v>
      </c>
      <c r="CE81" s="84">
        <f t="shared" si="551"/>
        <v>37.007132073333331</v>
      </c>
      <c r="CF81" s="84">
        <f t="shared" si="551"/>
        <v>95.901226348904132</v>
      </c>
      <c r="CG81" s="84">
        <f t="shared" si="551"/>
        <v>40.016136943999996</v>
      </c>
      <c r="CH81" s="84">
        <f t="shared" si="551"/>
        <v>101.00153658473091</v>
      </c>
      <c r="CI81" s="84">
        <f t="shared" si="551"/>
        <v>43.27622911733333</v>
      </c>
      <c r="CJ81" s="84">
        <f t="shared" si="495"/>
        <v>101.00153658473091</v>
      </c>
      <c r="CK81" s="84">
        <f t="shared" si="551"/>
        <v>106.10184682055768</v>
      </c>
      <c r="CL81" s="84">
        <f t="shared" si="551"/>
        <v>46.53632129066667</v>
      </c>
      <c r="CM81" s="84">
        <f t="shared" si="551"/>
        <v>87.732281935272624</v>
      </c>
      <c r="CN81" s="84">
        <f t="shared" si="551"/>
        <v>34.360663959999997</v>
      </c>
      <c r="CO81" s="84">
        <f t="shared" si="551"/>
        <v>93.494300713698507</v>
      </c>
      <c r="CP81" s="84">
        <f t="shared" si="551"/>
        <v>37.295879926666665</v>
      </c>
      <c r="CQ81" s="84">
        <f t="shared" si="551"/>
        <v>99.049078049147695</v>
      </c>
      <c r="CR81" s="84">
        <f t="shared" si="551"/>
        <v>40.354206955999999</v>
      </c>
      <c r="CS81" s="84">
        <f t="shared" si="551"/>
        <v>104.28704435897144</v>
      </c>
      <c r="CT81" s="84">
        <f t="shared" si="551"/>
        <v>43.667232849333331</v>
      </c>
      <c r="CU81" s="84">
        <f t="shared" si="497"/>
        <v>104.28704435897144</v>
      </c>
      <c r="CV81" s="84">
        <f t="shared" si="551"/>
        <v>109.5250106687952</v>
      </c>
      <c r="CW81" s="84">
        <f t="shared" si="551"/>
        <v>46.980258742666663</v>
      </c>
      <c r="CX81" s="84">
        <f t="shared" si="551"/>
        <v>90.578376486007414</v>
      </c>
      <c r="CY81" s="84">
        <f t="shared" si="551"/>
        <v>34.604420339999997</v>
      </c>
      <c r="CZ81" s="84">
        <f t="shared" si="551"/>
        <v>96.496071135869926</v>
      </c>
      <c r="DA81" s="84">
        <f t="shared" si="551"/>
        <v>37.584627779999998</v>
      </c>
      <c r="DB81" s="84">
        <f t="shared" si="551"/>
        <v>102.19692974939127</v>
      </c>
      <c r="DC81" s="84">
        <f t="shared" si="551"/>
        <v>40.692276967999994</v>
      </c>
      <c r="DD81" s="84">
        <f t="shared" si="551"/>
        <v>107.57255213321199</v>
      </c>
      <c r="DE81" s="84">
        <f t="shared" si="551"/>
        <v>44.058236581333333</v>
      </c>
      <c r="DF81" s="84">
        <f t="shared" si="499"/>
        <v>107.57255213321199</v>
      </c>
      <c r="DG81" s="84">
        <f t="shared" si="551"/>
        <v>112.94817451703271</v>
      </c>
      <c r="DH81" s="84">
        <f t="shared" si="551"/>
        <v>47.424196194666663</v>
      </c>
      <c r="DI81" s="84">
        <f t="shared" si="551"/>
        <v>93.424471036742204</v>
      </c>
      <c r="DJ81" s="84">
        <f t="shared" si="551"/>
        <v>34.848176719999998</v>
      </c>
      <c r="DK81" s="84">
        <f t="shared" si="551"/>
        <v>99.49784155804133</v>
      </c>
      <c r="DL81" s="84">
        <f t="shared" si="551"/>
        <v>37.873375633333332</v>
      </c>
      <c r="DM81" s="84">
        <f t="shared" si="551"/>
        <v>105.34478144963484</v>
      </c>
      <c r="DN81" s="84">
        <f t="shared" si="551"/>
        <v>41.030346979999997</v>
      </c>
      <c r="DO81" s="84">
        <f t="shared" si="551"/>
        <v>110.85805990745253</v>
      </c>
      <c r="DP81" s="84">
        <f t="shared" si="551"/>
        <v>44.449240313333327</v>
      </c>
      <c r="DQ81" s="84">
        <f t="shared" si="501"/>
        <v>110.85805990745253</v>
      </c>
      <c r="DR81" s="84">
        <f t="shared" si="551"/>
        <v>116.37133836527022</v>
      </c>
      <c r="DS81" s="84">
        <f t="shared" si="551"/>
        <v>47.868133646666664</v>
      </c>
      <c r="DT81" s="84">
        <f t="shared" si="551"/>
        <v>59.8</v>
      </c>
      <c r="DU81" s="84">
        <f t="shared" si="551"/>
        <v>32</v>
      </c>
      <c r="DV81" s="84">
        <f t="shared" si="551"/>
        <v>63.9</v>
      </c>
      <c r="DW81" s="84">
        <f t="shared" si="551"/>
        <v>34.433333333333337</v>
      </c>
      <c r="DX81" s="84">
        <f t="shared" si="551"/>
        <v>67.966666666666669</v>
      </c>
      <c r="DY81" s="84">
        <f t="shared" si="551"/>
        <v>37.066666666666663</v>
      </c>
      <c r="DZ81" s="84">
        <f t="shared" si="551"/>
        <v>71.8</v>
      </c>
      <c r="EA81" s="84">
        <f t="shared" si="551"/>
        <v>39.866666666666667</v>
      </c>
      <c r="EB81" s="84">
        <f t="shared" ref="EB81:EO81" si="552">(EB77-EB83)/6*2+EB83</f>
        <v>71.8</v>
      </c>
      <c r="EC81" s="84">
        <f t="shared" si="552"/>
        <v>75.666666666666671</v>
      </c>
      <c r="ED81" s="84">
        <f t="shared" si="552"/>
        <v>42.6</v>
      </c>
      <c r="EE81" s="84">
        <f t="shared" si="552"/>
        <v>63.138890735925287</v>
      </c>
      <c r="EF81" s="84">
        <f t="shared" si="552"/>
        <v>32.290444123333337</v>
      </c>
      <c r="EG81" s="84">
        <f t="shared" si="552"/>
        <v>67.470334814929771</v>
      </c>
      <c r="EH81" s="84">
        <f t="shared" si="552"/>
        <v>34.80812547</v>
      </c>
      <c r="EI81" s="84">
        <f t="shared" si="552"/>
        <v>71.710012464281817</v>
      </c>
      <c r="EJ81" s="84">
        <f t="shared" si="552"/>
        <v>37.472262246666666</v>
      </c>
      <c r="EK81" s="84">
        <f t="shared" si="552"/>
        <v>75.719990759370333</v>
      </c>
      <c r="EL81" s="84">
        <f t="shared" si="552"/>
        <v>40.334086760000005</v>
      </c>
      <c r="EM81" s="84" t="e">
        <f t="shared" si="552"/>
        <v>#REF!</v>
      </c>
      <c r="EN81" s="84">
        <f t="shared" si="552"/>
        <v>79.746635721125514</v>
      </c>
      <c r="EO81" s="84">
        <f t="shared" si="552"/>
        <v>43.162577939999998</v>
      </c>
    </row>
    <row r="82" spans="1:148" s="83" customFormat="1" x14ac:dyDescent="0.25">
      <c r="A82" s="260"/>
      <c r="B82" s="83">
        <v>37</v>
      </c>
      <c r="C82" s="84">
        <f>(C77-C83)/6*1+C83</f>
        <v>65.657968295117485</v>
      </c>
      <c r="D82" s="84">
        <f t="shared" ref="D82:BO82" si="553">(D77-D83)/6*1+D83</f>
        <v>33.127211623333338</v>
      </c>
      <c r="E82" s="84">
        <f t="shared" si="553"/>
        <v>70.16663930095271</v>
      </c>
      <c r="F82" s="84">
        <f t="shared" si="553"/>
        <v>35.766118383333335</v>
      </c>
      <c r="G82" s="84">
        <f t="shared" si="553"/>
        <v>74.530339770575821</v>
      </c>
      <c r="H82" s="84">
        <f t="shared" si="553"/>
        <v>38.494621153333334</v>
      </c>
      <c r="I82" s="84">
        <f t="shared" si="553"/>
        <v>78.66691877516007</v>
      </c>
      <c r="J82" s="84">
        <f t="shared" si="553"/>
        <v>41.45825034166667</v>
      </c>
      <c r="K82" s="84">
        <f t="shared" si="483"/>
        <v>78.66691877516007</v>
      </c>
      <c r="L82" s="84">
        <f t="shared" si="553"/>
        <v>82.803497779744319</v>
      </c>
      <c r="M82" s="84">
        <f t="shared" si="553"/>
        <v>44.421879529999998</v>
      </c>
      <c r="N82" s="84">
        <f t="shared" si="553"/>
        <v>68.113419415237047</v>
      </c>
      <c r="O82" s="84">
        <f t="shared" si="553"/>
        <v>33.330650748888893</v>
      </c>
      <c r="P82" s="84">
        <f t="shared" si="553"/>
        <v>72.765927243632021</v>
      </c>
      <c r="Q82" s="84">
        <f t="shared" si="553"/>
        <v>36.006603577777781</v>
      </c>
      <c r="R82" s="84">
        <f t="shared" si="553"/>
        <v>77.264353098047565</v>
      </c>
      <c r="S82" s="84">
        <f t="shared" si="553"/>
        <v>38.778047279999996</v>
      </c>
      <c r="T82" s="84">
        <f t="shared" si="553"/>
        <v>81.526858785549393</v>
      </c>
      <c r="U82" s="84">
        <f t="shared" si="553"/>
        <v>41.786399938888891</v>
      </c>
      <c r="V82" s="84">
        <f t="shared" si="484"/>
        <v>81.526858785549393</v>
      </c>
      <c r="W82" s="84">
        <f t="shared" ref="W82:AF82" si="554">(W77-W83)/6*1+W83</f>
        <v>81.526858785549393</v>
      </c>
      <c r="X82" s="84">
        <f t="shared" si="554"/>
        <v>85.789364473051236</v>
      </c>
      <c r="Y82" s="84">
        <f t="shared" si="554"/>
        <v>70.568870535356595</v>
      </c>
      <c r="Z82" s="84">
        <f t="shared" si="554"/>
        <v>33.534089874444447</v>
      </c>
      <c r="AA82" s="84">
        <f t="shared" si="554"/>
        <v>75.365215186311332</v>
      </c>
      <c r="AB82" s="84">
        <f t="shared" si="554"/>
        <v>36.24708877222222</v>
      </c>
      <c r="AC82" s="84">
        <f t="shared" si="554"/>
        <v>79.998366425519293</v>
      </c>
      <c r="AD82" s="84">
        <f t="shared" si="554"/>
        <v>39.061473406666664</v>
      </c>
      <c r="AE82" s="84">
        <f t="shared" si="554"/>
        <v>84.386798795938716</v>
      </c>
      <c r="AF82" s="84">
        <f t="shared" si="554"/>
        <v>42.114549536111113</v>
      </c>
      <c r="AG82" s="84">
        <f t="shared" si="486"/>
        <v>84.386798795938716</v>
      </c>
      <c r="AH82" s="84">
        <f t="shared" ref="AH82:AI82" si="555">(AH77-AH83)/6*1+AH83</f>
        <v>88.775231166358154</v>
      </c>
      <c r="AI82" s="84">
        <f t="shared" si="555"/>
        <v>45.167625665555555</v>
      </c>
      <c r="AJ82" s="84">
        <f t="shared" si="553"/>
        <v>73.024321655476157</v>
      </c>
      <c r="AK82" s="84">
        <f t="shared" si="553"/>
        <v>33.737529000000002</v>
      </c>
      <c r="AL82" s="84">
        <f t="shared" si="553"/>
        <v>77.964503128990629</v>
      </c>
      <c r="AM82" s="84">
        <f t="shared" si="553"/>
        <v>36.487573966666666</v>
      </c>
      <c r="AN82" s="84">
        <f t="shared" si="553"/>
        <v>82.732379752991022</v>
      </c>
      <c r="AO82" s="84">
        <f t="shared" si="553"/>
        <v>39.344899533333333</v>
      </c>
      <c r="AP82" s="84">
        <f t="shared" si="553"/>
        <v>87.24673880632804</v>
      </c>
      <c r="AQ82" s="84">
        <f t="shared" si="553"/>
        <v>42.442699133333335</v>
      </c>
      <c r="AR82" s="84">
        <f t="shared" si="488"/>
        <v>87.24673880632804</v>
      </c>
      <c r="AS82" s="84">
        <f t="shared" si="553"/>
        <v>91.761097859665085</v>
      </c>
      <c r="AT82" s="84">
        <f t="shared" si="553"/>
        <v>45.540498733333337</v>
      </c>
      <c r="AU82" s="84">
        <f t="shared" si="553"/>
        <v>75.631913946346501</v>
      </c>
      <c r="AV82" s="84">
        <f t="shared" si="553"/>
        <v>33.9559955</v>
      </c>
      <c r="AW82" s="84">
        <f t="shared" si="553"/>
        <v>80.718707843692272</v>
      </c>
      <c r="AX82" s="84">
        <f t="shared" si="553"/>
        <v>36.7485839</v>
      </c>
      <c r="AY82" s="84">
        <f t="shared" si="553"/>
        <v>85.631072216410615</v>
      </c>
      <c r="AZ82" s="84">
        <f t="shared" si="553"/>
        <v>39.649302151666667</v>
      </c>
      <c r="BA82" s="84">
        <f t="shared" si="553"/>
        <v>90.27171375409057</v>
      </c>
      <c r="BB82" s="84">
        <f t="shared" si="553"/>
        <v>42.794852047500008</v>
      </c>
      <c r="BC82" s="84">
        <f t="shared" si="489"/>
        <v>90.27171375409057</v>
      </c>
      <c r="BD82" s="84">
        <f t="shared" ref="BD82:BE82" si="556">(BD77-BD83)/6*1+BD83</f>
        <v>94.912355291770524</v>
      </c>
      <c r="BE82" s="84">
        <f t="shared" si="556"/>
        <v>45.940401943333327</v>
      </c>
      <c r="BF82" s="84">
        <f t="shared" si="553"/>
        <v>78.239506237216858</v>
      </c>
      <c r="BG82" s="84">
        <f t="shared" si="553"/>
        <v>34.174461999999998</v>
      </c>
      <c r="BH82" s="84">
        <f t="shared" si="553"/>
        <v>83.472912558393901</v>
      </c>
      <c r="BI82" s="84">
        <f t="shared" si="553"/>
        <v>37.009593833333334</v>
      </c>
      <c r="BJ82" s="84">
        <f t="shared" si="553"/>
        <v>88.529764679830194</v>
      </c>
      <c r="BK82" s="84">
        <f t="shared" si="553"/>
        <v>39.953704770000002</v>
      </c>
      <c r="BL82" s="84">
        <f t="shared" si="553"/>
        <v>93.296688701853085</v>
      </c>
      <c r="BM82" s="84">
        <f t="shared" si="553"/>
        <v>43.147004961666667</v>
      </c>
      <c r="BN82" s="84">
        <f t="shared" si="491"/>
        <v>93.296688701853085</v>
      </c>
      <c r="BO82" s="84">
        <f t="shared" si="553"/>
        <v>98.063612723875963</v>
      </c>
      <c r="BP82" s="84">
        <f t="shared" ref="BP82:EA82" si="557">(BP77-BP83)/6*1+BP83</f>
        <v>46.340305153333333</v>
      </c>
      <c r="BQ82" s="84">
        <f t="shared" si="557"/>
        <v>81.055361638585879</v>
      </c>
      <c r="BR82" s="84">
        <f t="shared" si="557"/>
        <v>34.417545414000003</v>
      </c>
      <c r="BS82" s="84">
        <f t="shared" si="557"/>
        <v>86.442398750887648</v>
      </c>
      <c r="BT82" s="84">
        <f t="shared" si="557"/>
        <v>37.297580683999996</v>
      </c>
      <c r="BU82" s="84">
        <f t="shared" si="557"/>
        <v>91.643505575973222</v>
      </c>
      <c r="BV82" s="84">
        <f t="shared" si="557"/>
        <v>40.290826043999999</v>
      </c>
      <c r="BW82" s="84">
        <f t="shared" si="557"/>
        <v>96.54648650120572</v>
      </c>
      <c r="BX82" s="84">
        <f t="shared" si="557"/>
        <v>43.536638163666666</v>
      </c>
      <c r="BY82" s="84">
        <f t="shared" si="493"/>
        <v>96.54648650120572</v>
      </c>
      <c r="BZ82" s="84">
        <f t="shared" ref="BZ82:CI82" si="558">(BZ77-BZ83)/6*1+BZ83</f>
        <v>101.44946742643822</v>
      </c>
      <c r="CA82" s="84">
        <f t="shared" si="558"/>
        <v>46.782450283333333</v>
      </c>
      <c r="CB82" s="84">
        <f t="shared" si="558"/>
        <v>83.8712170399549</v>
      </c>
      <c r="CC82" s="84">
        <f t="shared" si="558"/>
        <v>34.660628828</v>
      </c>
      <c r="CD82" s="84">
        <f t="shared" si="558"/>
        <v>89.411884943381409</v>
      </c>
      <c r="CE82" s="84">
        <f t="shared" si="558"/>
        <v>37.585567534666659</v>
      </c>
      <c r="CF82" s="84">
        <f t="shared" si="558"/>
        <v>94.757246472116265</v>
      </c>
      <c r="CG82" s="84">
        <f t="shared" si="558"/>
        <v>40.627947317999997</v>
      </c>
      <c r="CH82" s="84">
        <f t="shared" si="558"/>
        <v>99.796284300558369</v>
      </c>
      <c r="CI82" s="84">
        <f t="shared" si="558"/>
        <v>43.926271365666665</v>
      </c>
      <c r="CJ82" s="84">
        <f t="shared" si="495"/>
        <v>99.796284300558369</v>
      </c>
      <c r="CK82" s="84">
        <f t="shared" ref="CK82:CT82" si="559">(CK77-CK83)/6*1+CK83</f>
        <v>104.83532212900049</v>
      </c>
      <c r="CL82" s="84">
        <f t="shared" si="559"/>
        <v>47.224595413333333</v>
      </c>
      <c r="CM82" s="84">
        <f t="shared" si="559"/>
        <v>86.68707244132392</v>
      </c>
      <c r="CN82" s="84">
        <f t="shared" si="559"/>
        <v>34.903712241999997</v>
      </c>
      <c r="CO82" s="84">
        <f t="shared" si="559"/>
        <v>92.381371135875185</v>
      </c>
      <c r="CP82" s="84">
        <f t="shared" si="559"/>
        <v>37.873554385333335</v>
      </c>
      <c r="CQ82" s="84">
        <f t="shared" si="559"/>
        <v>97.870987368259279</v>
      </c>
      <c r="CR82" s="84">
        <f t="shared" si="559"/>
        <v>40.965068591999994</v>
      </c>
      <c r="CS82" s="84">
        <f t="shared" si="559"/>
        <v>103.04608209991102</v>
      </c>
      <c r="CT82" s="84">
        <f t="shared" si="559"/>
        <v>44.315904567666664</v>
      </c>
      <c r="CU82" s="84">
        <f t="shared" si="497"/>
        <v>103.04608209991102</v>
      </c>
      <c r="CV82" s="84">
        <f t="shared" ref="CV82:DE82" si="560">(CV77-CV83)/6*1+CV83</f>
        <v>108.22117683156276</v>
      </c>
      <c r="CW82" s="84">
        <f t="shared" si="560"/>
        <v>47.666740543333333</v>
      </c>
      <c r="CX82" s="84">
        <f t="shared" si="560"/>
        <v>89.502927842692941</v>
      </c>
      <c r="CY82" s="84">
        <f t="shared" si="560"/>
        <v>35.146795656000002</v>
      </c>
      <c r="CZ82" s="84">
        <f t="shared" si="560"/>
        <v>95.350857328368932</v>
      </c>
      <c r="DA82" s="84">
        <f t="shared" si="560"/>
        <v>38.161541235999998</v>
      </c>
      <c r="DB82" s="84">
        <f t="shared" si="560"/>
        <v>100.98472826440232</v>
      </c>
      <c r="DC82" s="84">
        <f t="shared" si="560"/>
        <v>41.302189865999999</v>
      </c>
      <c r="DD82" s="84">
        <f t="shared" si="560"/>
        <v>106.29587989926367</v>
      </c>
      <c r="DE82" s="84">
        <f t="shared" si="560"/>
        <v>44.705537769666662</v>
      </c>
      <c r="DF82" s="84">
        <f t="shared" si="499"/>
        <v>106.29587989926367</v>
      </c>
      <c r="DG82" s="84">
        <f t="shared" ref="DG82:DH82" si="561">(DG77-DG83)/6*1+DG83</f>
        <v>111.60703153412501</v>
      </c>
      <c r="DH82" s="84">
        <f t="shared" si="561"/>
        <v>48.108885673333333</v>
      </c>
      <c r="DI82" s="84">
        <f t="shared" si="557"/>
        <v>92.318783244061947</v>
      </c>
      <c r="DJ82" s="84">
        <f t="shared" si="557"/>
        <v>35.389879069999999</v>
      </c>
      <c r="DK82" s="84">
        <f t="shared" si="557"/>
        <v>98.320343520862693</v>
      </c>
      <c r="DL82" s="84">
        <f t="shared" si="557"/>
        <v>38.44952808666666</v>
      </c>
      <c r="DM82" s="84">
        <f t="shared" si="557"/>
        <v>104.09846916054536</v>
      </c>
      <c r="DN82" s="84">
        <f t="shared" si="557"/>
        <v>41.639311139999997</v>
      </c>
      <c r="DO82" s="84">
        <f t="shared" si="557"/>
        <v>109.54567769861632</v>
      </c>
      <c r="DP82" s="84">
        <f t="shared" si="557"/>
        <v>45.095170971666661</v>
      </c>
      <c r="DQ82" s="84">
        <f t="shared" si="501"/>
        <v>109.54567769861632</v>
      </c>
      <c r="DR82" s="84">
        <f t="shared" si="557"/>
        <v>114.99288623668727</v>
      </c>
      <c r="DS82" s="84">
        <f t="shared" si="557"/>
        <v>48.551030803333333</v>
      </c>
      <c r="DT82" s="84">
        <f t="shared" si="557"/>
        <v>59.05</v>
      </c>
      <c r="DU82" s="84">
        <f t="shared" si="557"/>
        <v>32.550000000000004</v>
      </c>
      <c r="DV82" s="84">
        <f t="shared" si="557"/>
        <v>63.099999999999994</v>
      </c>
      <c r="DW82" s="84">
        <f t="shared" si="557"/>
        <v>35.016666666666666</v>
      </c>
      <c r="DX82" s="84">
        <f t="shared" si="557"/>
        <v>67.133333333333326</v>
      </c>
      <c r="DY82" s="84">
        <f t="shared" si="557"/>
        <v>37.68333333333333</v>
      </c>
      <c r="DZ82" s="84">
        <f t="shared" si="557"/>
        <v>70.900000000000006</v>
      </c>
      <c r="EA82" s="84">
        <f t="shared" si="557"/>
        <v>40.533333333333339</v>
      </c>
      <c r="EB82" s="84">
        <f t="shared" ref="EB82:EO82" si="562">(EB77-EB83)/6*1+EB83</f>
        <v>70.900000000000006</v>
      </c>
      <c r="EC82" s="84">
        <f t="shared" si="562"/>
        <v>74.733333333333334</v>
      </c>
      <c r="ED82" s="84">
        <f t="shared" si="562"/>
        <v>43.3</v>
      </c>
      <c r="EE82" s="84">
        <f t="shared" si="562"/>
        <v>62.353984147558741</v>
      </c>
      <c r="EF82" s="84">
        <f t="shared" si="562"/>
        <v>32.838605811666667</v>
      </c>
      <c r="EG82" s="84">
        <f t="shared" si="562"/>
        <v>66.633319650476352</v>
      </c>
      <c r="EH82" s="84">
        <f t="shared" si="562"/>
        <v>35.391392525000001</v>
      </c>
      <c r="EI82" s="84">
        <f t="shared" si="562"/>
        <v>70.831836551954581</v>
      </c>
      <c r="EJ82" s="84">
        <f t="shared" si="562"/>
        <v>38.088977243333332</v>
      </c>
      <c r="EK82" s="84">
        <f t="shared" si="562"/>
        <v>74.783459387580038</v>
      </c>
      <c r="EL82" s="84">
        <f t="shared" si="562"/>
        <v>40.995791837500001</v>
      </c>
      <c r="EM82" s="84" t="e">
        <f t="shared" si="562"/>
        <v>#REF!</v>
      </c>
      <c r="EN82" s="84">
        <f t="shared" si="562"/>
        <v>78.768415556538812</v>
      </c>
      <c r="EO82" s="84">
        <f t="shared" si="562"/>
        <v>43.860939765000005</v>
      </c>
    </row>
    <row r="83" spans="1:148" s="83" customFormat="1" x14ac:dyDescent="0.25">
      <c r="A83" s="260"/>
      <c r="B83" s="83">
        <v>38</v>
      </c>
      <c r="C83" s="84">
        <v>64.838155118384392</v>
      </c>
      <c r="D83" s="84">
        <v>33.673535000000001</v>
      </c>
      <c r="E83" s="84">
        <v>69.292608972045883</v>
      </c>
      <c r="F83" s="84">
        <v>36.34931916</v>
      </c>
      <c r="G83" s="84">
        <v>73.607321279254691</v>
      </c>
      <c r="H83" s="84">
        <v>39.111384479999998</v>
      </c>
      <c r="I83" s="84">
        <v>77.693856031579486</v>
      </c>
      <c r="J83" s="84">
        <v>42.114993830000003</v>
      </c>
      <c r="K83" s="84">
        <f t="shared" si="483"/>
        <v>77.693856031579486</v>
      </c>
      <c r="L83" s="84">
        <v>81.780390783904267</v>
      </c>
      <c r="M83" s="84">
        <v>45.118603180000001</v>
      </c>
      <c r="N83" s="84">
        <f t="shared" ref="N83:U83" si="563">(AJ83-C83)/3*1+C83</f>
        <v>67.26683140778006</v>
      </c>
      <c r="O83" s="84">
        <f t="shared" si="563"/>
        <v>33.877214933333335</v>
      </c>
      <c r="P83" s="84">
        <f t="shared" si="563"/>
        <v>71.864605899626838</v>
      </c>
      <c r="Q83" s="84">
        <f t="shared" si="563"/>
        <v>36.588935693333333</v>
      </c>
      <c r="R83" s="84">
        <f t="shared" si="563"/>
        <v>76.311352754032868</v>
      </c>
      <c r="S83" s="84">
        <f t="shared" si="563"/>
        <v>39.3944908</v>
      </c>
      <c r="T83" s="84">
        <f t="shared" si="563"/>
        <v>80.522255876917541</v>
      </c>
      <c r="U83" s="84">
        <f t="shared" si="563"/>
        <v>42.442597540000001</v>
      </c>
      <c r="V83" s="84">
        <f t="shared" si="484"/>
        <v>80.522255876917541</v>
      </c>
      <c r="W83" s="84">
        <f>(AR83-K83)/3*1+K83</f>
        <v>80.522255876917541</v>
      </c>
      <c r="X83" s="84">
        <f>(AS83-L83)/3*1+L83</f>
        <v>84.733158999802214</v>
      </c>
      <c r="Y83" s="84">
        <f t="shared" ref="Y83:AF83" si="564">(AJ83-C83)/3*2+C83</f>
        <v>69.695507697175714</v>
      </c>
      <c r="Z83" s="84">
        <f t="shared" si="564"/>
        <v>34.080894866666668</v>
      </c>
      <c r="AA83" s="84">
        <f t="shared" si="564"/>
        <v>74.436602827207807</v>
      </c>
      <c r="AB83" s="84">
        <f t="shared" si="564"/>
        <v>36.828552226666666</v>
      </c>
      <c r="AC83" s="84">
        <f t="shared" si="564"/>
        <v>79.015384228811044</v>
      </c>
      <c r="AD83" s="84">
        <f t="shared" si="564"/>
        <v>39.677597120000001</v>
      </c>
      <c r="AE83" s="84">
        <f t="shared" si="564"/>
        <v>83.350655722255595</v>
      </c>
      <c r="AF83" s="84">
        <f t="shared" si="564"/>
        <v>42.770201250000007</v>
      </c>
      <c r="AG83" s="84">
        <f t="shared" si="486"/>
        <v>83.350655722255595</v>
      </c>
      <c r="AH83" s="84">
        <f>(AS83-L83)/3*2+L83</f>
        <v>87.685927215700147</v>
      </c>
      <c r="AI83" s="84">
        <f>(AT83-M83)/3*2+M83</f>
        <v>45.862805379999998</v>
      </c>
      <c r="AJ83" s="84">
        <v>72.124183986571381</v>
      </c>
      <c r="AK83" s="84">
        <v>34.284574800000001</v>
      </c>
      <c r="AL83" s="84">
        <v>77.008599754788762</v>
      </c>
      <c r="AM83" s="84">
        <v>37.068168759999999</v>
      </c>
      <c r="AN83" s="84">
        <v>81.71941570358922</v>
      </c>
      <c r="AO83" s="84">
        <v>39.960703440000003</v>
      </c>
      <c r="AP83" s="84">
        <v>86.17905556759365</v>
      </c>
      <c r="AQ83" s="84">
        <v>43.097804960000005</v>
      </c>
      <c r="AR83" s="84">
        <f t="shared" si="488"/>
        <v>86.17905556759365</v>
      </c>
      <c r="AS83" s="84">
        <v>90.638695431598094</v>
      </c>
      <c r="AT83" s="84">
        <v>46.234906479999999</v>
      </c>
      <c r="AU83" s="84">
        <f>(BF83-AJ83)/2+AJ83</f>
        <v>74.704599088968422</v>
      </c>
      <c r="AV83" s="84">
        <f t="shared" ref="AV83:BB83" si="565">(BG83-AK83)/2+AK83</f>
        <v>34.502051989999998</v>
      </c>
      <c r="AW83" s="84">
        <f t="shared" si="565"/>
        <v>79.732717712196148</v>
      </c>
      <c r="AX83" s="84">
        <f t="shared" si="565"/>
        <v>37.328860030000001</v>
      </c>
      <c r="AY83" s="84">
        <f t="shared" si="565"/>
        <v>84.586711057416309</v>
      </c>
      <c r="AZ83" s="84">
        <f t="shared" si="565"/>
        <v>40.264058030000001</v>
      </c>
      <c r="BA83" s="84">
        <f t="shared" si="565"/>
        <v>89.170955967524989</v>
      </c>
      <c r="BB83" s="84">
        <f t="shared" si="565"/>
        <v>43.448796615000006</v>
      </c>
      <c r="BC83" s="84">
        <f t="shared" si="489"/>
        <v>89.170955967524989</v>
      </c>
      <c r="BD83" s="84">
        <f t="shared" ref="BD83:BE83" si="566">(BO83-AS83)/2+AS83</f>
        <v>93.755200877633683</v>
      </c>
      <c r="BE83" s="84">
        <f t="shared" si="566"/>
        <v>46.633535199999997</v>
      </c>
      <c r="BF83" s="84">
        <v>77.285014191365477</v>
      </c>
      <c r="BG83" s="84">
        <v>34.719529180000002</v>
      </c>
      <c r="BH83" s="84">
        <v>82.456835669603521</v>
      </c>
      <c r="BI83" s="84">
        <v>37.589551299999997</v>
      </c>
      <c r="BJ83" s="84">
        <v>87.454006411243398</v>
      </c>
      <c r="BK83" s="84">
        <v>40.567412619999999</v>
      </c>
      <c r="BL83" s="84">
        <v>92.162856367456328</v>
      </c>
      <c r="BM83" s="84">
        <v>43.799788270000001</v>
      </c>
      <c r="BN83" s="84">
        <f t="shared" si="491"/>
        <v>92.162856367456328</v>
      </c>
      <c r="BO83" s="84">
        <v>96.871706323669258</v>
      </c>
      <c r="BP83" s="84">
        <v>47.032163920000002</v>
      </c>
      <c r="BQ83" s="84">
        <f>(DI83-BF83)/5*1+BF83</f>
        <v>80.070630443368714</v>
      </c>
      <c r="BR83" s="84">
        <f t="shared" ref="BR83:BX83" si="567">(DJ83-BG83)/5*1+BG83</f>
        <v>34.961939628000003</v>
      </c>
      <c r="BS83" s="84">
        <f t="shared" si="567"/>
        <v>85.394037632419625</v>
      </c>
      <c r="BT83" s="84">
        <f t="shared" si="567"/>
        <v>37.876777147999995</v>
      </c>
      <c r="BU83" s="84">
        <f t="shared" si="567"/>
        <v>90.533636503285891</v>
      </c>
      <c r="BV83" s="84">
        <f t="shared" si="567"/>
        <v>40.903585155999998</v>
      </c>
      <c r="BW83" s="84">
        <f t="shared" si="567"/>
        <v>95.376944191921083</v>
      </c>
      <c r="BX83" s="84">
        <f t="shared" si="567"/>
        <v>44.188050941999997</v>
      </c>
      <c r="BY83" s="84">
        <f t="shared" si="493"/>
        <v>95.376944191921083</v>
      </c>
      <c r="BZ83" s="84">
        <f t="shared" ref="BZ83:CA83" si="568">(DR83-BO83)/5*1+BO83</f>
        <v>100.22025188055628</v>
      </c>
      <c r="CA83" s="84">
        <f t="shared" si="568"/>
        <v>47.472516728000002</v>
      </c>
      <c r="CB83" s="84">
        <f>(DI83-BF83)/5*2+BF83</f>
        <v>82.856246695371965</v>
      </c>
      <c r="CC83" s="84">
        <f t="shared" ref="CC83:CI83" si="569">(DJ83-BG83)/5*2+BG83</f>
        <v>35.204350076000004</v>
      </c>
      <c r="CD83" s="84">
        <f t="shared" si="569"/>
        <v>88.331239595235729</v>
      </c>
      <c r="CE83" s="84">
        <f t="shared" si="569"/>
        <v>38.164002995999994</v>
      </c>
      <c r="CF83" s="84">
        <f t="shared" si="569"/>
        <v>93.613266595328383</v>
      </c>
      <c r="CG83" s="84">
        <f t="shared" si="569"/>
        <v>41.239757691999998</v>
      </c>
      <c r="CH83" s="84">
        <f t="shared" si="569"/>
        <v>98.591032016385839</v>
      </c>
      <c r="CI83" s="84">
        <f t="shared" si="569"/>
        <v>44.576313614</v>
      </c>
      <c r="CJ83" s="84">
        <f t="shared" si="495"/>
        <v>98.591032016385839</v>
      </c>
      <c r="CK83" s="84">
        <f t="shared" ref="CK83:CL83" si="570">(DR83-BO83)/5*2+BO83</f>
        <v>103.56879743744329</v>
      </c>
      <c r="CL83" s="84">
        <f t="shared" si="570"/>
        <v>47.912869536000002</v>
      </c>
      <c r="CM83" s="84">
        <f>(DI83-BF83)/5*3+BF83</f>
        <v>85.641862947375202</v>
      </c>
      <c r="CN83" s="84">
        <f t="shared" ref="CN83:CT83" si="571">(DJ83-BG83)/5*3+BG83</f>
        <v>35.446760523999998</v>
      </c>
      <c r="CO83" s="84">
        <f t="shared" si="571"/>
        <v>91.268441558051848</v>
      </c>
      <c r="CP83" s="84">
        <f t="shared" si="571"/>
        <v>38.451228843999999</v>
      </c>
      <c r="CQ83" s="84">
        <f t="shared" si="571"/>
        <v>96.692896687370876</v>
      </c>
      <c r="CR83" s="84">
        <f t="shared" si="571"/>
        <v>41.575930227999997</v>
      </c>
      <c r="CS83" s="84">
        <f t="shared" si="571"/>
        <v>101.80511984085059</v>
      </c>
      <c r="CT83" s="84">
        <f t="shared" si="571"/>
        <v>44.964576285999996</v>
      </c>
      <c r="CU83" s="84">
        <f t="shared" si="497"/>
        <v>101.80511984085059</v>
      </c>
      <c r="CV83" s="84">
        <f t="shared" ref="CV83:CW83" si="572">(DR83-BO83)/5*3+BO83</f>
        <v>106.91734299433031</v>
      </c>
      <c r="CW83" s="84">
        <f t="shared" si="572"/>
        <v>48.353222343999995</v>
      </c>
      <c r="CX83" s="84">
        <f>(DI83-BF83)/5*4+BF83</f>
        <v>88.427479199378453</v>
      </c>
      <c r="CY83" s="84">
        <f t="shared" ref="CY83:DE83" si="573">(DJ83-BG83)/5*4+BG83</f>
        <v>35.689170971999999</v>
      </c>
      <c r="CZ83" s="84">
        <f t="shared" si="573"/>
        <v>94.205643520867952</v>
      </c>
      <c r="DA83" s="84">
        <f t="shared" si="573"/>
        <v>38.738454691999998</v>
      </c>
      <c r="DB83" s="84">
        <f t="shared" si="573"/>
        <v>99.772526779413383</v>
      </c>
      <c r="DC83" s="84">
        <f t="shared" si="573"/>
        <v>41.912102763999997</v>
      </c>
      <c r="DD83" s="84">
        <f t="shared" si="573"/>
        <v>105.01920766531535</v>
      </c>
      <c r="DE83" s="84">
        <f t="shared" si="573"/>
        <v>45.352838958</v>
      </c>
      <c r="DF83" s="84">
        <f t="shared" si="499"/>
        <v>105.01920766531535</v>
      </c>
      <c r="DG83" s="84">
        <f t="shared" ref="DG83:DH83" si="574">(DR83-BO83)/5*4+BO83</f>
        <v>110.26588855121732</v>
      </c>
      <c r="DH83" s="84">
        <f t="shared" si="574"/>
        <v>48.793575151999995</v>
      </c>
      <c r="DI83" s="84">
        <v>91.21309545138169</v>
      </c>
      <c r="DJ83" s="84">
        <v>35.931581420000001</v>
      </c>
      <c r="DK83" s="84">
        <v>97.142845483684056</v>
      </c>
      <c r="DL83" s="84">
        <v>39.025680539999996</v>
      </c>
      <c r="DM83" s="84">
        <v>102.85215687145588</v>
      </c>
      <c r="DN83" s="84">
        <v>42.248275299999996</v>
      </c>
      <c r="DO83" s="84">
        <v>108.2332954897801</v>
      </c>
      <c r="DP83" s="84">
        <v>45.741101629999996</v>
      </c>
      <c r="DQ83" s="84">
        <f t="shared" si="501"/>
        <v>108.2332954897801</v>
      </c>
      <c r="DR83" s="84">
        <v>113.61443410810433</v>
      </c>
      <c r="DS83" s="84">
        <v>49.233927959999995</v>
      </c>
      <c r="DT83" s="84">
        <v>58.3</v>
      </c>
      <c r="DU83" s="84">
        <v>33.1</v>
      </c>
      <c r="DV83" s="84">
        <v>62.3</v>
      </c>
      <c r="DW83" s="84">
        <v>35.6</v>
      </c>
      <c r="DX83" s="84">
        <v>66.3</v>
      </c>
      <c r="DY83" s="84">
        <v>38.299999999999997</v>
      </c>
      <c r="DZ83" s="84">
        <v>70</v>
      </c>
      <c r="EA83" s="84">
        <v>41.2</v>
      </c>
      <c r="EB83" s="84">
        <f t="shared" si="531"/>
        <v>70</v>
      </c>
      <c r="EC83" s="84">
        <v>73.8</v>
      </c>
      <c r="ED83" s="84">
        <v>44</v>
      </c>
      <c r="EE83" s="84">
        <f>(DT83-C83)/2+C83</f>
        <v>61.569077559192195</v>
      </c>
      <c r="EF83" s="84">
        <f t="shared" ref="EF83:EL83" si="575">(DU83-D83)/2+D83</f>
        <v>33.386767500000005</v>
      </c>
      <c r="EG83" s="84">
        <f t="shared" si="575"/>
        <v>65.796304486022933</v>
      </c>
      <c r="EH83" s="84">
        <f t="shared" si="575"/>
        <v>35.974659580000001</v>
      </c>
      <c r="EI83" s="84">
        <f t="shared" si="575"/>
        <v>69.953660639627344</v>
      </c>
      <c r="EJ83" s="84">
        <f t="shared" si="575"/>
        <v>38.705692239999998</v>
      </c>
      <c r="EK83" s="84">
        <f t="shared" si="575"/>
        <v>73.846928015789743</v>
      </c>
      <c r="EL83" s="84">
        <f t="shared" si="575"/>
        <v>41.657496915000003</v>
      </c>
      <c r="EM83" s="84" t="e">
        <f>IF(EK83&gt;#REF!,EK83,#REF!)</f>
        <v>#REF!</v>
      </c>
      <c r="EN83" s="84">
        <f t="shared" ref="EN83:EO83" si="576">(EC83-L83)/2+L83</f>
        <v>77.790195391952125</v>
      </c>
      <c r="EO83" s="84">
        <f t="shared" si="576"/>
        <v>44.559301590000004</v>
      </c>
    </row>
    <row r="84" spans="1:148" s="83" customFormat="1" x14ac:dyDescent="0.25">
      <c r="A84" s="260"/>
      <c r="B84" s="83">
        <v>39</v>
      </c>
      <c r="C84" s="84">
        <f>(C83-C88)/5*4+C88</f>
        <v>63.997666538292194</v>
      </c>
      <c r="D84" s="84">
        <f t="shared" ref="D84:BO84" si="577">(D83-D88)/5*4+D88</f>
        <v>34.267685284000002</v>
      </c>
      <c r="E84" s="84">
        <f t="shared" si="577"/>
        <v>68.398921826949163</v>
      </c>
      <c r="F84" s="84">
        <f t="shared" si="577"/>
        <v>36.980899956000002</v>
      </c>
      <c r="G84" s="84">
        <f t="shared" si="577"/>
        <v>72.659325057632287</v>
      </c>
      <c r="H84" s="84">
        <f t="shared" si="577"/>
        <v>39.781415183999997</v>
      </c>
      <c r="I84" s="84">
        <f t="shared" si="577"/>
        <v>76.695098919834123</v>
      </c>
      <c r="J84" s="84">
        <f t="shared" si="577"/>
        <v>42.826954226000005</v>
      </c>
      <c r="K84" s="84">
        <f t="shared" si="483"/>
        <v>76.695098919834123</v>
      </c>
      <c r="L84" s="84">
        <f t="shared" si="577"/>
        <v>80.730872782035959</v>
      </c>
      <c r="M84" s="84">
        <f t="shared" si="577"/>
        <v>45.872493267999999</v>
      </c>
      <c r="N84" s="84">
        <f t="shared" si="577"/>
        <v>66.39923168576351</v>
      </c>
      <c r="O84" s="84">
        <f t="shared" si="577"/>
        <v>34.471000853333337</v>
      </c>
      <c r="P84" s="84">
        <f t="shared" si="577"/>
        <v>70.941604413489173</v>
      </c>
      <c r="Q84" s="84">
        <f t="shared" si="577"/>
        <v>37.220144154666663</v>
      </c>
      <c r="R84" s="84">
        <f t="shared" si="577"/>
        <v>75.332786411444886</v>
      </c>
      <c r="S84" s="84">
        <f t="shared" si="577"/>
        <v>40.063609777333333</v>
      </c>
      <c r="T84" s="84">
        <f t="shared" si="577"/>
        <v>79.491427291544412</v>
      </c>
      <c r="U84" s="84">
        <f t="shared" si="577"/>
        <v>43.153269595333335</v>
      </c>
      <c r="V84" s="84">
        <f t="shared" si="484"/>
        <v>79.491427291544412</v>
      </c>
      <c r="W84" s="84">
        <f t="shared" ref="W84:AF84" si="578">(W83-W88)/5*4+W88</f>
        <v>79.491427291544412</v>
      </c>
      <c r="X84" s="84">
        <f t="shared" si="578"/>
        <v>83.650068171643952</v>
      </c>
      <c r="Y84" s="84">
        <f t="shared" si="578"/>
        <v>68.800796833234813</v>
      </c>
      <c r="Z84" s="84">
        <f t="shared" si="578"/>
        <v>34.674316422666671</v>
      </c>
      <c r="AA84" s="84">
        <f t="shared" si="578"/>
        <v>73.484287000029198</v>
      </c>
      <c r="AB84" s="84">
        <f t="shared" si="578"/>
        <v>37.459388353333331</v>
      </c>
      <c r="AC84" s="84">
        <f t="shared" si="578"/>
        <v>78.00624776525747</v>
      </c>
      <c r="AD84" s="84">
        <f t="shared" si="578"/>
        <v>40.34580437066667</v>
      </c>
      <c r="AE84" s="84">
        <f t="shared" si="578"/>
        <v>82.2877556632547</v>
      </c>
      <c r="AF84" s="84">
        <f t="shared" si="578"/>
        <v>43.479584964666671</v>
      </c>
      <c r="AG84" s="84">
        <f t="shared" si="486"/>
        <v>82.2877556632547</v>
      </c>
      <c r="AH84" s="84">
        <f t="shared" ref="AH84:AI84" si="579">(AH83-AH88)/5*4+AH88</f>
        <v>86.569263561251944</v>
      </c>
      <c r="AI84" s="84">
        <f t="shared" si="579"/>
        <v>46.613365558666665</v>
      </c>
      <c r="AJ84" s="84">
        <f t="shared" si="577"/>
        <v>71.202361980706129</v>
      </c>
      <c r="AK84" s="84">
        <f t="shared" si="577"/>
        <v>34.877631991999998</v>
      </c>
      <c r="AL84" s="84">
        <f t="shared" si="577"/>
        <v>76.026969586569223</v>
      </c>
      <c r="AM84" s="84">
        <f t="shared" si="577"/>
        <v>37.698632551999999</v>
      </c>
      <c r="AN84" s="84">
        <f t="shared" si="577"/>
        <v>80.679709119070068</v>
      </c>
      <c r="AO84" s="84">
        <f t="shared" si="577"/>
        <v>40.627998964</v>
      </c>
      <c r="AP84" s="84">
        <f t="shared" si="577"/>
        <v>85.084084034964988</v>
      </c>
      <c r="AQ84" s="84">
        <f t="shared" si="577"/>
        <v>43.805900334</v>
      </c>
      <c r="AR84" s="84">
        <f t="shared" si="488"/>
        <v>85.084084034964988</v>
      </c>
      <c r="AS84" s="84">
        <f t="shared" si="577"/>
        <v>89.488458950859936</v>
      </c>
      <c r="AT84" s="84">
        <f t="shared" si="577"/>
        <v>46.983801704000001</v>
      </c>
      <c r="AU84" s="84">
        <f t="shared" si="577"/>
        <v>73.753374871207413</v>
      </c>
      <c r="AV84" s="84">
        <f t="shared" si="577"/>
        <v>35.094629079999997</v>
      </c>
      <c r="AW84" s="84">
        <f t="shared" si="577"/>
        <v>78.719986273217387</v>
      </c>
      <c r="AX84" s="84">
        <f t="shared" si="577"/>
        <v>37.958494154</v>
      </c>
      <c r="AY84" s="84">
        <f t="shared" si="577"/>
        <v>83.514269690909074</v>
      </c>
      <c r="AZ84" s="84">
        <f t="shared" si="577"/>
        <v>40.930096018</v>
      </c>
      <c r="BA84" s="84">
        <f t="shared" si="577"/>
        <v>88.040835113545029</v>
      </c>
      <c r="BB84" s="84">
        <f t="shared" si="577"/>
        <v>44.155728827000004</v>
      </c>
      <c r="BC84" s="84">
        <f t="shared" si="489"/>
        <v>88.040835113545029</v>
      </c>
      <c r="BD84" s="84">
        <f t="shared" ref="BD84:BE84" si="580">(BD83-BD88)/5*4+BD88</f>
        <v>92.567400536180998</v>
      </c>
      <c r="BE84" s="84">
        <f t="shared" si="580"/>
        <v>47.381361635999994</v>
      </c>
      <c r="BF84" s="84">
        <f t="shared" si="577"/>
        <v>76.304387761708696</v>
      </c>
      <c r="BG84" s="84">
        <f t="shared" si="577"/>
        <v>35.311626168000004</v>
      </c>
      <c r="BH84" s="84">
        <f t="shared" si="577"/>
        <v>81.413002959865537</v>
      </c>
      <c r="BI84" s="84">
        <f t="shared" si="577"/>
        <v>38.218355755999994</v>
      </c>
      <c r="BJ84" s="84">
        <f t="shared" si="577"/>
        <v>86.348830262748081</v>
      </c>
      <c r="BK84" s="84">
        <f t="shared" si="577"/>
        <v>41.232193072000001</v>
      </c>
      <c r="BL84" s="84">
        <f t="shared" si="577"/>
        <v>90.99758619212507</v>
      </c>
      <c r="BM84" s="84">
        <f t="shared" si="577"/>
        <v>44.505557320000001</v>
      </c>
      <c r="BN84" s="84">
        <f t="shared" si="491"/>
        <v>90.99758619212507</v>
      </c>
      <c r="BO84" s="84">
        <f t="shared" si="577"/>
        <v>95.646342121502059</v>
      </c>
      <c r="BP84" s="84">
        <f t="shared" ref="BP84:EA84" si="581">(BP83-BP88)/5*4+BP88</f>
        <v>47.778921568000001</v>
      </c>
      <c r="BQ84" s="84">
        <f t="shared" si="581"/>
        <v>79.058804861567367</v>
      </c>
      <c r="BR84" s="84">
        <f t="shared" si="581"/>
        <v>35.553026471199999</v>
      </c>
      <c r="BS84" s="84">
        <f t="shared" si="581"/>
        <v>84.316920516648722</v>
      </c>
      <c r="BT84" s="84">
        <f t="shared" si="581"/>
        <v>38.504191062399997</v>
      </c>
      <c r="BU84" s="84">
        <f t="shared" si="581"/>
        <v>89.392985749884289</v>
      </c>
      <c r="BV84" s="84">
        <f t="shared" si="581"/>
        <v>41.566797529599995</v>
      </c>
      <c r="BW84" s="84">
        <f t="shared" si="581"/>
        <v>94.174828047016021</v>
      </c>
      <c r="BX84" s="84">
        <f t="shared" si="581"/>
        <v>44.891524577199995</v>
      </c>
      <c r="BY84" s="84">
        <f t="shared" si="493"/>
        <v>94.174828047016021</v>
      </c>
      <c r="BZ84" s="84">
        <f t="shared" ref="BZ84:CI84" si="582">(BZ83-BZ88)/5*4+BZ88</f>
        <v>98.956670344147753</v>
      </c>
      <c r="CA84" s="84">
        <f t="shared" si="582"/>
        <v>48.216251624800002</v>
      </c>
      <c r="CB84" s="84">
        <f t="shared" si="582"/>
        <v>81.813221961426038</v>
      </c>
      <c r="CC84" s="84">
        <f t="shared" si="582"/>
        <v>35.794426774400002</v>
      </c>
      <c r="CD84" s="84">
        <f t="shared" si="582"/>
        <v>87.220838073431892</v>
      </c>
      <c r="CE84" s="84">
        <f t="shared" si="582"/>
        <v>38.790026368799992</v>
      </c>
      <c r="CF84" s="84">
        <f t="shared" si="582"/>
        <v>92.437141237020512</v>
      </c>
      <c r="CG84" s="84">
        <f t="shared" si="582"/>
        <v>41.901401987199996</v>
      </c>
      <c r="CH84" s="84">
        <f t="shared" si="582"/>
        <v>97.352069901906987</v>
      </c>
      <c r="CI84" s="84">
        <f t="shared" si="582"/>
        <v>45.277491834400003</v>
      </c>
      <c r="CJ84" s="84">
        <f t="shared" si="495"/>
        <v>97.352069901906987</v>
      </c>
      <c r="CK84" s="84">
        <f t="shared" ref="CK84:CT84" si="583">(CK83-CK88)/5*4+CK88</f>
        <v>102.26699856679346</v>
      </c>
      <c r="CL84" s="84">
        <f t="shared" si="583"/>
        <v>48.653581681600002</v>
      </c>
      <c r="CM84" s="84">
        <f t="shared" si="583"/>
        <v>84.567639061284694</v>
      </c>
      <c r="CN84" s="84">
        <f t="shared" si="583"/>
        <v>36.035827077599997</v>
      </c>
      <c r="CO84" s="84">
        <f t="shared" si="583"/>
        <v>90.124755630215091</v>
      </c>
      <c r="CP84" s="84">
        <f t="shared" si="583"/>
        <v>39.075861675200002</v>
      </c>
      <c r="CQ84" s="84">
        <f t="shared" si="583"/>
        <v>95.481296724156721</v>
      </c>
      <c r="CR84" s="84">
        <f t="shared" si="583"/>
        <v>42.236006444799997</v>
      </c>
      <c r="CS84" s="84">
        <f t="shared" si="583"/>
        <v>100.52931175679794</v>
      </c>
      <c r="CT84" s="84">
        <f t="shared" si="583"/>
        <v>45.663459091599996</v>
      </c>
      <c r="CU84" s="84">
        <f t="shared" si="497"/>
        <v>100.52931175679794</v>
      </c>
      <c r="CV84" s="84">
        <f t="shared" ref="CV84:DE84" si="584">(CV83-CV88)/5*4+CV88</f>
        <v>105.57732678943916</v>
      </c>
      <c r="CW84" s="84">
        <f t="shared" si="584"/>
        <v>49.090911738399996</v>
      </c>
      <c r="CX84" s="84">
        <f t="shared" si="584"/>
        <v>87.322056161143365</v>
      </c>
      <c r="CY84" s="84">
        <f t="shared" si="584"/>
        <v>36.277227380799999</v>
      </c>
      <c r="CZ84" s="84">
        <f t="shared" si="584"/>
        <v>93.028673186998262</v>
      </c>
      <c r="DA84" s="84">
        <f t="shared" si="584"/>
        <v>39.361696981599998</v>
      </c>
      <c r="DB84" s="84">
        <f t="shared" si="584"/>
        <v>98.525452211292944</v>
      </c>
      <c r="DC84" s="84">
        <f t="shared" si="584"/>
        <v>42.570610902399999</v>
      </c>
      <c r="DD84" s="84">
        <f t="shared" si="584"/>
        <v>103.70655361168889</v>
      </c>
      <c r="DE84" s="84">
        <f t="shared" si="584"/>
        <v>46.049426348799997</v>
      </c>
      <c r="DF84" s="84">
        <f t="shared" si="499"/>
        <v>103.70655361168889</v>
      </c>
      <c r="DG84" s="84">
        <f t="shared" ref="DG84:DH84" si="585">(DG83-DG88)/5*4+DG88</f>
        <v>108.88765501208485</v>
      </c>
      <c r="DH84" s="84">
        <f t="shared" si="585"/>
        <v>49.528241795199996</v>
      </c>
      <c r="DI84" s="84">
        <f t="shared" si="581"/>
        <v>90.076473261002022</v>
      </c>
      <c r="DJ84" s="84">
        <f t="shared" si="581"/>
        <v>36.518627684000002</v>
      </c>
      <c r="DK84" s="84">
        <f t="shared" si="581"/>
        <v>95.932590743781446</v>
      </c>
      <c r="DL84" s="84">
        <f t="shared" si="581"/>
        <v>39.647532288000001</v>
      </c>
      <c r="DM84" s="84">
        <f t="shared" si="581"/>
        <v>101.56960769842915</v>
      </c>
      <c r="DN84" s="84">
        <f t="shared" si="581"/>
        <v>42.90521536</v>
      </c>
      <c r="DO84" s="84">
        <f t="shared" si="581"/>
        <v>106.88379546657985</v>
      </c>
      <c r="DP84" s="84">
        <f t="shared" si="581"/>
        <v>46.435393605999998</v>
      </c>
      <c r="DQ84" s="84">
        <f t="shared" si="501"/>
        <v>106.88379546657985</v>
      </c>
      <c r="DR84" s="84">
        <f t="shared" si="581"/>
        <v>112.19798323473054</v>
      </c>
      <c r="DS84" s="84">
        <f t="shared" si="581"/>
        <v>49.965571851999997</v>
      </c>
      <c r="DT84" s="84">
        <f t="shared" si="581"/>
        <v>57.54</v>
      </c>
      <c r="DU84" s="84">
        <f t="shared" si="581"/>
        <v>33.68</v>
      </c>
      <c r="DV84" s="84">
        <f t="shared" si="581"/>
        <v>61.5</v>
      </c>
      <c r="DW84" s="84">
        <f t="shared" si="581"/>
        <v>36.24</v>
      </c>
      <c r="DX84" s="84">
        <f t="shared" si="581"/>
        <v>65.44</v>
      </c>
      <c r="DY84" s="84">
        <f t="shared" si="581"/>
        <v>38.96</v>
      </c>
      <c r="DZ84" s="84">
        <f t="shared" si="581"/>
        <v>69.099999999999994</v>
      </c>
      <c r="EA84" s="84">
        <f t="shared" si="581"/>
        <v>41.900000000000006</v>
      </c>
      <c r="EB84" s="84">
        <f t="shared" ref="EB84:EO84" si="586">(EB83-EB88)/5*4+EB88</f>
        <v>69.099999999999994</v>
      </c>
      <c r="EC84" s="84">
        <f t="shared" si="586"/>
        <v>72.84</v>
      </c>
      <c r="ED84" s="84">
        <f t="shared" si="586"/>
        <v>44.76</v>
      </c>
      <c r="EE84" s="84">
        <f t="shared" si="586"/>
        <v>60.7688332691461</v>
      </c>
      <c r="EF84" s="84">
        <f t="shared" si="586"/>
        <v>33.973842642000001</v>
      </c>
      <c r="EG84" s="84">
        <f t="shared" si="586"/>
        <v>64.949460913474582</v>
      </c>
      <c r="EH84" s="84">
        <f t="shared" si="586"/>
        <v>36.610449977999998</v>
      </c>
      <c r="EI84" s="84">
        <f t="shared" si="586"/>
        <v>69.049662528816143</v>
      </c>
      <c r="EJ84" s="84">
        <f t="shared" si="586"/>
        <v>39.370707591999995</v>
      </c>
      <c r="EK84" s="84">
        <f t="shared" si="586"/>
        <v>72.897549459917059</v>
      </c>
      <c r="EL84" s="84">
        <f t="shared" si="586"/>
        <v>42.363477113000002</v>
      </c>
      <c r="EM84" s="84" t="e">
        <f t="shared" si="586"/>
        <v>#REF!</v>
      </c>
      <c r="EN84" s="84">
        <f t="shared" si="586"/>
        <v>76.785436391017967</v>
      </c>
      <c r="EO84" s="84">
        <f t="shared" si="586"/>
        <v>45.316246634000002</v>
      </c>
    </row>
    <row r="85" spans="1:148" s="83" customFormat="1" x14ac:dyDescent="0.25">
      <c r="A85" s="260"/>
      <c r="B85" s="83">
        <v>40</v>
      </c>
      <c r="C85" s="84">
        <f>(C83-C88)/5*3+C88</f>
        <v>63.157177958199995</v>
      </c>
      <c r="D85" s="84">
        <f t="shared" ref="D85:BO85" si="587">(D83-D88)/5*3+D88</f>
        <v>34.861835568000004</v>
      </c>
      <c r="E85" s="84">
        <f t="shared" si="587"/>
        <v>67.505234681852443</v>
      </c>
      <c r="F85" s="84">
        <f t="shared" si="587"/>
        <v>37.612480752000003</v>
      </c>
      <c r="G85" s="84">
        <f t="shared" si="587"/>
        <v>71.711328836009884</v>
      </c>
      <c r="H85" s="84">
        <f t="shared" si="587"/>
        <v>40.451445887999995</v>
      </c>
      <c r="I85" s="84">
        <f t="shared" si="587"/>
        <v>75.696341808088775</v>
      </c>
      <c r="J85" s="84">
        <f t="shared" si="587"/>
        <v>43.538914622</v>
      </c>
      <c r="K85" s="84">
        <f t="shared" si="483"/>
        <v>75.696341808088775</v>
      </c>
      <c r="L85" s="84">
        <f t="shared" si="587"/>
        <v>79.681354780167652</v>
      </c>
      <c r="M85" s="84">
        <f t="shared" si="587"/>
        <v>46.626383355999998</v>
      </c>
      <c r="N85" s="84">
        <f t="shared" si="587"/>
        <v>65.53163196374696</v>
      </c>
      <c r="O85" s="84">
        <f t="shared" si="587"/>
        <v>35.064786773333331</v>
      </c>
      <c r="P85" s="84">
        <f t="shared" si="587"/>
        <v>70.018602927351523</v>
      </c>
      <c r="Q85" s="84">
        <f t="shared" si="587"/>
        <v>37.851352616</v>
      </c>
      <c r="R85" s="84">
        <f t="shared" si="587"/>
        <v>74.35422006885689</v>
      </c>
      <c r="S85" s="84">
        <f t="shared" si="587"/>
        <v>40.732728754666667</v>
      </c>
      <c r="T85" s="84">
        <f t="shared" si="587"/>
        <v>78.460598706171297</v>
      </c>
      <c r="U85" s="84">
        <f t="shared" si="587"/>
        <v>43.863941650666668</v>
      </c>
      <c r="V85" s="84">
        <f t="shared" si="484"/>
        <v>78.460598706171297</v>
      </c>
      <c r="W85" s="84">
        <f t="shared" si="587"/>
        <v>78.460598706171297</v>
      </c>
      <c r="X85" s="84">
        <f t="shared" si="587"/>
        <v>82.566977343485689</v>
      </c>
      <c r="Y85" s="84">
        <f t="shared" si="587"/>
        <v>67.906085969293912</v>
      </c>
      <c r="Z85" s="84">
        <f t="shared" si="587"/>
        <v>35.267737978666666</v>
      </c>
      <c r="AA85" s="84">
        <f t="shared" si="587"/>
        <v>72.531971172850604</v>
      </c>
      <c r="AB85" s="84">
        <f t="shared" si="587"/>
        <v>38.090224479999996</v>
      </c>
      <c r="AC85" s="84">
        <f t="shared" si="587"/>
        <v>76.997111301703896</v>
      </c>
      <c r="AD85" s="84">
        <f t="shared" si="587"/>
        <v>41.014011621333331</v>
      </c>
      <c r="AE85" s="84">
        <f t="shared" si="587"/>
        <v>81.224855604253804</v>
      </c>
      <c r="AF85" s="84">
        <f t="shared" si="587"/>
        <v>44.188968679333335</v>
      </c>
      <c r="AG85" s="84">
        <f t="shared" si="486"/>
        <v>81.224855604253804</v>
      </c>
      <c r="AH85" s="84">
        <f t="shared" si="587"/>
        <v>85.452599906803727</v>
      </c>
      <c r="AI85" s="84">
        <f t="shared" si="587"/>
        <v>47.363925737333332</v>
      </c>
      <c r="AJ85" s="84">
        <f t="shared" si="587"/>
        <v>70.280539974840877</v>
      </c>
      <c r="AK85" s="84">
        <f t="shared" si="587"/>
        <v>35.470689184000001</v>
      </c>
      <c r="AL85" s="84">
        <f t="shared" si="587"/>
        <v>75.045339418349684</v>
      </c>
      <c r="AM85" s="84">
        <f t="shared" si="587"/>
        <v>38.329096344</v>
      </c>
      <c r="AN85" s="84">
        <f t="shared" si="587"/>
        <v>79.640002534550902</v>
      </c>
      <c r="AO85" s="84">
        <f t="shared" si="587"/>
        <v>41.295294488000003</v>
      </c>
      <c r="AP85" s="84">
        <f t="shared" si="587"/>
        <v>83.989112502336326</v>
      </c>
      <c r="AQ85" s="84">
        <f t="shared" si="587"/>
        <v>44.513995708000003</v>
      </c>
      <c r="AR85" s="84">
        <f t="shared" si="488"/>
        <v>83.989112502336326</v>
      </c>
      <c r="AS85" s="84">
        <f t="shared" si="587"/>
        <v>88.338222470121778</v>
      </c>
      <c r="AT85" s="84">
        <f t="shared" si="587"/>
        <v>47.732696928000003</v>
      </c>
      <c r="AU85" s="84">
        <f t="shared" si="587"/>
        <v>72.802150653446404</v>
      </c>
      <c r="AV85" s="84">
        <f t="shared" si="587"/>
        <v>35.687206169999996</v>
      </c>
      <c r="AW85" s="84">
        <f t="shared" si="587"/>
        <v>77.707254834238626</v>
      </c>
      <c r="AX85" s="84">
        <f t="shared" si="587"/>
        <v>38.588128277999999</v>
      </c>
      <c r="AY85" s="84">
        <f t="shared" si="587"/>
        <v>82.44182832440184</v>
      </c>
      <c r="AZ85" s="84">
        <f t="shared" si="587"/>
        <v>41.596134006</v>
      </c>
      <c r="BA85" s="84">
        <f t="shared" si="587"/>
        <v>86.910714259565069</v>
      </c>
      <c r="BB85" s="84">
        <f t="shared" si="587"/>
        <v>44.862661039000002</v>
      </c>
      <c r="BC85" s="84">
        <f t="shared" si="489"/>
        <v>86.910714259565069</v>
      </c>
      <c r="BD85" s="84">
        <f t="shared" si="587"/>
        <v>91.379600194728326</v>
      </c>
      <c r="BE85" s="84">
        <f t="shared" si="587"/>
        <v>48.129188071999998</v>
      </c>
      <c r="BF85" s="84">
        <f t="shared" si="587"/>
        <v>75.32376133205193</v>
      </c>
      <c r="BG85" s="84">
        <f t="shared" si="587"/>
        <v>35.903723155999998</v>
      </c>
      <c r="BH85" s="84">
        <f t="shared" si="587"/>
        <v>80.369170250127553</v>
      </c>
      <c r="BI85" s="84">
        <f t="shared" si="587"/>
        <v>38.847160211999999</v>
      </c>
      <c r="BJ85" s="84">
        <f t="shared" si="587"/>
        <v>85.243654114252763</v>
      </c>
      <c r="BK85" s="84">
        <f t="shared" si="587"/>
        <v>41.896973523999996</v>
      </c>
      <c r="BL85" s="84">
        <f t="shared" si="587"/>
        <v>89.832316016793811</v>
      </c>
      <c r="BM85" s="84">
        <f t="shared" si="587"/>
        <v>45.211326370000002</v>
      </c>
      <c r="BN85" s="84">
        <f t="shared" si="491"/>
        <v>89.832316016793811</v>
      </c>
      <c r="BO85" s="84">
        <f t="shared" si="587"/>
        <v>94.42097791933486</v>
      </c>
      <c r="BP85" s="84">
        <f t="shared" ref="BP85:EA85" si="588">(BP83-BP88)/5*3+BP88</f>
        <v>48.525679216</v>
      </c>
      <c r="BQ85" s="84">
        <f t="shared" si="588"/>
        <v>78.046979279766006</v>
      </c>
      <c r="BR85" s="84">
        <f t="shared" si="588"/>
        <v>36.144113314400002</v>
      </c>
      <c r="BS85" s="84">
        <f t="shared" si="588"/>
        <v>83.239803400877804</v>
      </c>
      <c r="BT85" s="84">
        <f t="shared" si="588"/>
        <v>39.131604976799998</v>
      </c>
      <c r="BU85" s="84">
        <f t="shared" si="588"/>
        <v>88.252334996482702</v>
      </c>
      <c r="BV85" s="84">
        <f t="shared" si="588"/>
        <v>42.230009903199999</v>
      </c>
      <c r="BW85" s="84">
        <f t="shared" si="588"/>
        <v>92.972711902110973</v>
      </c>
      <c r="BX85" s="84">
        <f t="shared" si="588"/>
        <v>45.594998212399993</v>
      </c>
      <c r="BY85" s="84">
        <f t="shared" si="493"/>
        <v>92.972711902110973</v>
      </c>
      <c r="BZ85" s="84">
        <f t="shared" si="588"/>
        <v>97.693088807739244</v>
      </c>
      <c r="CA85" s="84">
        <f t="shared" si="588"/>
        <v>48.959986521600001</v>
      </c>
      <c r="CB85" s="84">
        <f t="shared" si="588"/>
        <v>80.770197227480097</v>
      </c>
      <c r="CC85" s="84">
        <f t="shared" si="588"/>
        <v>36.384503472799999</v>
      </c>
      <c r="CD85" s="84">
        <f t="shared" si="588"/>
        <v>86.110436551628055</v>
      </c>
      <c r="CE85" s="84">
        <f t="shared" si="588"/>
        <v>39.416049741599998</v>
      </c>
      <c r="CF85" s="84">
        <f t="shared" si="588"/>
        <v>91.261015878712627</v>
      </c>
      <c r="CG85" s="84">
        <f t="shared" si="588"/>
        <v>42.563046282399995</v>
      </c>
      <c r="CH85" s="84">
        <f t="shared" si="588"/>
        <v>96.113107787428135</v>
      </c>
      <c r="CI85" s="84">
        <f t="shared" si="588"/>
        <v>45.978670054799998</v>
      </c>
      <c r="CJ85" s="84">
        <f t="shared" si="495"/>
        <v>96.113107787428135</v>
      </c>
      <c r="CK85" s="84">
        <f t="shared" si="588"/>
        <v>100.96519969614363</v>
      </c>
      <c r="CL85" s="84">
        <f t="shared" si="588"/>
        <v>49.394293827200002</v>
      </c>
      <c r="CM85" s="84">
        <f t="shared" si="588"/>
        <v>83.493415175194173</v>
      </c>
      <c r="CN85" s="84">
        <f t="shared" si="588"/>
        <v>36.624893631199996</v>
      </c>
      <c r="CO85" s="84">
        <f t="shared" si="588"/>
        <v>88.981069702378321</v>
      </c>
      <c r="CP85" s="84">
        <f t="shared" si="588"/>
        <v>39.700494506399998</v>
      </c>
      <c r="CQ85" s="84">
        <f t="shared" si="588"/>
        <v>94.269696760942566</v>
      </c>
      <c r="CR85" s="84">
        <f t="shared" si="588"/>
        <v>42.896082661599998</v>
      </c>
      <c r="CS85" s="84">
        <f t="shared" si="588"/>
        <v>99.253503672745282</v>
      </c>
      <c r="CT85" s="84">
        <f t="shared" si="588"/>
        <v>46.362341897199997</v>
      </c>
      <c r="CU85" s="84">
        <f t="shared" si="497"/>
        <v>99.253503672745282</v>
      </c>
      <c r="CV85" s="84">
        <f t="shared" si="588"/>
        <v>104.237310584548</v>
      </c>
      <c r="CW85" s="84">
        <f t="shared" si="588"/>
        <v>49.828601132799996</v>
      </c>
      <c r="CX85" s="84">
        <f t="shared" si="588"/>
        <v>86.216633122908263</v>
      </c>
      <c r="CY85" s="84">
        <f t="shared" si="588"/>
        <v>36.865283789599999</v>
      </c>
      <c r="CZ85" s="84">
        <f t="shared" si="588"/>
        <v>91.851702853128572</v>
      </c>
      <c r="DA85" s="84">
        <f t="shared" si="588"/>
        <v>39.984939271199998</v>
      </c>
      <c r="DB85" s="84">
        <f t="shared" si="588"/>
        <v>97.278377643172504</v>
      </c>
      <c r="DC85" s="84">
        <f t="shared" si="588"/>
        <v>43.229119040800001</v>
      </c>
      <c r="DD85" s="84">
        <f t="shared" si="588"/>
        <v>102.39389955806244</v>
      </c>
      <c r="DE85" s="84">
        <f t="shared" si="588"/>
        <v>46.746013739600002</v>
      </c>
      <c r="DF85" s="84">
        <f t="shared" si="499"/>
        <v>102.39389955806244</v>
      </c>
      <c r="DG85" s="84">
        <f t="shared" si="588"/>
        <v>107.50942147295237</v>
      </c>
      <c r="DH85" s="84">
        <f t="shared" si="588"/>
        <v>50.262908438399997</v>
      </c>
      <c r="DI85" s="84">
        <f t="shared" si="588"/>
        <v>88.939851070622353</v>
      </c>
      <c r="DJ85" s="84">
        <f t="shared" si="588"/>
        <v>37.105673948000003</v>
      </c>
      <c r="DK85" s="84">
        <f t="shared" si="588"/>
        <v>94.722336003878837</v>
      </c>
      <c r="DL85" s="84">
        <f t="shared" si="588"/>
        <v>40.269384035999998</v>
      </c>
      <c r="DM85" s="84">
        <f t="shared" si="588"/>
        <v>100.28705852540244</v>
      </c>
      <c r="DN85" s="84">
        <f t="shared" si="588"/>
        <v>43.562155419999996</v>
      </c>
      <c r="DO85" s="84">
        <f t="shared" si="588"/>
        <v>105.53429544337959</v>
      </c>
      <c r="DP85" s="84">
        <f t="shared" si="588"/>
        <v>47.129685582</v>
      </c>
      <c r="DQ85" s="84">
        <f t="shared" si="501"/>
        <v>105.53429544337959</v>
      </c>
      <c r="DR85" s="84">
        <f t="shared" si="588"/>
        <v>110.78153236135675</v>
      </c>
      <c r="DS85" s="84">
        <f t="shared" si="588"/>
        <v>50.697215743999998</v>
      </c>
      <c r="DT85" s="84">
        <f t="shared" si="588"/>
        <v>56.78</v>
      </c>
      <c r="DU85" s="84">
        <f t="shared" si="588"/>
        <v>34.26</v>
      </c>
      <c r="DV85" s="84">
        <f t="shared" si="588"/>
        <v>60.699999999999996</v>
      </c>
      <c r="DW85" s="84">
        <f t="shared" si="588"/>
        <v>36.880000000000003</v>
      </c>
      <c r="DX85" s="84">
        <f t="shared" si="588"/>
        <v>64.58</v>
      </c>
      <c r="DY85" s="84">
        <f t="shared" si="588"/>
        <v>39.619999999999997</v>
      </c>
      <c r="DZ85" s="84">
        <f t="shared" si="588"/>
        <v>68.2</v>
      </c>
      <c r="EA85" s="84">
        <f t="shared" si="588"/>
        <v>42.6</v>
      </c>
      <c r="EB85" s="84">
        <f t="shared" ref="EB85:EO85" si="589">(EB83-EB88)/5*3+EB88</f>
        <v>68.2</v>
      </c>
      <c r="EC85" s="84">
        <f t="shared" si="589"/>
        <v>71.88</v>
      </c>
      <c r="ED85" s="84">
        <f t="shared" si="589"/>
        <v>45.519999999999996</v>
      </c>
      <c r="EE85" s="84">
        <f t="shared" si="589"/>
        <v>59.968588979099998</v>
      </c>
      <c r="EF85" s="84">
        <f t="shared" si="589"/>
        <v>34.560917784000004</v>
      </c>
      <c r="EG85" s="84">
        <f t="shared" si="589"/>
        <v>64.102617340926216</v>
      </c>
      <c r="EH85" s="84">
        <f t="shared" si="589"/>
        <v>37.246240375999996</v>
      </c>
      <c r="EI85" s="84">
        <f t="shared" si="589"/>
        <v>68.145664418004941</v>
      </c>
      <c r="EJ85" s="84">
        <f t="shared" si="589"/>
        <v>40.035722944</v>
      </c>
      <c r="EK85" s="84">
        <f t="shared" si="589"/>
        <v>71.948170904044389</v>
      </c>
      <c r="EL85" s="84">
        <f t="shared" si="589"/>
        <v>43.069457311000001</v>
      </c>
      <c r="EM85" s="84" t="e">
        <f t="shared" si="589"/>
        <v>#REF!</v>
      </c>
      <c r="EN85" s="84">
        <f t="shared" si="589"/>
        <v>75.780677390083824</v>
      </c>
      <c r="EO85" s="84">
        <f t="shared" si="589"/>
        <v>46.073191678000001</v>
      </c>
    </row>
    <row r="86" spans="1:148" s="83" customFormat="1" x14ac:dyDescent="0.25">
      <c r="A86" s="260"/>
      <c r="B86" s="83">
        <v>41</v>
      </c>
      <c r="C86" s="84">
        <f>(C83-C88)/5*2+C88</f>
        <v>62.316689378107803</v>
      </c>
      <c r="D86" s="84">
        <f t="shared" ref="D86:BO86" si="590">(D83-D88)/5*2+D88</f>
        <v>35.455985851999998</v>
      </c>
      <c r="E86" s="84">
        <f t="shared" si="590"/>
        <v>66.611547536755722</v>
      </c>
      <c r="F86" s="84">
        <f t="shared" si="590"/>
        <v>38.244061547999998</v>
      </c>
      <c r="G86" s="84">
        <f t="shared" si="590"/>
        <v>70.76333261438748</v>
      </c>
      <c r="H86" s="84">
        <f t="shared" si="590"/>
        <v>41.121476592</v>
      </c>
      <c r="I86" s="84">
        <f t="shared" si="590"/>
        <v>74.697584696343412</v>
      </c>
      <c r="J86" s="84">
        <f t="shared" si="590"/>
        <v>44.250875018000002</v>
      </c>
      <c r="K86" s="84">
        <f t="shared" si="483"/>
        <v>74.697584696343412</v>
      </c>
      <c r="L86" s="84">
        <f t="shared" si="590"/>
        <v>78.631836778299345</v>
      </c>
      <c r="M86" s="84">
        <f t="shared" si="590"/>
        <v>47.380273444000004</v>
      </c>
      <c r="N86" s="84">
        <f t="shared" si="590"/>
        <v>64.664032241730411</v>
      </c>
      <c r="O86" s="84">
        <f t="shared" si="590"/>
        <v>35.658572693333333</v>
      </c>
      <c r="P86" s="84">
        <f t="shared" si="590"/>
        <v>69.095601441213859</v>
      </c>
      <c r="Q86" s="84">
        <f t="shared" si="590"/>
        <v>38.48256107733333</v>
      </c>
      <c r="R86" s="84">
        <f t="shared" si="590"/>
        <v>73.375653726268908</v>
      </c>
      <c r="S86" s="84">
        <f t="shared" si="590"/>
        <v>41.401847732</v>
      </c>
      <c r="T86" s="84">
        <f t="shared" si="590"/>
        <v>77.429770120798167</v>
      </c>
      <c r="U86" s="84">
        <f t="shared" si="590"/>
        <v>44.574613706000001</v>
      </c>
      <c r="V86" s="84">
        <f t="shared" si="484"/>
        <v>77.429770120798167</v>
      </c>
      <c r="W86" s="84">
        <f t="shared" si="590"/>
        <v>77.429770120798167</v>
      </c>
      <c r="X86" s="84">
        <f t="shared" si="590"/>
        <v>81.483886515327441</v>
      </c>
      <c r="Y86" s="84">
        <f t="shared" si="590"/>
        <v>67.011375105353011</v>
      </c>
      <c r="Z86" s="84">
        <f t="shared" si="590"/>
        <v>35.861159534666669</v>
      </c>
      <c r="AA86" s="84">
        <f t="shared" si="590"/>
        <v>71.579655345671995</v>
      </c>
      <c r="AB86" s="84">
        <f t="shared" si="590"/>
        <v>38.721060606666668</v>
      </c>
      <c r="AC86" s="84">
        <f t="shared" si="590"/>
        <v>75.987974838150322</v>
      </c>
      <c r="AD86" s="84">
        <f t="shared" si="590"/>
        <v>41.682218872</v>
      </c>
      <c r="AE86" s="84">
        <f t="shared" si="590"/>
        <v>80.161955545252923</v>
      </c>
      <c r="AF86" s="84">
        <f t="shared" si="590"/>
        <v>44.898352394</v>
      </c>
      <c r="AG86" s="84">
        <f t="shared" si="486"/>
        <v>80.161955545252923</v>
      </c>
      <c r="AH86" s="84">
        <f t="shared" si="590"/>
        <v>84.335936252355523</v>
      </c>
      <c r="AI86" s="84">
        <f t="shared" si="590"/>
        <v>48.114485916</v>
      </c>
      <c r="AJ86" s="84">
        <f t="shared" si="590"/>
        <v>69.358717968975625</v>
      </c>
      <c r="AK86" s="84">
        <f t="shared" si="590"/>
        <v>36.063746375999997</v>
      </c>
      <c r="AL86" s="84">
        <f t="shared" si="590"/>
        <v>74.063709250130131</v>
      </c>
      <c r="AM86" s="84">
        <f t="shared" si="590"/>
        <v>38.959560135999993</v>
      </c>
      <c r="AN86" s="84">
        <f t="shared" si="590"/>
        <v>78.60029595003175</v>
      </c>
      <c r="AO86" s="84">
        <f t="shared" si="590"/>
        <v>41.962590012</v>
      </c>
      <c r="AP86" s="84">
        <f t="shared" si="590"/>
        <v>82.894140969707678</v>
      </c>
      <c r="AQ86" s="84">
        <f t="shared" si="590"/>
        <v>45.222091081999999</v>
      </c>
      <c r="AR86" s="84">
        <f t="shared" si="488"/>
        <v>82.894140969707678</v>
      </c>
      <c r="AS86" s="84">
        <f t="shared" si="590"/>
        <v>87.187985989383606</v>
      </c>
      <c r="AT86" s="84">
        <f t="shared" si="590"/>
        <v>48.481592151999997</v>
      </c>
      <c r="AU86" s="84">
        <f t="shared" si="590"/>
        <v>71.850926435685381</v>
      </c>
      <c r="AV86" s="84">
        <f t="shared" si="590"/>
        <v>36.279783260000002</v>
      </c>
      <c r="AW86" s="84">
        <f t="shared" si="590"/>
        <v>76.69452339525985</v>
      </c>
      <c r="AX86" s="84">
        <f t="shared" si="590"/>
        <v>39.217762401999998</v>
      </c>
      <c r="AY86" s="84">
        <f t="shared" si="590"/>
        <v>81.369386957894591</v>
      </c>
      <c r="AZ86" s="84">
        <f t="shared" si="590"/>
        <v>42.262171993999999</v>
      </c>
      <c r="BA86" s="84">
        <f t="shared" si="590"/>
        <v>85.780593405585122</v>
      </c>
      <c r="BB86" s="84">
        <f t="shared" si="590"/>
        <v>45.569593251000001</v>
      </c>
      <c r="BC86" s="84">
        <f t="shared" si="489"/>
        <v>85.780593405585122</v>
      </c>
      <c r="BD86" s="84">
        <f t="shared" si="590"/>
        <v>90.19179985327564</v>
      </c>
      <c r="BE86" s="84">
        <f t="shared" si="590"/>
        <v>48.877014507999995</v>
      </c>
      <c r="BF86" s="84">
        <f t="shared" si="590"/>
        <v>74.34313490239515</v>
      </c>
      <c r="BG86" s="84">
        <f t="shared" si="590"/>
        <v>36.495820144</v>
      </c>
      <c r="BH86" s="84">
        <f t="shared" si="590"/>
        <v>79.325337540389569</v>
      </c>
      <c r="BI86" s="84">
        <f t="shared" si="590"/>
        <v>39.475964667999996</v>
      </c>
      <c r="BJ86" s="84">
        <f t="shared" si="590"/>
        <v>84.138477965757446</v>
      </c>
      <c r="BK86" s="84">
        <f t="shared" si="590"/>
        <v>42.561753975999999</v>
      </c>
      <c r="BL86" s="84">
        <f t="shared" si="590"/>
        <v>88.667045841462567</v>
      </c>
      <c r="BM86" s="84">
        <f t="shared" si="590"/>
        <v>45.917095419999995</v>
      </c>
      <c r="BN86" s="84">
        <f t="shared" si="491"/>
        <v>88.667045841462567</v>
      </c>
      <c r="BO86" s="84">
        <f t="shared" si="590"/>
        <v>93.195613717167674</v>
      </c>
      <c r="BP86" s="84">
        <f t="shared" ref="BP86:EA86" si="591">(BP83-BP88)/5*2+BP88</f>
        <v>49.272436863999999</v>
      </c>
      <c r="BQ86" s="84">
        <f t="shared" si="591"/>
        <v>77.03515369796466</v>
      </c>
      <c r="BR86" s="84">
        <f t="shared" si="591"/>
        <v>36.735200157599998</v>
      </c>
      <c r="BS86" s="84">
        <f t="shared" si="591"/>
        <v>82.162686285106901</v>
      </c>
      <c r="BT86" s="84">
        <f t="shared" si="591"/>
        <v>39.759018891199993</v>
      </c>
      <c r="BU86" s="84">
        <f t="shared" si="591"/>
        <v>87.1116842430811</v>
      </c>
      <c r="BV86" s="84">
        <f t="shared" si="591"/>
        <v>42.893222276799996</v>
      </c>
      <c r="BW86" s="84">
        <f t="shared" si="591"/>
        <v>91.770595757205911</v>
      </c>
      <c r="BX86" s="84">
        <f t="shared" si="591"/>
        <v>46.298471847599998</v>
      </c>
      <c r="BY86" s="84">
        <f t="shared" si="493"/>
        <v>91.770595757205911</v>
      </c>
      <c r="BZ86" s="84">
        <f t="shared" si="591"/>
        <v>96.429507271330721</v>
      </c>
      <c r="CA86" s="84">
        <f t="shared" si="591"/>
        <v>49.703721418400001</v>
      </c>
      <c r="CB86" s="84">
        <f t="shared" si="591"/>
        <v>79.727172493534169</v>
      </c>
      <c r="CC86" s="84">
        <f t="shared" si="591"/>
        <v>36.974580171200003</v>
      </c>
      <c r="CD86" s="84">
        <f t="shared" si="591"/>
        <v>85.000035029824232</v>
      </c>
      <c r="CE86" s="84">
        <f t="shared" si="591"/>
        <v>40.042073114399997</v>
      </c>
      <c r="CF86" s="84">
        <f t="shared" si="591"/>
        <v>90.084890520404755</v>
      </c>
      <c r="CG86" s="84">
        <f t="shared" si="591"/>
        <v>43.224690577600001</v>
      </c>
      <c r="CH86" s="84">
        <f t="shared" si="591"/>
        <v>94.874145672949268</v>
      </c>
      <c r="CI86" s="84">
        <f t="shared" si="591"/>
        <v>46.679848275200001</v>
      </c>
      <c r="CJ86" s="84">
        <f t="shared" si="495"/>
        <v>94.874145672949268</v>
      </c>
      <c r="CK86" s="84">
        <f t="shared" si="591"/>
        <v>99.663400825493781</v>
      </c>
      <c r="CL86" s="84">
        <f t="shared" si="591"/>
        <v>50.135005972799995</v>
      </c>
      <c r="CM86" s="84">
        <f t="shared" si="591"/>
        <v>82.419191289103665</v>
      </c>
      <c r="CN86" s="84">
        <f t="shared" si="591"/>
        <v>37.213960184800001</v>
      </c>
      <c r="CO86" s="84">
        <f t="shared" si="591"/>
        <v>87.837383774541564</v>
      </c>
      <c r="CP86" s="84">
        <f t="shared" si="591"/>
        <v>40.325127337600001</v>
      </c>
      <c r="CQ86" s="84">
        <f t="shared" si="591"/>
        <v>93.05809679772841</v>
      </c>
      <c r="CR86" s="84">
        <f t="shared" si="591"/>
        <v>43.556158878399998</v>
      </c>
      <c r="CS86" s="84">
        <f t="shared" si="591"/>
        <v>97.977695588692626</v>
      </c>
      <c r="CT86" s="84">
        <f t="shared" si="591"/>
        <v>47.061224702799997</v>
      </c>
      <c r="CU86" s="84">
        <f t="shared" si="497"/>
        <v>97.977695588692626</v>
      </c>
      <c r="CV86" s="84">
        <f t="shared" si="591"/>
        <v>102.89729437965684</v>
      </c>
      <c r="CW86" s="84">
        <f t="shared" si="591"/>
        <v>50.566290527199996</v>
      </c>
      <c r="CX86" s="84">
        <f t="shared" si="591"/>
        <v>85.111210084673175</v>
      </c>
      <c r="CY86" s="84">
        <f t="shared" si="591"/>
        <v>37.453340198399999</v>
      </c>
      <c r="CZ86" s="84">
        <f t="shared" si="591"/>
        <v>90.674732519258896</v>
      </c>
      <c r="DA86" s="84">
        <f t="shared" si="591"/>
        <v>40.608181560800006</v>
      </c>
      <c r="DB86" s="84">
        <f t="shared" si="591"/>
        <v>96.031303075052065</v>
      </c>
      <c r="DC86" s="84">
        <f t="shared" si="591"/>
        <v>43.887627179199995</v>
      </c>
      <c r="DD86" s="84">
        <f t="shared" si="591"/>
        <v>101.08124550443598</v>
      </c>
      <c r="DE86" s="84">
        <f t="shared" si="591"/>
        <v>47.4426011304</v>
      </c>
      <c r="DF86" s="84">
        <f t="shared" si="499"/>
        <v>101.08124550443598</v>
      </c>
      <c r="DG86" s="84">
        <f t="shared" si="591"/>
        <v>106.1311879338199</v>
      </c>
      <c r="DH86" s="84">
        <f t="shared" si="591"/>
        <v>50.99757508159999</v>
      </c>
      <c r="DI86" s="84">
        <f t="shared" si="591"/>
        <v>87.803228880242671</v>
      </c>
      <c r="DJ86" s="84">
        <f t="shared" si="591"/>
        <v>37.692720211999998</v>
      </c>
      <c r="DK86" s="84">
        <f t="shared" si="591"/>
        <v>93.512081263976214</v>
      </c>
      <c r="DL86" s="84">
        <f t="shared" si="591"/>
        <v>40.891235784000003</v>
      </c>
      <c r="DM86" s="84">
        <f t="shared" si="591"/>
        <v>99.00450935237572</v>
      </c>
      <c r="DN86" s="84">
        <f t="shared" si="591"/>
        <v>44.21909548</v>
      </c>
      <c r="DO86" s="84">
        <f t="shared" si="591"/>
        <v>104.18479542017934</v>
      </c>
      <c r="DP86" s="84">
        <f t="shared" si="591"/>
        <v>47.823977557999996</v>
      </c>
      <c r="DQ86" s="84">
        <f t="shared" si="501"/>
        <v>104.18479542017934</v>
      </c>
      <c r="DR86" s="84">
        <f t="shared" si="591"/>
        <v>109.36508148798295</v>
      </c>
      <c r="DS86" s="84">
        <f t="shared" si="591"/>
        <v>51.428859635999991</v>
      </c>
      <c r="DT86" s="84">
        <f t="shared" si="591"/>
        <v>56.019999999999996</v>
      </c>
      <c r="DU86" s="84">
        <f t="shared" si="591"/>
        <v>34.840000000000003</v>
      </c>
      <c r="DV86" s="84">
        <f t="shared" si="591"/>
        <v>59.9</v>
      </c>
      <c r="DW86" s="84">
        <f t="shared" si="591"/>
        <v>37.519999999999996</v>
      </c>
      <c r="DX86" s="84">
        <f t="shared" si="591"/>
        <v>63.72</v>
      </c>
      <c r="DY86" s="84">
        <f t="shared" si="591"/>
        <v>40.28</v>
      </c>
      <c r="DZ86" s="84">
        <f t="shared" si="591"/>
        <v>67.3</v>
      </c>
      <c r="EA86" s="84">
        <f t="shared" si="591"/>
        <v>43.300000000000004</v>
      </c>
      <c r="EB86" s="84">
        <f t="shared" ref="EB86:EO86" si="592">(EB83-EB88)/5*2+EB88</f>
        <v>67.3</v>
      </c>
      <c r="EC86" s="84">
        <f t="shared" si="592"/>
        <v>70.92</v>
      </c>
      <c r="ED86" s="84">
        <f t="shared" si="592"/>
        <v>46.28</v>
      </c>
      <c r="EE86" s="84">
        <f t="shared" si="592"/>
        <v>59.168344689053903</v>
      </c>
      <c r="EF86" s="84">
        <f t="shared" si="592"/>
        <v>35.147992926000001</v>
      </c>
      <c r="EG86" s="84">
        <f t="shared" si="592"/>
        <v>63.255773768377857</v>
      </c>
      <c r="EH86" s="84">
        <f t="shared" si="592"/>
        <v>37.882030774</v>
      </c>
      <c r="EI86" s="84">
        <f t="shared" si="592"/>
        <v>67.241666307193739</v>
      </c>
      <c r="EJ86" s="84">
        <f t="shared" si="592"/>
        <v>40.700738295999997</v>
      </c>
      <c r="EK86" s="84">
        <f t="shared" si="592"/>
        <v>70.998792348171705</v>
      </c>
      <c r="EL86" s="84">
        <f t="shared" si="592"/>
        <v>43.775437509</v>
      </c>
      <c r="EM86" s="84" t="e">
        <f t="shared" si="592"/>
        <v>#REF!</v>
      </c>
      <c r="EN86" s="84">
        <f t="shared" si="592"/>
        <v>74.775918389149666</v>
      </c>
      <c r="EO86" s="84">
        <f t="shared" si="592"/>
        <v>46.830136722000006</v>
      </c>
    </row>
    <row r="87" spans="1:148" s="83" customFormat="1" x14ac:dyDescent="0.25">
      <c r="A87" s="260"/>
      <c r="B87" s="83">
        <v>42</v>
      </c>
      <c r="C87" s="84">
        <f>(C83-C88)/5*1+C88</f>
        <v>61.476200798015604</v>
      </c>
      <c r="D87" s="84">
        <f t="shared" ref="D87:BO87" si="593">(D83-D88)/5*1+D88</f>
        <v>36.050136135999999</v>
      </c>
      <c r="E87" s="84">
        <f t="shared" si="593"/>
        <v>65.717860391659002</v>
      </c>
      <c r="F87" s="84">
        <f t="shared" si="593"/>
        <v>38.875642343999999</v>
      </c>
      <c r="G87" s="84">
        <f t="shared" si="593"/>
        <v>69.815336392765076</v>
      </c>
      <c r="H87" s="84">
        <f t="shared" si="593"/>
        <v>41.791507295999999</v>
      </c>
      <c r="I87" s="84">
        <f t="shared" si="593"/>
        <v>73.698827584598064</v>
      </c>
      <c r="J87" s="84">
        <f t="shared" si="593"/>
        <v>44.962835413999997</v>
      </c>
      <c r="K87" s="84">
        <f t="shared" si="483"/>
        <v>73.698827584598064</v>
      </c>
      <c r="L87" s="84">
        <f t="shared" si="593"/>
        <v>77.582318776431038</v>
      </c>
      <c r="M87" s="84">
        <f t="shared" si="593"/>
        <v>48.134163532000002</v>
      </c>
      <c r="N87" s="84">
        <f t="shared" si="593"/>
        <v>63.796432519713861</v>
      </c>
      <c r="O87" s="84">
        <f t="shared" si="593"/>
        <v>36.252358613333328</v>
      </c>
      <c r="P87" s="84">
        <f t="shared" si="593"/>
        <v>68.172599955076208</v>
      </c>
      <c r="Q87" s="84">
        <f t="shared" si="593"/>
        <v>39.113769538666666</v>
      </c>
      <c r="R87" s="84">
        <f t="shared" si="593"/>
        <v>72.397087383680912</v>
      </c>
      <c r="S87" s="84">
        <f t="shared" si="593"/>
        <v>42.070966709333334</v>
      </c>
      <c r="T87" s="84">
        <f t="shared" si="593"/>
        <v>76.398941535425053</v>
      </c>
      <c r="U87" s="84">
        <f t="shared" si="593"/>
        <v>45.285285761333334</v>
      </c>
      <c r="V87" s="84">
        <f t="shared" si="484"/>
        <v>76.398941535425053</v>
      </c>
      <c r="W87" s="84">
        <f t="shared" ref="W87:AF87" si="594">(W83-W88)/5*1+W88</f>
        <v>76.398941535425053</v>
      </c>
      <c r="X87" s="84">
        <f t="shared" si="594"/>
        <v>80.400795687169179</v>
      </c>
      <c r="Y87" s="84">
        <f t="shared" si="594"/>
        <v>66.11666424141211</v>
      </c>
      <c r="Z87" s="84">
        <f t="shared" si="594"/>
        <v>36.454581090666665</v>
      </c>
      <c r="AA87" s="84">
        <f t="shared" si="594"/>
        <v>70.6273395184934</v>
      </c>
      <c r="AB87" s="84">
        <f t="shared" si="594"/>
        <v>39.351896733333334</v>
      </c>
      <c r="AC87" s="84">
        <f t="shared" si="594"/>
        <v>74.978838374596748</v>
      </c>
      <c r="AD87" s="84">
        <f t="shared" si="594"/>
        <v>42.350426122666661</v>
      </c>
      <c r="AE87" s="84">
        <f t="shared" si="594"/>
        <v>79.099055486252027</v>
      </c>
      <c r="AF87" s="84">
        <f t="shared" si="594"/>
        <v>45.607736108666664</v>
      </c>
      <c r="AG87" s="84">
        <f t="shared" si="486"/>
        <v>79.099055486252027</v>
      </c>
      <c r="AH87" s="84">
        <f t="shared" ref="AH87:AI87" si="595">(AH83-AH88)/5*1+AH88</f>
        <v>83.219272597907306</v>
      </c>
      <c r="AI87" s="84">
        <f t="shared" si="595"/>
        <v>48.865046094666667</v>
      </c>
      <c r="AJ87" s="84">
        <f t="shared" si="593"/>
        <v>68.436895963110373</v>
      </c>
      <c r="AK87" s="84">
        <f t="shared" si="593"/>
        <v>36.656803568000001</v>
      </c>
      <c r="AL87" s="84">
        <f t="shared" si="593"/>
        <v>73.082079081910592</v>
      </c>
      <c r="AM87" s="84">
        <f t="shared" si="593"/>
        <v>39.590023927999994</v>
      </c>
      <c r="AN87" s="84">
        <f t="shared" si="593"/>
        <v>77.560589365512584</v>
      </c>
      <c r="AO87" s="84">
        <f t="shared" si="593"/>
        <v>42.629885536000003</v>
      </c>
      <c r="AP87" s="84">
        <f t="shared" si="593"/>
        <v>81.799169437079016</v>
      </c>
      <c r="AQ87" s="84">
        <f t="shared" si="593"/>
        <v>45.930186456000001</v>
      </c>
      <c r="AR87" s="84">
        <f t="shared" si="488"/>
        <v>81.799169437079016</v>
      </c>
      <c r="AS87" s="84">
        <f t="shared" si="593"/>
        <v>86.037749508645447</v>
      </c>
      <c r="AT87" s="84">
        <f t="shared" si="593"/>
        <v>49.230487375999999</v>
      </c>
      <c r="AU87" s="84">
        <f t="shared" si="593"/>
        <v>70.899702217924371</v>
      </c>
      <c r="AV87" s="84">
        <f t="shared" si="593"/>
        <v>36.872360350000001</v>
      </c>
      <c r="AW87" s="84">
        <f t="shared" si="593"/>
        <v>75.681791956281089</v>
      </c>
      <c r="AX87" s="84">
        <f t="shared" si="593"/>
        <v>39.847396525999997</v>
      </c>
      <c r="AY87" s="84">
        <f t="shared" si="593"/>
        <v>80.296945591387356</v>
      </c>
      <c r="AZ87" s="84">
        <f t="shared" si="593"/>
        <v>42.928209981999998</v>
      </c>
      <c r="BA87" s="84">
        <f t="shared" si="593"/>
        <v>84.650472551605162</v>
      </c>
      <c r="BB87" s="84">
        <f t="shared" si="593"/>
        <v>46.276525462999999</v>
      </c>
      <c r="BC87" s="84">
        <f t="shared" si="489"/>
        <v>84.650472551605162</v>
      </c>
      <c r="BD87" s="84">
        <f t="shared" ref="BD87:BE87" si="596">(BD83-BD88)/5*1+BD88</f>
        <v>89.003999511822968</v>
      </c>
      <c r="BE87" s="84">
        <f t="shared" si="596"/>
        <v>49.624840943999999</v>
      </c>
      <c r="BF87" s="84">
        <f t="shared" si="593"/>
        <v>73.362508472738384</v>
      </c>
      <c r="BG87" s="84">
        <f t="shared" si="593"/>
        <v>37.087917131999994</v>
      </c>
      <c r="BH87" s="84">
        <f t="shared" si="593"/>
        <v>78.281504830651585</v>
      </c>
      <c r="BI87" s="84">
        <f t="shared" si="593"/>
        <v>40.104769124000001</v>
      </c>
      <c r="BJ87" s="84">
        <f t="shared" si="593"/>
        <v>83.033301817262128</v>
      </c>
      <c r="BK87" s="84">
        <f t="shared" si="593"/>
        <v>43.226534427999994</v>
      </c>
      <c r="BL87" s="84">
        <f t="shared" si="593"/>
        <v>87.501775666131309</v>
      </c>
      <c r="BM87" s="84">
        <f t="shared" si="593"/>
        <v>46.622864469999996</v>
      </c>
      <c r="BN87" s="84">
        <f t="shared" si="491"/>
        <v>87.501775666131309</v>
      </c>
      <c r="BO87" s="84">
        <f t="shared" si="593"/>
        <v>91.970249515000475</v>
      </c>
      <c r="BP87" s="84">
        <f t="shared" ref="BP87:EA87" si="597">(BP83-BP88)/5*1+BP88</f>
        <v>50.019194511999999</v>
      </c>
      <c r="BQ87" s="84">
        <f t="shared" si="597"/>
        <v>76.023328116163299</v>
      </c>
      <c r="BR87" s="84">
        <f t="shared" si="597"/>
        <v>37.326287000800001</v>
      </c>
      <c r="BS87" s="84">
        <f t="shared" si="597"/>
        <v>81.085569169335983</v>
      </c>
      <c r="BT87" s="84">
        <f t="shared" si="597"/>
        <v>40.386432805599995</v>
      </c>
      <c r="BU87" s="84">
        <f t="shared" si="597"/>
        <v>85.971033489679513</v>
      </c>
      <c r="BV87" s="84">
        <f t="shared" si="597"/>
        <v>43.5564346504</v>
      </c>
      <c r="BW87" s="84">
        <f t="shared" si="597"/>
        <v>90.568479612300862</v>
      </c>
      <c r="BX87" s="84">
        <f t="shared" si="597"/>
        <v>47.001945482799997</v>
      </c>
      <c r="BY87" s="84">
        <f t="shared" si="493"/>
        <v>90.568479612300862</v>
      </c>
      <c r="BZ87" s="84">
        <f t="shared" ref="BZ87:CI87" si="598">(BZ83-BZ88)/5*1+BZ88</f>
        <v>95.165925734922212</v>
      </c>
      <c r="CA87" s="84">
        <f t="shared" si="598"/>
        <v>50.4474563152</v>
      </c>
      <c r="CB87" s="84">
        <f t="shared" si="598"/>
        <v>78.684147759588228</v>
      </c>
      <c r="CC87" s="84">
        <f t="shared" si="598"/>
        <v>37.5646568696</v>
      </c>
      <c r="CD87" s="84">
        <f t="shared" si="598"/>
        <v>83.889633508020395</v>
      </c>
      <c r="CE87" s="84">
        <f t="shared" si="598"/>
        <v>40.668096487200003</v>
      </c>
      <c r="CF87" s="84">
        <f t="shared" si="598"/>
        <v>88.90876516209687</v>
      </c>
      <c r="CG87" s="84">
        <f t="shared" si="598"/>
        <v>43.886334872799999</v>
      </c>
      <c r="CH87" s="84">
        <f t="shared" si="598"/>
        <v>93.635183558470416</v>
      </c>
      <c r="CI87" s="84">
        <f t="shared" si="598"/>
        <v>47.381026495599997</v>
      </c>
      <c r="CJ87" s="84">
        <f t="shared" si="495"/>
        <v>93.635183558470416</v>
      </c>
      <c r="CK87" s="84">
        <f t="shared" ref="CK87:CT87" si="599">(CK83-CK88)/5*1+CK88</f>
        <v>98.361601954843948</v>
      </c>
      <c r="CL87" s="84">
        <f t="shared" si="599"/>
        <v>50.875718118399995</v>
      </c>
      <c r="CM87" s="84">
        <f t="shared" si="599"/>
        <v>81.344967403013143</v>
      </c>
      <c r="CN87" s="84">
        <f t="shared" si="599"/>
        <v>37.8030267384</v>
      </c>
      <c r="CO87" s="84">
        <f t="shared" si="599"/>
        <v>86.693697846704794</v>
      </c>
      <c r="CP87" s="84">
        <f t="shared" si="599"/>
        <v>40.949760168799997</v>
      </c>
      <c r="CQ87" s="84">
        <f t="shared" si="599"/>
        <v>91.846496834514255</v>
      </c>
      <c r="CR87" s="84">
        <f t="shared" si="599"/>
        <v>44.216235095199998</v>
      </c>
      <c r="CS87" s="84">
        <f t="shared" si="599"/>
        <v>96.70188750463997</v>
      </c>
      <c r="CT87" s="84">
        <f t="shared" si="599"/>
        <v>47.760107508399997</v>
      </c>
      <c r="CU87" s="84">
        <f t="shared" si="497"/>
        <v>96.70188750463997</v>
      </c>
      <c r="CV87" s="84">
        <f t="shared" ref="CV87:DE87" si="600">(CV83-CV88)/5*1+CV88</f>
        <v>101.55727817476568</v>
      </c>
      <c r="CW87" s="84">
        <f t="shared" si="600"/>
        <v>51.303979921599996</v>
      </c>
      <c r="CX87" s="84">
        <f t="shared" si="600"/>
        <v>84.005787046438073</v>
      </c>
      <c r="CY87" s="84">
        <f t="shared" si="600"/>
        <v>38.041396607199999</v>
      </c>
      <c r="CZ87" s="84">
        <f t="shared" si="600"/>
        <v>89.497762185389206</v>
      </c>
      <c r="DA87" s="84">
        <f t="shared" si="600"/>
        <v>41.231423850400006</v>
      </c>
      <c r="DB87" s="84">
        <f t="shared" si="600"/>
        <v>94.784228506931626</v>
      </c>
      <c r="DC87" s="84">
        <f t="shared" si="600"/>
        <v>44.546135317599997</v>
      </c>
      <c r="DD87" s="84">
        <f t="shared" si="600"/>
        <v>99.768591450809538</v>
      </c>
      <c r="DE87" s="84">
        <f t="shared" si="600"/>
        <v>48.139188521200005</v>
      </c>
      <c r="DF87" s="84">
        <f t="shared" si="499"/>
        <v>99.768591450809538</v>
      </c>
      <c r="DG87" s="84">
        <f t="shared" ref="DG87:DH87" si="601">(DG83-DG88)/5*1+DG88</f>
        <v>104.75295439468742</v>
      </c>
      <c r="DH87" s="84">
        <f t="shared" si="601"/>
        <v>51.732241724799991</v>
      </c>
      <c r="DI87" s="84">
        <f t="shared" si="597"/>
        <v>86.666606689863002</v>
      </c>
      <c r="DJ87" s="84">
        <f t="shared" si="597"/>
        <v>38.279766475999999</v>
      </c>
      <c r="DK87" s="84">
        <f t="shared" si="597"/>
        <v>92.301826524073604</v>
      </c>
      <c r="DL87" s="84">
        <f t="shared" si="597"/>
        <v>41.513087532</v>
      </c>
      <c r="DM87" s="84">
        <f t="shared" si="597"/>
        <v>97.721960179349011</v>
      </c>
      <c r="DN87" s="84">
        <f t="shared" si="597"/>
        <v>44.876035539999997</v>
      </c>
      <c r="DO87" s="84">
        <f t="shared" si="597"/>
        <v>102.83529539697908</v>
      </c>
      <c r="DP87" s="84">
        <f t="shared" si="597"/>
        <v>48.518269533999998</v>
      </c>
      <c r="DQ87" s="84">
        <f t="shared" si="501"/>
        <v>102.83529539697908</v>
      </c>
      <c r="DR87" s="84">
        <f t="shared" si="597"/>
        <v>107.94863061460916</v>
      </c>
      <c r="DS87" s="84">
        <f t="shared" si="597"/>
        <v>52.160503527999992</v>
      </c>
      <c r="DT87" s="84">
        <f t="shared" si="597"/>
        <v>55.26</v>
      </c>
      <c r="DU87" s="84">
        <f t="shared" si="597"/>
        <v>35.42</v>
      </c>
      <c r="DV87" s="84">
        <f t="shared" si="597"/>
        <v>59.099999999999994</v>
      </c>
      <c r="DW87" s="84">
        <f t="shared" si="597"/>
        <v>38.159999999999997</v>
      </c>
      <c r="DX87" s="84">
        <f t="shared" si="597"/>
        <v>62.86</v>
      </c>
      <c r="DY87" s="84">
        <f t="shared" si="597"/>
        <v>40.94</v>
      </c>
      <c r="DZ87" s="84">
        <f t="shared" si="597"/>
        <v>66.400000000000006</v>
      </c>
      <c r="EA87" s="84">
        <f t="shared" si="597"/>
        <v>44</v>
      </c>
      <c r="EB87" s="84">
        <f t="shared" ref="EB87:EO87" si="602">(EB83-EB88)/5*1+EB88</f>
        <v>66.400000000000006</v>
      </c>
      <c r="EC87" s="84">
        <f t="shared" si="602"/>
        <v>69.959999999999994</v>
      </c>
      <c r="ED87" s="84">
        <f t="shared" si="602"/>
        <v>47.04</v>
      </c>
      <c r="EE87" s="84">
        <f t="shared" si="602"/>
        <v>58.368100399007801</v>
      </c>
      <c r="EF87" s="84">
        <f t="shared" si="602"/>
        <v>35.735068068000004</v>
      </c>
      <c r="EG87" s="84">
        <f t="shared" si="602"/>
        <v>62.408930195829498</v>
      </c>
      <c r="EH87" s="84">
        <f t="shared" si="602"/>
        <v>38.517821171999998</v>
      </c>
      <c r="EI87" s="84">
        <f t="shared" si="602"/>
        <v>66.337668196382538</v>
      </c>
      <c r="EJ87" s="84">
        <f t="shared" si="602"/>
        <v>41.365753648000002</v>
      </c>
      <c r="EK87" s="84">
        <f t="shared" si="602"/>
        <v>70.049413792299035</v>
      </c>
      <c r="EL87" s="84">
        <f t="shared" si="602"/>
        <v>44.481417706999999</v>
      </c>
      <c r="EM87" s="84" t="e">
        <f t="shared" si="602"/>
        <v>#REF!</v>
      </c>
      <c r="EN87" s="84">
        <f t="shared" si="602"/>
        <v>73.771159388215523</v>
      </c>
      <c r="EO87" s="84">
        <f t="shared" si="602"/>
        <v>47.587081766000004</v>
      </c>
    </row>
    <row r="88" spans="1:148" s="83" customFormat="1" x14ac:dyDescent="0.25">
      <c r="A88" s="260"/>
      <c r="B88" s="83">
        <v>43</v>
      </c>
      <c r="C88" s="84">
        <v>60.635712217923405</v>
      </c>
      <c r="D88" s="84">
        <v>36.64428642</v>
      </c>
      <c r="E88" s="84">
        <v>64.824173246562282</v>
      </c>
      <c r="F88" s="84">
        <v>39.507223140000001</v>
      </c>
      <c r="G88" s="84">
        <v>68.867340171142672</v>
      </c>
      <c r="H88" s="84">
        <v>42.461537999999997</v>
      </c>
      <c r="I88" s="84">
        <v>72.700070472852701</v>
      </c>
      <c r="J88" s="84">
        <v>45.674795809999999</v>
      </c>
      <c r="K88" s="84">
        <f t="shared" si="483"/>
        <v>72.700070472852701</v>
      </c>
      <c r="L88" s="84">
        <v>76.53280077456273</v>
      </c>
      <c r="M88" s="84">
        <v>48.888053620000001</v>
      </c>
      <c r="N88" s="84">
        <f t="shared" ref="N88:U88" si="603">(AJ88-C88)/3*1+C88</f>
        <v>62.928832797697311</v>
      </c>
      <c r="O88" s="84">
        <f t="shared" si="603"/>
        <v>36.84614453333333</v>
      </c>
      <c r="P88" s="84">
        <f t="shared" si="603"/>
        <v>67.249598468938544</v>
      </c>
      <c r="Q88" s="84">
        <f t="shared" si="603"/>
        <v>39.744977999999996</v>
      </c>
      <c r="R88" s="84">
        <f t="shared" si="603"/>
        <v>71.41852104109293</v>
      </c>
      <c r="S88" s="84">
        <f t="shared" si="603"/>
        <v>42.740085686666667</v>
      </c>
      <c r="T88" s="84">
        <f t="shared" si="603"/>
        <v>75.368112950051923</v>
      </c>
      <c r="U88" s="84">
        <f t="shared" si="603"/>
        <v>45.995957816666667</v>
      </c>
      <c r="V88" s="84">
        <f t="shared" si="484"/>
        <v>75.368112950051923</v>
      </c>
      <c r="W88" s="84">
        <f>(AR88-K88)/3*1+K88</f>
        <v>75.368112950051923</v>
      </c>
      <c r="X88" s="84">
        <f>(AS88-L88)/3*1+L88</f>
        <v>79.317704859010917</v>
      </c>
      <c r="Y88" s="84">
        <f t="shared" ref="Y88:AF88" si="604">(AJ88-C88)/3*2+C88</f>
        <v>65.221953377471209</v>
      </c>
      <c r="Z88" s="84">
        <f t="shared" si="604"/>
        <v>37.048002646666667</v>
      </c>
      <c r="AA88" s="84">
        <f t="shared" si="604"/>
        <v>69.675023691314792</v>
      </c>
      <c r="AB88" s="84">
        <f t="shared" si="604"/>
        <v>39.982732859999999</v>
      </c>
      <c r="AC88" s="84">
        <f t="shared" si="604"/>
        <v>73.969701911043174</v>
      </c>
      <c r="AD88" s="84">
        <f t="shared" si="604"/>
        <v>43.01863337333333</v>
      </c>
      <c r="AE88" s="84">
        <f t="shared" si="604"/>
        <v>78.036155427251131</v>
      </c>
      <c r="AF88" s="84">
        <f t="shared" si="604"/>
        <v>46.317119823333329</v>
      </c>
      <c r="AG88" s="84">
        <f t="shared" si="486"/>
        <v>78.036155427251131</v>
      </c>
      <c r="AH88" s="84">
        <f>(AS88-L88)/3*2+L88</f>
        <v>82.102608943459103</v>
      </c>
      <c r="AI88" s="84">
        <f>(AT88-M88)/3*2+M88</f>
        <v>49.615606273333334</v>
      </c>
      <c r="AJ88" s="84">
        <v>67.515073957245122</v>
      </c>
      <c r="AK88" s="84">
        <v>37.249860759999997</v>
      </c>
      <c r="AL88" s="84">
        <v>72.100448913691054</v>
      </c>
      <c r="AM88" s="84">
        <v>40.220487719999994</v>
      </c>
      <c r="AN88" s="84">
        <v>76.520882780993432</v>
      </c>
      <c r="AO88" s="84">
        <v>43.29718106</v>
      </c>
      <c r="AP88" s="84">
        <v>80.704197904450353</v>
      </c>
      <c r="AQ88" s="84">
        <v>46.638281829999997</v>
      </c>
      <c r="AR88" s="84">
        <f t="shared" si="488"/>
        <v>80.704197904450353</v>
      </c>
      <c r="AS88" s="84">
        <v>84.887513027907289</v>
      </c>
      <c r="AT88" s="84">
        <v>49.979382600000001</v>
      </c>
      <c r="AU88" s="84">
        <f>(BF88-AJ88)/2+AJ88</f>
        <v>69.948478000163362</v>
      </c>
      <c r="AV88" s="84">
        <f t="shared" ref="AV88:BB88" si="605">(BG88-AK88)/2+AK88</f>
        <v>37.46493744</v>
      </c>
      <c r="AW88" s="84">
        <f t="shared" si="605"/>
        <v>74.669060517302327</v>
      </c>
      <c r="AX88" s="84">
        <f t="shared" si="605"/>
        <v>40.477030649999996</v>
      </c>
      <c r="AY88" s="84">
        <f t="shared" si="605"/>
        <v>79.224504224880121</v>
      </c>
      <c r="AZ88" s="84">
        <f t="shared" si="605"/>
        <v>43.594247969999998</v>
      </c>
      <c r="BA88" s="84">
        <f t="shared" si="605"/>
        <v>83.520351697625202</v>
      </c>
      <c r="BB88" s="84">
        <f t="shared" si="605"/>
        <v>46.983457674999997</v>
      </c>
      <c r="BC88" s="84">
        <f t="shared" si="489"/>
        <v>83.520351697625202</v>
      </c>
      <c r="BD88" s="84">
        <f t="shared" ref="BD88:BE88" si="606">(BO88-AS88)/2+AS88</f>
        <v>87.816199170370282</v>
      </c>
      <c r="BE88" s="84">
        <f t="shared" si="606"/>
        <v>50.372667379999996</v>
      </c>
      <c r="BF88" s="84">
        <v>72.381882043081603</v>
      </c>
      <c r="BG88" s="84">
        <v>37.680014119999996</v>
      </c>
      <c r="BH88" s="84">
        <v>77.237672120913601</v>
      </c>
      <c r="BI88" s="84">
        <v>40.733573579999998</v>
      </c>
      <c r="BJ88" s="84">
        <v>81.92812566876681</v>
      </c>
      <c r="BK88" s="84">
        <v>43.891314879999996</v>
      </c>
      <c r="BL88" s="84">
        <v>86.33650549080005</v>
      </c>
      <c r="BM88" s="84">
        <v>47.328633519999997</v>
      </c>
      <c r="BN88" s="84">
        <f t="shared" si="491"/>
        <v>86.33650549080005</v>
      </c>
      <c r="BO88" s="84">
        <v>90.744885312833276</v>
      </c>
      <c r="BP88" s="84">
        <v>50.765952159999998</v>
      </c>
      <c r="BQ88" s="84">
        <f>(DI88-BF88)/5*1+BF88</f>
        <v>75.011502534361952</v>
      </c>
      <c r="BR88" s="84">
        <f t="shared" ref="BR88:BX88" si="607">(DJ88-BG88)/5*1+BG88</f>
        <v>37.917373843999997</v>
      </c>
      <c r="BS88" s="84">
        <f t="shared" si="607"/>
        <v>80.00845205356508</v>
      </c>
      <c r="BT88" s="84">
        <f t="shared" si="607"/>
        <v>41.013846719999997</v>
      </c>
      <c r="BU88" s="84">
        <f t="shared" si="607"/>
        <v>84.830382736277912</v>
      </c>
      <c r="BV88" s="84">
        <f t="shared" si="607"/>
        <v>44.219647023999997</v>
      </c>
      <c r="BW88" s="84">
        <f t="shared" si="607"/>
        <v>89.3663634673958</v>
      </c>
      <c r="BX88" s="84">
        <f t="shared" si="607"/>
        <v>47.705419117999995</v>
      </c>
      <c r="BY88" s="84">
        <f t="shared" si="493"/>
        <v>89.3663634673958</v>
      </c>
      <c r="BZ88" s="84">
        <f t="shared" ref="BZ88:CA88" si="608">(DR88-BO88)/5*1+BO88</f>
        <v>93.902344198513688</v>
      </c>
      <c r="CA88" s="84">
        <f t="shared" si="608"/>
        <v>51.191191212</v>
      </c>
      <c r="CB88" s="84">
        <f>(DI88-BF88)/5*2+BF88</f>
        <v>77.641123025642301</v>
      </c>
      <c r="CC88" s="84">
        <f t="shared" ref="CC88:CI88" si="609">(DJ88-BG88)/5*2+BG88</f>
        <v>38.154733567999997</v>
      </c>
      <c r="CD88" s="84">
        <f t="shared" si="609"/>
        <v>82.779231986216558</v>
      </c>
      <c r="CE88" s="84">
        <f t="shared" si="609"/>
        <v>41.294119860000002</v>
      </c>
      <c r="CF88" s="84">
        <f t="shared" si="609"/>
        <v>87.732639803788999</v>
      </c>
      <c r="CG88" s="84">
        <f t="shared" si="609"/>
        <v>44.547979167999998</v>
      </c>
      <c r="CH88" s="84">
        <f t="shared" si="609"/>
        <v>92.396221443991564</v>
      </c>
      <c r="CI88" s="84">
        <f t="shared" si="609"/>
        <v>48.082204716</v>
      </c>
      <c r="CJ88" s="84">
        <f t="shared" si="495"/>
        <v>92.396221443991564</v>
      </c>
      <c r="CK88" s="84">
        <f t="shared" ref="CK88:CL88" si="610">(DR88-BO88)/5*2+BO88</f>
        <v>97.059803084194115</v>
      </c>
      <c r="CL88" s="84">
        <f t="shared" si="610"/>
        <v>51.616430263999995</v>
      </c>
      <c r="CM88" s="84">
        <f>(DI88-BF88)/5*3+BF88</f>
        <v>80.270743516922636</v>
      </c>
      <c r="CN88" s="84">
        <f t="shared" ref="CN88:CT88" si="611">(DJ88-BG88)/5*3+BG88</f>
        <v>38.392093291999998</v>
      </c>
      <c r="CO88" s="84">
        <f t="shared" si="611"/>
        <v>85.550011918868037</v>
      </c>
      <c r="CP88" s="84">
        <f t="shared" si="611"/>
        <v>41.574393000000001</v>
      </c>
      <c r="CQ88" s="84">
        <f t="shared" si="611"/>
        <v>90.6348968713001</v>
      </c>
      <c r="CR88" s="84">
        <f t="shared" si="611"/>
        <v>44.876311311999999</v>
      </c>
      <c r="CS88" s="84">
        <f t="shared" si="611"/>
        <v>95.426079420587314</v>
      </c>
      <c r="CT88" s="84">
        <f t="shared" si="611"/>
        <v>48.458990313999998</v>
      </c>
      <c r="CU88" s="84">
        <f t="shared" si="497"/>
        <v>95.426079420587314</v>
      </c>
      <c r="CV88" s="84">
        <f t="shared" ref="CV88:CW88" si="612">(DR88-BO88)/5*3+BO88</f>
        <v>100.21726196987453</v>
      </c>
      <c r="CW88" s="84">
        <f t="shared" si="612"/>
        <v>52.041669315999997</v>
      </c>
      <c r="CX88" s="84">
        <f>(DI88-BF88)/5*4+BF88</f>
        <v>82.900364008202985</v>
      </c>
      <c r="CY88" s="84">
        <f t="shared" ref="CY88:DE88" si="613">(DJ88-BG88)/5*4+BG88</f>
        <v>38.629453015999999</v>
      </c>
      <c r="CZ88" s="84">
        <f t="shared" si="613"/>
        <v>88.320791851519516</v>
      </c>
      <c r="DA88" s="84">
        <f t="shared" si="613"/>
        <v>41.854666140000006</v>
      </c>
      <c r="DB88" s="84">
        <f t="shared" si="613"/>
        <v>93.537153938811187</v>
      </c>
      <c r="DC88" s="84">
        <f t="shared" si="613"/>
        <v>45.204643455999999</v>
      </c>
      <c r="DD88" s="84">
        <f t="shared" si="613"/>
        <v>98.455937397183078</v>
      </c>
      <c r="DE88" s="84">
        <f t="shared" si="613"/>
        <v>48.835775912000003</v>
      </c>
      <c r="DF88" s="84">
        <f t="shared" si="499"/>
        <v>98.455937397183078</v>
      </c>
      <c r="DG88" s="84">
        <f t="shared" ref="DG88:DH88" si="614">(DR88-BO88)/5*4+BO88</f>
        <v>103.37472085555495</v>
      </c>
      <c r="DH88" s="84">
        <f t="shared" si="614"/>
        <v>52.466908367999991</v>
      </c>
      <c r="DI88" s="84">
        <v>85.529984499483334</v>
      </c>
      <c r="DJ88" s="84">
        <v>38.86681274</v>
      </c>
      <c r="DK88" s="84">
        <v>91.091571784170995</v>
      </c>
      <c r="DL88" s="84">
        <v>42.134939280000005</v>
      </c>
      <c r="DM88" s="84">
        <v>96.439411006322288</v>
      </c>
      <c r="DN88" s="84">
        <v>45.5329756</v>
      </c>
      <c r="DO88" s="84">
        <v>101.48579537377883</v>
      </c>
      <c r="DP88" s="84">
        <v>49.21256151</v>
      </c>
      <c r="DQ88" s="84">
        <f t="shared" si="501"/>
        <v>101.48579537377883</v>
      </c>
      <c r="DR88" s="84">
        <v>106.53217974123537</v>
      </c>
      <c r="DS88" s="84">
        <v>52.892147419999993</v>
      </c>
      <c r="DT88" s="84">
        <v>54.5</v>
      </c>
      <c r="DU88" s="84">
        <v>36</v>
      </c>
      <c r="DV88" s="84">
        <v>58.3</v>
      </c>
      <c r="DW88" s="84">
        <v>38.799999999999997</v>
      </c>
      <c r="DX88" s="84">
        <v>62</v>
      </c>
      <c r="DY88" s="84">
        <v>41.6</v>
      </c>
      <c r="DZ88" s="84">
        <v>65.5</v>
      </c>
      <c r="EA88" s="84">
        <v>44.7</v>
      </c>
      <c r="EB88" s="84">
        <f t="shared" si="531"/>
        <v>65.5</v>
      </c>
      <c r="EC88" s="84">
        <v>69</v>
      </c>
      <c r="ED88" s="84">
        <v>47.8</v>
      </c>
      <c r="EE88" s="84">
        <f>(DT88-C88)/2+C88</f>
        <v>57.567856108961706</v>
      </c>
      <c r="EF88" s="84">
        <f t="shared" ref="EF88:EL88" si="615">(DU88-D88)/2+D88</f>
        <v>36.32214321</v>
      </c>
      <c r="EG88" s="84">
        <f t="shared" si="615"/>
        <v>61.562086623281139</v>
      </c>
      <c r="EH88" s="84">
        <f t="shared" si="615"/>
        <v>39.153611569999995</v>
      </c>
      <c r="EI88" s="84">
        <f t="shared" si="615"/>
        <v>65.433670085571336</v>
      </c>
      <c r="EJ88" s="84">
        <f t="shared" si="615"/>
        <v>42.030768999999999</v>
      </c>
      <c r="EK88" s="84">
        <f t="shared" si="615"/>
        <v>69.100035236426351</v>
      </c>
      <c r="EL88" s="84">
        <f t="shared" si="615"/>
        <v>45.187397904999997</v>
      </c>
      <c r="EM88" s="84">
        <f>IF(EK88&gt;EE102,EK88,EE102)</f>
        <v>69.100035236426351</v>
      </c>
      <c r="EN88" s="84">
        <f t="shared" ref="EN88:EO88" si="616">(EC88-L88)/2+L88</f>
        <v>72.766400387281365</v>
      </c>
      <c r="EO88" s="84">
        <f t="shared" si="616"/>
        <v>48.344026810000003</v>
      </c>
    </row>
    <row r="90" spans="1:148" x14ac:dyDescent="0.25">
      <c r="A90" s="79" t="s">
        <v>217</v>
      </c>
      <c r="DV90" s="79" t="s">
        <v>211</v>
      </c>
      <c r="DX90" s="79" t="s">
        <v>213</v>
      </c>
      <c r="DZ90" s="79" t="s">
        <v>214</v>
      </c>
      <c r="EB90" s="79" t="s">
        <v>215</v>
      </c>
      <c r="ED90" s="79" t="s">
        <v>216</v>
      </c>
    </row>
    <row r="91" spans="1:148" x14ac:dyDescent="0.25">
      <c r="A91" s="79" t="s">
        <v>218</v>
      </c>
      <c r="F91" s="79">
        <v>39.507223140000001</v>
      </c>
      <c r="DW91" s="88"/>
      <c r="DY91" s="88"/>
      <c r="EA91" s="88"/>
      <c r="EC91" s="88"/>
      <c r="EE91" s="88"/>
    </row>
    <row r="92" spans="1:148" x14ac:dyDescent="0.15">
      <c r="DT92" s="89"/>
      <c r="DU92" s="89"/>
      <c r="DV92" s="89"/>
      <c r="DW92" s="88"/>
      <c r="DX92" s="89"/>
      <c r="DY92" s="88"/>
      <c r="DZ92" s="89"/>
      <c r="EA92" s="88"/>
      <c r="EB92" s="89"/>
      <c r="EC92" s="88"/>
      <c r="ED92" s="89"/>
      <c r="EE92" s="88"/>
    </row>
    <row r="93" spans="1:148" s="90" customFormat="1" ht="9" customHeight="1" x14ac:dyDescent="0.15">
      <c r="C93" s="89"/>
      <c r="D93" s="75" t="s">
        <v>211</v>
      </c>
      <c r="E93" s="75" t="s">
        <v>212</v>
      </c>
      <c r="F93" s="75" t="s">
        <v>213</v>
      </c>
      <c r="G93" s="75" t="s">
        <v>212</v>
      </c>
      <c r="H93" s="75" t="s">
        <v>214</v>
      </c>
      <c r="I93" s="75" t="s">
        <v>212</v>
      </c>
      <c r="J93" s="75" t="s">
        <v>215</v>
      </c>
      <c r="K93" s="75" t="s">
        <v>212</v>
      </c>
      <c r="L93" s="75" t="s">
        <v>172</v>
      </c>
      <c r="M93" s="75" t="s">
        <v>216</v>
      </c>
      <c r="N93" s="75" t="s">
        <v>212</v>
      </c>
      <c r="O93" s="79"/>
      <c r="P93" s="79"/>
      <c r="Q93" s="89"/>
      <c r="R93" s="89"/>
      <c r="S93" s="89"/>
      <c r="T93" s="89"/>
      <c r="U93" s="89"/>
      <c r="V93" s="7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c r="DI93" s="89"/>
      <c r="DJ93" s="89"/>
      <c r="DK93" s="89"/>
      <c r="DL93" s="89"/>
      <c r="DM93" s="89"/>
      <c r="DN93" s="89"/>
      <c r="DO93" s="89"/>
      <c r="DP93" s="89"/>
      <c r="DQ93" s="89"/>
      <c r="DR93" s="89"/>
      <c r="DS93" s="89"/>
      <c r="DT93" s="89"/>
      <c r="DU93" s="89"/>
      <c r="DV93" s="89"/>
      <c r="DW93" s="88"/>
      <c r="DX93" s="89"/>
      <c r="DY93" s="88"/>
      <c r="DZ93" s="89"/>
      <c r="EA93" s="88"/>
      <c r="EB93" s="89"/>
      <c r="EC93" s="88"/>
      <c r="ED93" s="89"/>
      <c r="EE93" s="88"/>
      <c r="EF93" s="89"/>
      <c r="EG93" s="89"/>
      <c r="EH93" s="89"/>
      <c r="EI93" s="89"/>
      <c r="EJ93" s="89"/>
      <c r="EK93" s="89"/>
      <c r="EL93" s="89"/>
      <c r="EM93" s="89"/>
      <c r="EN93" s="89"/>
      <c r="EO93" s="89"/>
      <c r="EP93" s="89"/>
      <c r="EQ93" s="89"/>
      <c r="ER93" s="89"/>
    </row>
    <row r="94" spans="1:148" s="90" customFormat="1" ht="9" customHeight="1" x14ac:dyDescent="0.15">
      <c r="C94" s="89">
        <v>-10</v>
      </c>
      <c r="D94" s="89">
        <v>2</v>
      </c>
      <c r="E94" s="89">
        <v>3</v>
      </c>
      <c r="F94" s="89">
        <v>4</v>
      </c>
      <c r="G94" s="89">
        <v>5</v>
      </c>
      <c r="H94" s="89">
        <v>6</v>
      </c>
      <c r="I94" s="89">
        <v>7</v>
      </c>
      <c r="J94" s="89">
        <v>10</v>
      </c>
      <c r="K94" s="89">
        <v>9</v>
      </c>
      <c r="L94" s="89">
        <v>10</v>
      </c>
      <c r="M94" s="89">
        <v>11</v>
      </c>
      <c r="N94" s="89">
        <v>12</v>
      </c>
      <c r="O94" s="79"/>
      <c r="P94" s="79"/>
      <c r="Q94" s="89"/>
      <c r="R94" s="89"/>
      <c r="S94" s="89"/>
      <c r="T94" s="89"/>
      <c r="U94" s="89"/>
      <c r="V94" s="7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8"/>
      <c r="DX94" s="89"/>
      <c r="DY94" s="88"/>
      <c r="DZ94" s="89"/>
      <c r="EA94" s="88"/>
      <c r="EB94" s="89"/>
      <c r="EC94" s="88"/>
      <c r="ED94" s="89"/>
      <c r="EE94" s="88"/>
      <c r="EF94" s="89"/>
      <c r="EG94" s="89"/>
      <c r="EH94" s="89"/>
      <c r="EI94" s="89"/>
      <c r="EJ94" s="89"/>
      <c r="EK94" s="89"/>
      <c r="EL94" s="89"/>
      <c r="EM94" s="89"/>
      <c r="EN94" s="89"/>
      <c r="EO94" s="89"/>
      <c r="EP94" s="89"/>
      <c r="EQ94" s="89"/>
      <c r="ER94" s="89"/>
    </row>
    <row r="95" spans="1:148" s="90" customFormat="1" ht="9" customHeight="1" x14ac:dyDescent="0.15">
      <c r="C95" s="89">
        <v>-9</v>
      </c>
      <c r="D95" s="89">
        <v>13</v>
      </c>
      <c r="E95" s="89">
        <v>14</v>
      </c>
      <c r="F95" s="89">
        <v>15</v>
      </c>
      <c r="G95" s="89">
        <v>16</v>
      </c>
      <c r="H95" s="89">
        <v>17</v>
      </c>
      <c r="I95" s="89">
        <v>18</v>
      </c>
      <c r="J95" s="89">
        <v>21</v>
      </c>
      <c r="K95" s="89">
        <v>20</v>
      </c>
      <c r="L95" s="89">
        <v>21</v>
      </c>
      <c r="M95" s="89">
        <v>22</v>
      </c>
      <c r="N95" s="89">
        <v>23</v>
      </c>
      <c r="O95" s="79"/>
      <c r="P95" s="79"/>
      <c r="Q95" s="89"/>
      <c r="R95" s="89"/>
      <c r="S95" s="89"/>
      <c r="T95" s="89"/>
      <c r="U95" s="89"/>
      <c r="V95" s="7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EF95" s="89"/>
      <c r="EG95" s="89"/>
      <c r="EH95" s="89"/>
      <c r="EI95" s="89"/>
      <c r="EJ95" s="89"/>
      <c r="EK95" s="89"/>
      <c r="EL95" s="89"/>
      <c r="EM95" s="89"/>
      <c r="EN95" s="89"/>
      <c r="EO95" s="89"/>
      <c r="EP95" s="89"/>
      <c r="EQ95" s="89"/>
      <c r="ER95" s="89"/>
    </row>
    <row r="96" spans="1:148" s="90" customFormat="1" ht="9" customHeight="1" x14ac:dyDescent="0.15">
      <c r="C96" s="89">
        <v>-8</v>
      </c>
      <c r="D96" s="89">
        <v>24</v>
      </c>
      <c r="E96" s="89">
        <v>25</v>
      </c>
      <c r="F96" s="89">
        <v>26</v>
      </c>
      <c r="G96" s="89">
        <v>27</v>
      </c>
      <c r="H96" s="89">
        <v>28</v>
      </c>
      <c r="I96" s="89">
        <v>29</v>
      </c>
      <c r="J96" s="89">
        <v>32</v>
      </c>
      <c r="K96" s="89">
        <v>31</v>
      </c>
      <c r="L96" s="89">
        <v>32</v>
      </c>
      <c r="M96" s="89">
        <v>33</v>
      </c>
      <c r="N96" s="89">
        <v>34</v>
      </c>
      <c r="O96" s="79"/>
      <c r="P96" s="7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8"/>
      <c r="DX96" s="89"/>
      <c r="DY96" s="88"/>
      <c r="DZ96" s="89"/>
      <c r="EA96" s="88"/>
      <c r="EB96" s="89"/>
      <c r="EC96" s="88"/>
      <c r="ED96" s="89"/>
      <c r="EE96" s="88"/>
      <c r="EF96" s="89"/>
      <c r="EG96" s="89"/>
      <c r="EH96" s="89"/>
      <c r="EI96" s="89"/>
      <c r="EJ96" s="89"/>
      <c r="EK96" s="89"/>
      <c r="EL96" s="89"/>
      <c r="EM96" s="89"/>
      <c r="EN96" s="89"/>
      <c r="EO96" s="89"/>
      <c r="EP96" s="89"/>
      <c r="EQ96" s="89"/>
      <c r="ER96" s="89"/>
    </row>
    <row r="97" spans="3:148" s="90" customFormat="1" ht="9" customHeight="1" x14ac:dyDescent="0.15">
      <c r="C97" s="89">
        <v>-7</v>
      </c>
      <c r="D97" s="89">
        <v>35</v>
      </c>
      <c r="E97" s="89">
        <v>36</v>
      </c>
      <c r="F97" s="89">
        <v>37</v>
      </c>
      <c r="G97" s="89">
        <v>38</v>
      </c>
      <c r="H97" s="89">
        <v>39</v>
      </c>
      <c r="I97" s="89">
        <v>40</v>
      </c>
      <c r="J97" s="89">
        <v>43</v>
      </c>
      <c r="K97" s="89">
        <v>42</v>
      </c>
      <c r="L97" s="89">
        <v>43</v>
      </c>
      <c r="M97" s="89">
        <v>44</v>
      </c>
      <c r="N97" s="89">
        <v>45</v>
      </c>
      <c r="O97" s="79"/>
      <c r="P97" s="7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8"/>
      <c r="DX97" s="89"/>
      <c r="DY97" s="88"/>
      <c r="DZ97" s="89"/>
      <c r="EA97" s="88"/>
      <c r="EB97" s="89"/>
      <c r="EC97" s="88"/>
      <c r="ED97" s="89"/>
      <c r="EE97" s="88"/>
      <c r="EF97" s="89"/>
      <c r="EG97" s="89"/>
      <c r="EH97" s="89"/>
      <c r="EI97" s="89"/>
      <c r="EJ97" s="89"/>
      <c r="EK97" s="89"/>
      <c r="EL97" s="89"/>
      <c r="EM97" s="89"/>
      <c r="EN97" s="89"/>
      <c r="EO97" s="89"/>
      <c r="EP97" s="89"/>
      <c r="EQ97" s="89"/>
      <c r="ER97" s="89"/>
    </row>
    <row r="98" spans="3:148" s="90" customFormat="1" ht="9" customHeight="1" x14ac:dyDescent="0.15">
      <c r="C98" s="89">
        <v>-6</v>
      </c>
      <c r="D98" s="89">
        <v>46</v>
      </c>
      <c r="E98" s="89">
        <v>47</v>
      </c>
      <c r="F98" s="89">
        <v>48</v>
      </c>
      <c r="G98" s="89">
        <v>49</v>
      </c>
      <c r="H98" s="89">
        <v>50</v>
      </c>
      <c r="I98" s="89">
        <v>51</v>
      </c>
      <c r="J98" s="89">
        <v>54</v>
      </c>
      <c r="K98" s="89">
        <v>53</v>
      </c>
      <c r="L98" s="89">
        <v>54</v>
      </c>
      <c r="M98" s="89">
        <v>55</v>
      </c>
      <c r="N98" s="89">
        <v>56</v>
      </c>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8"/>
      <c r="DX98" s="89"/>
      <c r="DY98" s="88"/>
      <c r="DZ98" s="89"/>
      <c r="EA98" s="88"/>
      <c r="EB98" s="89"/>
      <c r="EC98" s="88"/>
      <c r="ED98" s="89"/>
      <c r="EE98" s="88"/>
      <c r="EF98" s="89"/>
      <c r="EG98" s="89"/>
      <c r="EH98" s="89"/>
      <c r="EI98" s="89"/>
      <c r="EJ98" s="89"/>
      <c r="EK98" s="89"/>
      <c r="EL98" s="89"/>
      <c r="EM98" s="89"/>
      <c r="EN98" s="89"/>
      <c r="EO98" s="89"/>
      <c r="EP98" s="89"/>
      <c r="EQ98" s="89"/>
      <c r="ER98" s="89"/>
    </row>
    <row r="99" spans="3:148" s="90" customFormat="1" ht="9" customHeight="1" x14ac:dyDescent="0.15">
      <c r="C99" s="89">
        <v>-5</v>
      </c>
      <c r="D99" s="89">
        <v>57</v>
      </c>
      <c r="E99" s="89">
        <v>58</v>
      </c>
      <c r="F99" s="89">
        <v>59</v>
      </c>
      <c r="G99" s="89">
        <v>60</v>
      </c>
      <c r="H99" s="89">
        <v>61</v>
      </c>
      <c r="I99" s="89">
        <v>62</v>
      </c>
      <c r="J99" s="89">
        <v>65</v>
      </c>
      <c r="K99" s="89">
        <v>64</v>
      </c>
      <c r="L99" s="89">
        <v>65</v>
      </c>
      <c r="M99" s="89">
        <v>66</v>
      </c>
      <c r="N99" s="89">
        <v>67</v>
      </c>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v>30.7</v>
      </c>
      <c r="DW99" s="88">
        <v>12</v>
      </c>
      <c r="DX99" s="89">
        <v>33</v>
      </c>
      <c r="DY99" s="88">
        <v>13.2</v>
      </c>
      <c r="DZ99" s="89">
        <v>35.299999999999997</v>
      </c>
      <c r="EA99" s="88">
        <v>14.4</v>
      </c>
      <c r="EB99" s="89">
        <v>37.5</v>
      </c>
      <c r="EC99" s="88">
        <v>15.9</v>
      </c>
      <c r="ED99" s="89">
        <v>39.6</v>
      </c>
      <c r="EE99" s="88">
        <v>17.3</v>
      </c>
      <c r="EF99" s="89"/>
      <c r="EG99" s="89"/>
      <c r="EH99" s="89"/>
      <c r="EI99" s="89"/>
      <c r="EJ99" s="89"/>
      <c r="EK99" s="89"/>
      <c r="EL99" s="89"/>
      <c r="EM99" s="89"/>
      <c r="EN99" s="89"/>
      <c r="EO99" s="89"/>
      <c r="EP99" s="89"/>
      <c r="EQ99" s="89"/>
      <c r="ER99" s="89"/>
    </row>
    <row r="100" spans="3:148" s="90" customFormat="1" ht="9" customHeight="1" x14ac:dyDescent="0.15">
      <c r="C100" s="89">
        <v>-4</v>
      </c>
      <c r="D100" s="89">
        <v>68</v>
      </c>
      <c r="E100" s="89">
        <v>69</v>
      </c>
      <c r="F100" s="89">
        <v>70</v>
      </c>
      <c r="G100" s="89">
        <v>71</v>
      </c>
      <c r="H100" s="89">
        <v>72</v>
      </c>
      <c r="I100" s="89">
        <v>73</v>
      </c>
      <c r="J100" s="89">
        <v>76</v>
      </c>
      <c r="K100" s="89">
        <v>75</v>
      </c>
      <c r="L100" s="89">
        <v>76</v>
      </c>
      <c r="M100" s="89">
        <v>77</v>
      </c>
      <c r="N100" s="89">
        <v>78</v>
      </c>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c r="DG100" s="89"/>
      <c r="DH100" s="89"/>
      <c r="DI100" s="89"/>
      <c r="DJ100" s="89"/>
      <c r="DK100" s="89"/>
      <c r="DL100" s="89"/>
      <c r="DM100" s="89"/>
      <c r="DN100" s="89"/>
      <c r="DO100" s="89"/>
      <c r="DP100" s="89"/>
      <c r="DQ100" s="89"/>
      <c r="DR100" s="89"/>
      <c r="DS100" s="89"/>
      <c r="DT100" s="89"/>
      <c r="DU100" s="89"/>
      <c r="DV100" s="89">
        <v>28.9</v>
      </c>
      <c r="DW100" s="88">
        <v>13.3</v>
      </c>
      <c r="DX100" s="89">
        <v>31.2</v>
      </c>
      <c r="DY100" s="88">
        <v>14.5</v>
      </c>
      <c r="DZ100" s="89">
        <v>33.299999999999997</v>
      </c>
      <c r="EA100" s="88">
        <v>15.8</v>
      </c>
      <c r="EB100" s="89">
        <v>35.299999999999997</v>
      </c>
      <c r="EC100" s="88">
        <v>17.399999999999999</v>
      </c>
      <c r="ED100" s="89">
        <v>37.4</v>
      </c>
      <c r="EE100" s="88">
        <v>19</v>
      </c>
      <c r="EF100" s="89"/>
      <c r="EG100" s="89"/>
      <c r="EH100" s="89"/>
      <c r="EI100" s="89"/>
      <c r="EJ100" s="89"/>
      <c r="EK100" s="89"/>
      <c r="EL100" s="89"/>
      <c r="EM100" s="89"/>
      <c r="EN100" s="89"/>
      <c r="EO100" s="89"/>
      <c r="EP100" s="89"/>
      <c r="EQ100" s="89"/>
      <c r="ER100" s="89"/>
    </row>
    <row r="101" spans="3:148" s="90" customFormat="1" ht="9" customHeight="1" x14ac:dyDescent="0.15">
      <c r="C101" s="89">
        <v>-3</v>
      </c>
      <c r="D101" s="89">
        <v>79</v>
      </c>
      <c r="E101" s="89">
        <v>80</v>
      </c>
      <c r="F101" s="89">
        <v>81</v>
      </c>
      <c r="G101" s="89">
        <v>82</v>
      </c>
      <c r="H101" s="89">
        <v>83</v>
      </c>
      <c r="I101" s="89">
        <v>84</v>
      </c>
      <c r="J101" s="89">
        <v>87</v>
      </c>
      <c r="K101" s="89">
        <v>86</v>
      </c>
      <c r="L101" s="89">
        <v>87</v>
      </c>
      <c r="M101" s="89">
        <v>88</v>
      </c>
      <c r="N101" s="89">
        <v>89</v>
      </c>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c r="CS101" s="89"/>
      <c r="CT101" s="89"/>
      <c r="CU101" s="89"/>
      <c r="CV101" s="89"/>
      <c r="CW101" s="89"/>
      <c r="CX101" s="89"/>
      <c r="CY101" s="89"/>
      <c r="CZ101" s="89"/>
      <c r="DA101" s="89"/>
      <c r="DB101" s="89"/>
      <c r="DC101" s="89"/>
      <c r="DD101" s="89"/>
      <c r="DE101" s="89"/>
      <c r="DF101" s="89"/>
      <c r="DG101" s="89"/>
      <c r="DH101" s="89"/>
      <c r="DI101" s="89"/>
      <c r="DJ101" s="89"/>
      <c r="DK101" s="89"/>
      <c r="DL101" s="89"/>
      <c r="DM101" s="89"/>
      <c r="DN101" s="89"/>
      <c r="DO101" s="89"/>
      <c r="DP101" s="89"/>
      <c r="DQ101" s="89"/>
      <c r="DR101" s="89"/>
      <c r="DS101" s="89"/>
      <c r="DT101" s="89"/>
      <c r="DU101" s="89"/>
      <c r="DV101" s="89">
        <v>26.8</v>
      </c>
      <c r="DW101" s="88">
        <v>14.9</v>
      </c>
      <c r="DX101" s="89">
        <v>28.8</v>
      </c>
      <c r="DY101" s="88">
        <v>16.3</v>
      </c>
      <c r="DZ101" s="89">
        <v>30.9</v>
      </c>
      <c r="EA101" s="88">
        <v>17.7</v>
      </c>
      <c r="EB101" s="89">
        <v>32.799999999999997</v>
      </c>
      <c r="EC101" s="88">
        <v>19.399999999999999</v>
      </c>
      <c r="ED101" s="89">
        <v>34.700000000000003</v>
      </c>
      <c r="EE101" s="88">
        <v>21.1</v>
      </c>
      <c r="EF101" s="89"/>
      <c r="EG101" s="89"/>
      <c r="EH101" s="89"/>
      <c r="EI101" s="89"/>
      <c r="EJ101" s="89"/>
      <c r="EK101" s="89"/>
      <c r="EL101" s="89"/>
      <c r="EM101" s="89"/>
      <c r="EN101" s="89"/>
      <c r="EO101" s="89"/>
      <c r="EP101" s="89"/>
      <c r="EQ101" s="89"/>
      <c r="ER101" s="89"/>
    </row>
    <row r="102" spans="3:148" s="90" customFormat="1" ht="9" customHeight="1" x14ac:dyDescent="0.15">
      <c r="C102" s="89">
        <v>-2</v>
      </c>
      <c r="D102" s="89">
        <v>90</v>
      </c>
      <c r="E102" s="89">
        <v>91</v>
      </c>
      <c r="F102" s="89">
        <v>92</v>
      </c>
      <c r="G102" s="89">
        <v>93</v>
      </c>
      <c r="H102" s="89">
        <v>94</v>
      </c>
      <c r="I102" s="89">
        <v>95</v>
      </c>
      <c r="J102" s="89">
        <v>98</v>
      </c>
      <c r="K102" s="89">
        <v>97</v>
      </c>
      <c r="L102" s="89">
        <v>98</v>
      </c>
      <c r="M102" s="89">
        <v>99</v>
      </c>
      <c r="N102" s="89">
        <v>100</v>
      </c>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c r="DG102" s="89"/>
      <c r="DH102" s="89"/>
      <c r="DI102" s="89"/>
      <c r="DJ102" s="89"/>
      <c r="DK102" s="89"/>
      <c r="DL102" s="89"/>
      <c r="DM102" s="89"/>
      <c r="DN102" s="89"/>
      <c r="DO102" s="89"/>
      <c r="DP102" s="89"/>
      <c r="DQ102" s="89"/>
      <c r="DR102" s="89"/>
      <c r="DS102" s="89"/>
      <c r="DT102" s="89"/>
      <c r="DU102" s="89"/>
      <c r="DV102" s="89">
        <v>25</v>
      </c>
      <c r="DW102" s="88">
        <v>16.399999999999999</v>
      </c>
      <c r="DX102" s="89">
        <v>26.9</v>
      </c>
      <c r="DY102" s="88">
        <v>17.8</v>
      </c>
      <c r="DZ102" s="89">
        <v>28.8</v>
      </c>
      <c r="EA102" s="88">
        <v>19.3</v>
      </c>
      <c r="EB102" s="89">
        <v>30.6</v>
      </c>
      <c r="EC102" s="88">
        <v>21.2</v>
      </c>
      <c r="ED102" s="89">
        <v>32.4</v>
      </c>
      <c r="EE102" s="88">
        <v>23</v>
      </c>
      <c r="EF102" s="89"/>
      <c r="EG102" s="89"/>
      <c r="EH102" s="89"/>
      <c r="EI102" s="89"/>
      <c r="EJ102" s="89"/>
      <c r="EK102" s="89"/>
      <c r="EL102" s="89"/>
      <c r="EM102" s="89"/>
      <c r="EN102" s="89"/>
      <c r="EO102" s="89"/>
      <c r="EP102" s="89"/>
      <c r="EQ102" s="89"/>
      <c r="ER102" s="89"/>
    </row>
    <row r="103" spans="3:148" s="90" customFormat="1" ht="9" customHeight="1" x14ac:dyDescent="0.15">
      <c r="C103" s="89">
        <v>-1</v>
      </c>
      <c r="D103" s="89">
        <v>101</v>
      </c>
      <c r="E103" s="89">
        <v>102</v>
      </c>
      <c r="F103" s="89">
        <v>103</v>
      </c>
      <c r="G103" s="89">
        <v>104</v>
      </c>
      <c r="H103" s="89">
        <v>105</v>
      </c>
      <c r="I103" s="89">
        <v>106</v>
      </c>
      <c r="J103" s="89">
        <v>109</v>
      </c>
      <c r="K103" s="89">
        <v>108</v>
      </c>
      <c r="L103" s="89">
        <v>109</v>
      </c>
      <c r="M103" s="89">
        <v>110</v>
      </c>
      <c r="N103" s="89">
        <v>111</v>
      </c>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c r="CS103" s="89"/>
      <c r="CT103" s="89"/>
      <c r="CU103" s="89"/>
      <c r="CV103" s="89"/>
      <c r="CW103" s="89"/>
      <c r="CX103" s="89"/>
      <c r="CY103" s="89"/>
      <c r="CZ103" s="89"/>
      <c r="DA103" s="89"/>
      <c r="DB103" s="89"/>
      <c r="DC103" s="89"/>
      <c r="DD103" s="89"/>
      <c r="DE103" s="89"/>
      <c r="DF103" s="89"/>
      <c r="DG103" s="89"/>
      <c r="DH103" s="89"/>
      <c r="DI103" s="89"/>
      <c r="DJ103" s="89"/>
      <c r="DK103" s="89"/>
      <c r="DL103" s="89"/>
      <c r="DM103" s="89"/>
      <c r="DN103" s="89"/>
      <c r="DO103" s="89"/>
      <c r="DP103" s="89"/>
      <c r="DQ103" s="89"/>
      <c r="DR103" s="89"/>
      <c r="DS103" s="89"/>
      <c r="DT103" s="89"/>
      <c r="DU103" s="89"/>
      <c r="DV103" s="89">
        <v>39.5</v>
      </c>
      <c r="DW103" s="88">
        <v>15.5</v>
      </c>
      <c r="DX103" s="89">
        <v>42.6</v>
      </c>
      <c r="DY103" s="88">
        <v>17</v>
      </c>
      <c r="DZ103" s="89">
        <v>45.7</v>
      </c>
      <c r="EA103" s="88">
        <v>18.600000000000001</v>
      </c>
      <c r="EB103" s="89">
        <v>48.7</v>
      </c>
      <c r="EC103" s="88">
        <v>20.5</v>
      </c>
      <c r="ED103" s="89">
        <v>51.7</v>
      </c>
      <c r="EE103" s="88">
        <v>22.4</v>
      </c>
      <c r="EF103" s="89"/>
      <c r="EG103" s="89"/>
      <c r="EH103" s="89"/>
      <c r="EI103" s="89"/>
      <c r="EJ103" s="89"/>
      <c r="EK103" s="89"/>
      <c r="EL103" s="89"/>
      <c r="EM103" s="89"/>
      <c r="EN103" s="89"/>
      <c r="EO103" s="89"/>
      <c r="EP103" s="89"/>
      <c r="EQ103" s="89"/>
      <c r="ER103" s="89"/>
    </row>
    <row r="104" spans="3:148" s="90" customFormat="1" ht="9" customHeight="1" x14ac:dyDescent="0.15">
      <c r="C104" s="89">
        <v>0</v>
      </c>
      <c r="D104" s="89">
        <v>112</v>
      </c>
      <c r="E104" s="89">
        <v>113</v>
      </c>
      <c r="F104" s="89">
        <v>114</v>
      </c>
      <c r="G104" s="89">
        <v>115</v>
      </c>
      <c r="H104" s="89">
        <v>116</v>
      </c>
      <c r="I104" s="89">
        <v>117</v>
      </c>
      <c r="J104" s="89">
        <v>120</v>
      </c>
      <c r="K104" s="89">
        <v>119</v>
      </c>
      <c r="L104" s="89">
        <v>120</v>
      </c>
      <c r="M104" s="89">
        <v>121</v>
      </c>
      <c r="N104" s="89">
        <v>122</v>
      </c>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c r="CG104" s="89"/>
      <c r="CH104" s="89"/>
      <c r="CI104" s="89"/>
      <c r="CJ104" s="89"/>
      <c r="CK104" s="89"/>
      <c r="CL104" s="89"/>
      <c r="CM104" s="89"/>
      <c r="CN104" s="89"/>
      <c r="CO104" s="89"/>
      <c r="CP104" s="89"/>
      <c r="CQ104" s="89"/>
      <c r="CR104" s="89"/>
      <c r="CS104" s="89"/>
      <c r="CT104" s="89"/>
      <c r="CU104" s="89"/>
      <c r="CV104" s="89"/>
      <c r="CW104" s="89"/>
      <c r="CX104" s="89"/>
      <c r="CY104" s="89"/>
      <c r="CZ104" s="89"/>
      <c r="DA104" s="89"/>
      <c r="DB104" s="89"/>
      <c r="DC104" s="89"/>
      <c r="DD104" s="89"/>
      <c r="DE104" s="89"/>
      <c r="DF104" s="89"/>
      <c r="DG104" s="89"/>
      <c r="DH104" s="89"/>
      <c r="DI104" s="89"/>
      <c r="DJ104" s="89"/>
      <c r="DK104" s="89"/>
      <c r="DL104" s="89"/>
      <c r="DM104" s="89"/>
      <c r="DN104" s="89"/>
      <c r="DO104" s="89"/>
      <c r="DP104" s="89"/>
      <c r="DQ104" s="89"/>
      <c r="DR104" s="89"/>
      <c r="DS104" s="89"/>
      <c r="DT104" s="89"/>
      <c r="DU104" s="89"/>
      <c r="DV104" s="89">
        <v>37.200000000000003</v>
      </c>
      <c r="DW104" s="88">
        <v>17.2</v>
      </c>
      <c r="DX104" s="89">
        <v>40.200000000000003</v>
      </c>
      <c r="DY104" s="88">
        <v>18.8</v>
      </c>
      <c r="DZ104" s="89">
        <v>43.1</v>
      </c>
      <c r="EA104" s="88">
        <v>20.5</v>
      </c>
      <c r="EB104" s="89">
        <v>45.9</v>
      </c>
      <c r="EC104" s="88">
        <v>22.6</v>
      </c>
      <c r="ED104" s="89">
        <v>48.8</v>
      </c>
      <c r="EE104" s="88">
        <v>24.6</v>
      </c>
      <c r="EF104" s="89"/>
      <c r="EG104" s="89"/>
      <c r="EH104" s="89"/>
      <c r="EI104" s="89"/>
      <c r="EJ104" s="89"/>
      <c r="EK104" s="89"/>
      <c r="EL104" s="89"/>
      <c r="EM104" s="89"/>
      <c r="EN104" s="89"/>
      <c r="EO104" s="89"/>
      <c r="EP104" s="89"/>
      <c r="EQ104" s="89"/>
      <c r="ER104" s="89"/>
    </row>
    <row r="105" spans="3:148" s="90" customFormat="1" ht="9" customHeight="1" x14ac:dyDescent="0.15">
      <c r="C105" s="89">
        <v>-12</v>
      </c>
      <c r="D105" s="89">
        <v>123</v>
      </c>
      <c r="E105" s="89">
        <v>124</v>
      </c>
      <c r="F105" s="89">
        <v>125</v>
      </c>
      <c r="G105" s="89">
        <v>126</v>
      </c>
      <c r="H105" s="89">
        <v>127</v>
      </c>
      <c r="I105" s="89">
        <v>128</v>
      </c>
      <c r="J105" s="89">
        <v>129</v>
      </c>
      <c r="K105" s="89">
        <v>130</v>
      </c>
      <c r="L105" s="89">
        <v>131</v>
      </c>
      <c r="M105" s="89">
        <v>132</v>
      </c>
      <c r="N105" s="89">
        <v>133</v>
      </c>
      <c r="O105" s="81"/>
      <c r="P105" s="81"/>
      <c r="Q105" s="81"/>
      <c r="R105" s="81"/>
      <c r="S105" s="81"/>
      <c r="T105" s="81"/>
      <c r="U105" s="81"/>
      <c r="V105" s="81"/>
      <c r="W105" s="81"/>
      <c r="X105" s="81"/>
      <c r="Y105" s="81"/>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c r="CV105" s="89"/>
      <c r="CW105" s="89"/>
      <c r="CX105" s="89"/>
      <c r="CY105" s="89"/>
      <c r="CZ105" s="89"/>
      <c r="DA105" s="89"/>
      <c r="DB105" s="89"/>
      <c r="DC105" s="89"/>
      <c r="DD105" s="89"/>
      <c r="DE105" s="89"/>
      <c r="DF105" s="89"/>
      <c r="DG105" s="89"/>
      <c r="DH105" s="89"/>
      <c r="DI105" s="89"/>
      <c r="DJ105" s="89"/>
      <c r="DK105" s="89"/>
      <c r="DL105" s="89"/>
      <c r="DM105" s="89"/>
      <c r="DN105" s="89"/>
      <c r="DO105" s="89"/>
      <c r="DP105" s="89"/>
      <c r="DQ105" s="89"/>
      <c r="DR105" s="89"/>
      <c r="DS105" s="89"/>
      <c r="DT105" s="89"/>
      <c r="DU105" s="89"/>
      <c r="DV105" s="79">
        <v>34.4</v>
      </c>
      <c r="DW105" s="88">
        <v>19.399999999999999</v>
      </c>
      <c r="DX105" s="79">
        <v>37.200000000000003</v>
      </c>
      <c r="DY105" s="88">
        <v>21.2</v>
      </c>
      <c r="DZ105" s="79">
        <v>39.9</v>
      </c>
      <c r="EA105" s="88">
        <v>23</v>
      </c>
      <c r="EB105" s="79">
        <v>42.6</v>
      </c>
      <c r="EC105" s="88">
        <v>25.2</v>
      </c>
      <c r="ED105" s="79">
        <v>45.2</v>
      </c>
      <c r="EE105" s="88">
        <v>27.4</v>
      </c>
      <c r="EF105" s="89"/>
      <c r="EG105" s="89"/>
      <c r="EH105" s="89"/>
      <c r="EI105" s="89"/>
      <c r="EJ105" s="89"/>
      <c r="EK105" s="89"/>
      <c r="EL105" s="89"/>
      <c r="EM105" s="89"/>
      <c r="EN105" s="89"/>
      <c r="EO105" s="89"/>
      <c r="EP105" s="89"/>
      <c r="EQ105" s="89"/>
      <c r="ER105" s="89"/>
    </row>
    <row r="106" spans="3:148" s="90" customFormat="1" ht="9" customHeight="1" x14ac:dyDescent="0.15">
      <c r="C106" s="89">
        <v>-11</v>
      </c>
      <c r="D106" s="89">
        <v>134</v>
      </c>
      <c r="E106" s="89">
        <v>135</v>
      </c>
      <c r="F106" s="89">
        <v>136</v>
      </c>
      <c r="G106" s="89">
        <v>137</v>
      </c>
      <c r="H106" s="89">
        <v>138</v>
      </c>
      <c r="I106" s="89">
        <v>139</v>
      </c>
      <c r="J106" s="89">
        <v>140</v>
      </c>
      <c r="K106" s="89">
        <v>141</v>
      </c>
      <c r="L106" s="89">
        <v>142</v>
      </c>
      <c r="M106" s="89">
        <v>143</v>
      </c>
      <c r="N106" s="89">
        <v>144</v>
      </c>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c r="CG106" s="89"/>
      <c r="CH106" s="89"/>
      <c r="CI106" s="89"/>
      <c r="CJ106" s="89"/>
      <c r="CK106" s="89"/>
      <c r="CL106" s="89"/>
      <c r="CM106" s="89"/>
      <c r="CN106" s="89"/>
      <c r="CO106" s="89"/>
      <c r="CP106" s="89"/>
      <c r="CQ106" s="89"/>
      <c r="CR106" s="89"/>
      <c r="CS106" s="89"/>
      <c r="CT106" s="89"/>
      <c r="CU106" s="89"/>
      <c r="CV106" s="89"/>
      <c r="CW106" s="89"/>
      <c r="CX106" s="89"/>
      <c r="CY106" s="89"/>
      <c r="CZ106" s="89"/>
      <c r="DA106" s="89"/>
      <c r="DB106" s="89"/>
      <c r="DC106" s="89"/>
      <c r="DD106" s="89"/>
      <c r="DE106" s="89"/>
      <c r="DF106" s="89"/>
      <c r="DG106" s="89"/>
      <c r="DH106" s="89"/>
      <c r="DI106" s="89"/>
      <c r="DJ106" s="89"/>
      <c r="DK106" s="89"/>
      <c r="DL106" s="89"/>
      <c r="DM106" s="89"/>
      <c r="DN106" s="89"/>
      <c r="DO106" s="89"/>
      <c r="DP106" s="89"/>
      <c r="DQ106" s="89"/>
      <c r="DR106" s="89"/>
      <c r="DS106" s="89"/>
      <c r="DT106" s="89"/>
      <c r="DU106" s="89"/>
      <c r="DV106" s="79"/>
      <c r="DW106" s="88"/>
      <c r="DX106" s="79"/>
      <c r="DY106" s="88"/>
      <c r="DZ106" s="79"/>
      <c r="EA106" s="88"/>
      <c r="EB106" s="79"/>
      <c r="EC106" s="88"/>
      <c r="ED106" s="79"/>
      <c r="EE106" s="88"/>
      <c r="EF106" s="89"/>
      <c r="EG106" s="89"/>
      <c r="EH106" s="89"/>
      <c r="EI106" s="89"/>
      <c r="EJ106" s="89"/>
      <c r="EK106" s="89"/>
      <c r="EL106" s="89"/>
      <c r="EM106" s="89"/>
      <c r="EN106" s="89"/>
      <c r="EO106" s="89"/>
      <c r="EP106" s="89"/>
      <c r="EQ106" s="89"/>
      <c r="ER106" s="89"/>
    </row>
    <row r="107" spans="3:148" s="90" customFormat="1" ht="9" customHeight="1" x14ac:dyDescent="0.15">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89"/>
      <c r="CL107" s="89"/>
      <c r="CM107" s="89"/>
      <c r="CN107" s="89"/>
      <c r="CO107" s="89"/>
      <c r="CP107" s="89"/>
      <c r="CQ107" s="89"/>
      <c r="CR107" s="89"/>
      <c r="CS107" s="89"/>
      <c r="CT107" s="89"/>
      <c r="CU107" s="89"/>
      <c r="CV107" s="89"/>
      <c r="CW107" s="89"/>
      <c r="CX107" s="89"/>
      <c r="CY107" s="89"/>
      <c r="CZ107" s="89"/>
      <c r="DA107" s="89"/>
      <c r="DB107" s="89"/>
      <c r="DC107" s="89"/>
      <c r="DD107" s="89"/>
      <c r="DE107" s="89"/>
      <c r="DF107" s="89"/>
      <c r="DG107" s="89"/>
      <c r="DH107" s="89"/>
      <c r="DI107" s="89"/>
      <c r="DJ107" s="89"/>
      <c r="DK107" s="89"/>
      <c r="DL107" s="89"/>
      <c r="DM107" s="89"/>
      <c r="DN107" s="89"/>
      <c r="DO107" s="89"/>
      <c r="DP107" s="89"/>
      <c r="DQ107" s="89"/>
      <c r="DR107" s="89"/>
      <c r="DS107" s="89"/>
      <c r="DT107" s="89"/>
      <c r="DU107" s="89"/>
      <c r="DV107" s="79"/>
      <c r="DW107" s="88"/>
      <c r="DX107" s="79"/>
      <c r="DY107" s="88"/>
      <c r="DZ107" s="79"/>
      <c r="EA107" s="88"/>
      <c r="EB107" s="79"/>
      <c r="EC107" s="88"/>
      <c r="ED107" s="79"/>
      <c r="EE107" s="88"/>
      <c r="EF107" s="89"/>
      <c r="EG107" s="89"/>
      <c r="EH107" s="89"/>
      <c r="EI107" s="89"/>
      <c r="EJ107" s="89"/>
      <c r="EK107" s="89"/>
      <c r="EL107" s="89"/>
      <c r="EM107" s="89"/>
      <c r="EN107" s="89"/>
      <c r="EO107" s="89"/>
      <c r="EP107" s="89"/>
      <c r="EQ107" s="89"/>
      <c r="ER107" s="89"/>
    </row>
    <row r="108" spans="3:148" s="90" customFormat="1" ht="9" customHeight="1" x14ac:dyDescent="0.15">
      <c r="C108" s="75">
        <v>50</v>
      </c>
      <c r="D108" s="89">
        <v>2</v>
      </c>
      <c r="E108" s="89">
        <v>3</v>
      </c>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89"/>
      <c r="DV108" s="79">
        <v>32</v>
      </c>
      <c r="DW108" s="88">
        <v>21.4</v>
      </c>
      <c r="DX108" s="79">
        <v>34.700000000000003</v>
      </c>
      <c r="DY108" s="88">
        <v>23.3</v>
      </c>
      <c r="DZ108" s="79">
        <v>37.200000000000003</v>
      </c>
      <c r="EA108" s="88">
        <v>25.2</v>
      </c>
      <c r="EB108" s="79">
        <v>39.700000000000003</v>
      </c>
      <c r="EC108" s="88">
        <v>27.6</v>
      </c>
      <c r="ED108" s="79">
        <v>42.1</v>
      </c>
      <c r="EE108" s="88">
        <v>30</v>
      </c>
      <c r="EF108" s="89"/>
      <c r="EG108" s="89"/>
      <c r="EH108" s="89"/>
      <c r="EI108" s="89"/>
      <c r="EJ108" s="89"/>
      <c r="EK108" s="89"/>
      <c r="EL108" s="89"/>
      <c r="EM108" s="89"/>
      <c r="EN108" s="89"/>
      <c r="EO108" s="89"/>
      <c r="EP108" s="89"/>
      <c r="EQ108" s="89"/>
      <c r="ER108" s="89"/>
    </row>
    <row r="109" spans="3:148" s="90" customFormat="1" ht="9" customHeight="1" x14ac:dyDescent="0.15">
      <c r="C109" s="75">
        <v>60</v>
      </c>
      <c r="D109" s="89">
        <v>4</v>
      </c>
      <c r="E109" s="89">
        <v>5</v>
      </c>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P109" s="89"/>
      <c r="DQ109" s="89"/>
      <c r="DR109" s="89"/>
      <c r="DS109" s="89"/>
      <c r="DT109" s="89"/>
      <c r="DU109" s="89"/>
      <c r="DV109" s="79">
        <v>51.2</v>
      </c>
      <c r="DW109" s="88">
        <v>20.3</v>
      </c>
      <c r="DX109" s="79">
        <v>56</v>
      </c>
      <c r="DY109" s="88">
        <v>22.5</v>
      </c>
      <c r="DZ109" s="79">
        <v>60.6</v>
      </c>
      <c r="EA109" s="88">
        <v>24.7</v>
      </c>
      <c r="EB109" s="79">
        <v>65</v>
      </c>
      <c r="EC109" s="88">
        <v>27.2</v>
      </c>
      <c r="ED109" s="79">
        <v>69.5</v>
      </c>
      <c r="EE109" s="88">
        <v>29.6</v>
      </c>
      <c r="EF109" s="89"/>
      <c r="EG109" s="89"/>
      <c r="EH109" s="89"/>
      <c r="EI109" s="89"/>
      <c r="EJ109" s="89"/>
      <c r="EK109" s="89"/>
      <c r="EL109" s="89"/>
      <c r="EM109" s="89"/>
      <c r="EN109" s="89"/>
      <c r="EO109" s="89"/>
      <c r="EP109" s="89"/>
      <c r="EQ109" s="89"/>
      <c r="ER109" s="89"/>
    </row>
    <row r="110" spans="3:148" s="90" customFormat="1" ht="9" customHeight="1" x14ac:dyDescent="0.15">
      <c r="C110" s="75">
        <v>70</v>
      </c>
      <c r="D110" s="89">
        <v>6</v>
      </c>
      <c r="E110" s="89">
        <v>7</v>
      </c>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c r="DU110" s="89"/>
      <c r="DV110" s="79">
        <v>48.3</v>
      </c>
      <c r="DW110" s="88">
        <v>22.4</v>
      </c>
      <c r="DX110" s="79">
        <v>52.9</v>
      </c>
      <c r="DY110" s="88">
        <v>24.7</v>
      </c>
      <c r="DZ110" s="79">
        <v>57.3</v>
      </c>
      <c r="EA110" s="88">
        <v>27.1</v>
      </c>
      <c r="EB110" s="79">
        <v>61.5</v>
      </c>
      <c r="EC110" s="88">
        <v>29.7</v>
      </c>
      <c r="ED110" s="79">
        <v>65.7</v>
      </c>
      <c r="EE110" s="88">
        <v>32.299999999999997</v>
      </c>
      <c r="EF110" s="89"/>
      <c r="EG110" s="89"/>
      <c r="EH110" s="89"/>
      <c r="EI110" s="89"/>
      <c r="EJ110" s="89"/>
      <c r="EK110" s="89"/>
      <c r="EL110" s="89"/>
      <c r="EM110" s="89"/>
      <c r="EN110" s="89"/>
      <c r="EO110" s="89"/>
      <c r="EP110" s="89"/>
      <c r="EQ110" s="89"/>
      <c r="ER110" s="89"/>
    </row>
    <row r="111" spans="3:148" s="90" customFormat="1" ht="9" customHeight="1" x14ac:dyDescent="0.15">
      <c r="C111" s="75">
        <v>80</v>
      </c>
      <c r="D111" s="89">
        <v>8</v>
      </c>
      <c r="E111" s="89">
        <v>9</v>
      </c>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89"/>
      <c r="CN111" s="89"/>
      <c r="CO111" s="89"/>
      <c r="CP111" s="89"/>
      <c r="CQ111" s="89"/>
      <c r="CR111" s="89"/>
      <c r="CS111" s="89"/>
      <c r="CT111" s="89"/>
      <c r="CU111" s="89"/>
      <c r="CV111" s="89"/>
      <c r="CW111" s="89"/>
      <c r="CX111" s="89"/>
      <c r="CY111" s="89"/>
      <c r="CZ111" s="89"/>
      <c r="DA111" s="89"/>
      <c r="DB111" s="89"/>
      <c r="DC111" s="89"/>
      <c r="DD111" s="89"/>
      <c r="DE111" s="89"/>
      <c r="DF111" s="89"/>
      <c r="DG111" s="89"/>
      <c r="DH111" s="89"/>
      <c r="DI111" s="89"/>
      <c r="DJ111" s="89"/>
      <c r="DK111" s="89"/>
      <c r="DL111" s="89"/>
      <c r="DM111" s="89"/>
      <c r="DN111" s="89"/>
      <c r="DO111" s="89"/>
      <c r="DP111" s="89"/>
      <c r="DQ111" s="89"/>
      <c r="DR111" s="89"/>
      <c r="DS111" s="89"/>
      <c r="DT111" s="89"/>
      <c r="DU111" s="89"/>
      <c r="DV111" s="79">
        <v>44.8</v>
      </c>
      <c r="DW111" s="88">
        <v>25.1</v>
      </c>
      <c r="DX111" s="79">
        <v>49.1</v>
      </c>
      <c r="DY111" s="88">
        <v>27.7</v>
      </c>
      <c r="DZ111" s="79">
        <v>53.2</v>
      </c>
      <c r="EA111" s="88">
        <v>30.3</v>
      </c>
      <c r="EB111" s="79">
        <v>57.1</v>
      </c>
      <c r="EC111" s="88">
        <v>33.1</v>
      </c>
      <c r="ED111" s="79">
        <v>61</v>
      </c>
      <c r="EE111" s="88">
        <v>36</v>
      </c>
      <c r="EF111" s="89"/>
      <c r="EG111" s="89"/>
      <c r="EH111" s="89"/>
      <c r="EI111" s="89"/>
      <c r="EJ111" s="89"/>
      <c r="EK111" s="89"/>
      <c r="EL111" s="89"/>
      <c r="EM111" s="89"/>
      <c r="EN111" s="89"/>
      <c r="EO111" s="89"/>
      <c r="EP111" s="89"/>
      <c r="EQ111" s="89"/>
      <c r="ER111" s="89"/>
    </row>
    <row r="112" spans="3:148" s="90" customFormat="1" ht="9" customHeight="1" x14ac:dyDescent="0.15">
      <c r="C112" s="75">
        <v>90</v>
      </c>
      <c r="D112" s="89">
        <v>8</v>
      </c>
      <c r="E112" s="89">
        <v>9</v>
      </c>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c r="CG112" s="89"/>
      <c r="CH112" s="89"/>
      <c r="CI112" s="89"/>
      <c r="CJ112" s="89"/>
      <c r="CK112" s="89"/>
      <c r="CL112" s="89"/>
      <c r="CM112" s="89"/>
      <c r="CN112" s="89"/>
      <c r="CO112" s="89"/>
      <c r="CP112" s="89"/>
      <c r="CQ112" s="89"/>
      <c r="CR112" s="89"/>
      <c r="CS112" s="89"/>
      <c r="CT112" s="89"/>
      <c r="CU112" s="89"/>
      <c r="CV112" s="89"/>
      <c r="CW112" s="89"/>
      <c r="CX112" s="89"/>
      <c r="CY112" s="89"/>
      <c r="CZ112" s="89"/>
      <c r="DA112" s="89"/>
      <c r="DB112" s="89"/>
      <c r="DC112" s="89"/>
      <c r="DD112" s="89"/>
      <c r="DE112" s="89"/>
      <c r="DF112" s="89"/>
      <c r="DG112" s="89"/>
      <c r="DH112" s="89"/>
      <c r="DI112" s="89"/>
      <c r="DJ112" s="89"/>
      <c r="DK112" s="89"/>
      <c r="DL112" s="89"/>
      <c r="DM112" s="89"/>
      <c r="DN112" s="89"/>
      <c r="DO112" s="89"/>
      <c r="DP112" s="89"/>
      <c r="DQ112" s="89"/>
      <c r="DR112" s="89"/>
      <c r="DS112" s="89"/>
      <c r="DT112" s="79"/>
      <c r="DU112" s="79"/>
      <c r="DV112" s="79">
        <v>41.8</v>
      </c>
      <c r="DW112" s="88">
        <v>27.6</v>
      </c>
      <c r="DX112" s="79">
        <v>45.8</v>
      </c>
      <c r="DY112" s="88">
        <v>30.3</v>
      </c>
      <c r="DZ112" s="79">
        <v>49.7</v>
      </c>
      <c r="EA112" s="88">
        <v>33.1</v>
      </c>
      <c r="EB112" s="79">
        <v>53.4</v>
      </c>
      <c r="EC112" s="88">
        <v>36.1</v>
      </c>
      <c r="ED112" s="79">
        <v>57.1</v>
      </c>
      <c r="EE112" s="88">
        <v>39.200000000000003</v>
      </c>
      <c r="EF112" s="89"/>
      <c r="EG112" s="89"/>
      <c r="EH112" s="89"/>
      <c r="EI112" s="89"/>
      <c r="EJ112" s="89"/>
      <c r="EK112" s="89"/>
      <c r="EL112" s="89"/>
      <c r="EM112" s="89"/>
      <c r="EN112" s="89"/>
      <c r="EO112" s="89"/>
      <c r="EP112" s="89"/>
      <c r="EQ112" s="89"/>
      <c r="ER112" s="89"/>
    </row>
    <row r="113" spans="126:135" x14ac:dyDescent="0.25">
      <c r="DV113" s="79">
        <v>66.400000000000006</v>
      </c>
      <c r="DW113" s="88">
        <v>27.3</v>
      </c>
      <c r="DX113" s="79">
        <v>71</v>
      </c>
      <c r="DY113" s="88">
        <v>29.5</v>
      </c>
      <c r="DZ113" s="79">
        <v>75.5</v>
      </c>
      <c r="EA113" s="88">
        <v>31.7</v>
      </c>
      <c r="EB113" s="79">
        <v>79.7</v>
      </c>
      <c r="EC113" s="88">
        <v>34.200000000000003</v>
      </c>
      <c r="ED113" s="79">
        <v>84</v>
      </c>
      <c r="EE113" s="88">
        <v>36.6</v>
      </c>
    </row>
    <row r="114" spans="126:135" x14ac:dyDescent="0.25">
      <c r="DV114" s="79">
        <v>62.8</v>
      </c>
      <c r="DW114" s="88">
        <v>29.8</v>
      </c>
      <c r="DX114" s="79">
        <v>67.099999999999994</v>
      </c>
      <c r="DY114" s="88">
        <v>32.1</v>
      </c>
      <c r="DZ114" s="79">
        <v>71.3</v>
      </c>
      <c r="EA114" s="88">
        <v>34.6</v>
      </c>
      <c r="EB114" s="79">
        <v>75.400000000000006</v>
      </c>
      <c r="EC114" s="88">
        <v>37.200000000000003</v>
      </c>
      <c r="ED114" s="79">
        <v>79.400000000000006</v>
      </c>
      <c r="EE114" s="88">
        <v>39.799999999999997</v>
      </c>
    </row>
    <row r="115" spans="126:135" x14ac:dyDescent="0.25">
      <c r="DV115" s="79">
        <v>58.3</v>
      </c>
      <c r="DW115" s="88">
        <v>33.1</v>
      </c>
      <c r="DX115" s="79">
        <v>62.3</v>
      </c>
      <c r="DY115" s="88">
        <v>35.6</v>
      </c>
      <c r="DZ115" s="79">
        <v>66.3</v>
      </c>
      <c r="EA115" s="88">
        <v>38.299999999999997</v>
      </c>
      <c r="EB115" s="79">
        <v>70</v>
      </c>
      <c r="EC115" s="88">
        <v>41.2</v>
      </c>
      <c r="ED115" s="79">
        <v>73.8</v>
      </c>
      <c r="EE115" s="88">
        <v>44</v>
      </c>
    </row>
    <row r="116" spans="126:135" x14ac:dyDescent="0.25">
      <c r="DV116" s="79">
        <v>54.5</v>
      </c>
      <c r="DW116" s="88">
        <v>36</v>
      </c>
      <c r="DX116" s="79">
        <v>58.3</v>
      </c>
      <c r="DY116" s="88">
        <v>38.799999999999997</v>
      </c>
      <c r="DZ116" s="79">
        <v>62</v>
      </c>
      <c r="EA116" s="88">
        <v>41.6</v>
      </c>
      <c r="EB116" s="79">
        <v>65.5</v>
      </c>
      <c r="EC116" s="88">
        <v>44.7</v>
      </c>
      <c r="ED116" s="79">
        <v>69</v>
      </c>
      <c r="EE116" s="88">
        <v>47.8</v>
      </c>
    </row>
  </sheetData>
  <mergeCells count="20">
    <mergeCell ref="A55:A71"/>
    <mergeCell ref="A72:A88"/>
    <mergeCell ref="A38:A54"/>
    <mergeCell ref="DI1:DS1"/>
    <mergeCell ref="DT1:ED1"/>
    <mergeCell ref="EE1:EO1"/>
    <mergeCell ref="A4:A20"/>
    <mergeCell ref="A21:A37"/>
    <mergeCell ref="AU1:BE1"/>
    <mergeCell ref="BF1:BP1"/>
    <mergeCell ref="BQ1:CA1"/>
    <mergeCell ref="CB1:CL1"/>
    <mergeCell ref="CM1:CW1"/>
    <mergeCell ref="CX1:DH1"/>
    <mergeCell ref="A1:A2"/>
    <mergeCell ref="B1:B2"/>
    <mergeCell ref="C1:M1"/>
    <mergeCell ref="N1:X1"/>
    <mergeCell ref="Y1:AI1"/>
    <mergeCell ref="AJ1:AT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topLeftCell="A10" workbookViewId="0">
      <selection activeCell="G47" sqref="G47"/>
    </sheetView>
  </sheetViews>
  <sheetFormatPr defaultRowHeight="15" x14ac:dyDescent="0.25"/>
  <cols>
    <col min="1" max="4" width="9.140625" style="18"/>
    <col min="5" max="5" width="39.42578125" style="18" customWidth="1"/>
    <col min="6" max="7" width="13" style="18" customWidth="1"/>
    <col min="8" max="16384" width="9.140625" style="18"/>
  </cols>
  <sheetData>
    <row r="1" spans="1:11" ht="28.5" x14ac:dyDescent="0.25">
      <c r="A1" s="16" t="s">
        <v>10</v>
      </c>
      <c r="B1" s="16" t="s">
        <v>11</v>
      </c>
      <c r="C1" s="16"/>
      <c r="D1" s="16" t="s">
        <v>12</v>
      </c>
      <c r="E1" s="17" t="s">
        <v>13</v>
      </c>
      <c r="F1" s="17" t="s">
        <v>14</v>
      </c>
      <c r="G1" s="17" t="s">
        <v>15</v>
      </c>
      <c r="H1" s="16" t="s">
        <v>16</v>
      </c>
      <c r="I1" s="16" t="s">
        <v>17</v>
      </c>
    </row>
    <row r="2" spans="1:11" x14ac:dyDescent="0.25">
      <c r="A2" s="261" t="s">
        <v>18</v>
      </c>
      <c r="B2" s="16" t="s">
        <v>19</v>
      </c>
      <c r="C2" s="16">
        <v>1</v>
      </c>
      <c r="D2" s="16" t="s">
        <v>20</v>
      </c>
      <c r="E2" s="19">
        <v>20.100000000000001</v>
      </c>
      <c r="F2" s="19">
        <f>HLOOKUP(D2,[1]温度统计!1:3,2,0)</f>
        <v>32.25</v>
      </c>
      <c r="G2" s="19">
        <f>HLOOKUP(D2,[1]温度统计!1:3,3,0)</f>
        <v>26</v>
      </c>
      <c r="H2" s="20">
        <v>35</v>
      </c>
      <c r="I2" s="20">
        <v>27</v>
      </c>
      <c r="J2" s="18">
        <v>32.299999999999997</v>
      </c>
    </row>
    <row r="3" spans="1:11" x14ac:dyDescent="0.25">
      <c r="A3" s="261"/>
      <c r="B3" s="16" t="s">
        <v>21</v>
      </c>
      <c r="C3" s="16">
        <v>2</v>
      </c>
      <c r="D3" s="16" t="s">
        <v>22</v>
      </c>
      <c r="E3" s="19">
        <v>17.899999999999999</v>
      </c>
      <c r="F3" s="19">
        <f>HLOOKUP(D3,[1]温度统计!1:3,2,0)</f>
        <v>26.75</v>
      </c>
      <c r="G3" s="19">
        <f>HLOOKUP(D3,[1]温度统计!1:3,3,0)</f>
        <v>23</v>
      </c>
      <c r="H3" s="20">
        <v>32</v>
      </c>
      <c r="I3" s="21">
        <v>27</v>
      </c>
    </row>
    <row r="4" spans="1:11" x14ac:dyDescent="0.25">
      <c r="A4" s="261" t="s">
        <v>23</v>
      </c>
      <c r="B4" s="16" t="s">
        <v>24</v>
      </c>
      <c r="C4" s="16">
        <v>3</v>
      </c>
      <c r="D4" s="16" t="s">
        <v>25</v>
      </c>
      <c r="E4" s="19">
        <v>24.8</v>
      </c>
      <c r="F4" s="19">
        <f>HLOOKUP(D4,[1]温度统计!1:3,2,0)</f>
        <v>31.5</v>
      </c>
      <c r="G4" s="19">
        <f>HLOOKUP(D4,[1]温度统计!1:3,3,0)</f>
        <v>28.25</v>
      </c>
      <c r="H4" s="20">
        <v>35</v>
      </c>
      <c r="I4" s="21">
        <v>30</v>
      </c>
      <c r="J4" s="18">
        <v>33.274999999999999</v>
      </c>
    </row>
    <row r="5" spans="1:11" x14ac:dyDescent="0.25">
      <c r="A5" s="261"/>
      <c r="B5" s="16" t="s">
        <v>26</v>
      </c>
      <c r="C5" s="16">
        <v>4</v>
      </c>
      <c r="D5" s="16" t="s">
        <v>27</v>
      </c>
      <c r="E5" s="19">
        <v>21.4</v>
      </c>
      <c r="F5" s="19">
        <f>HLOOKUP(D5,[1]温度统计!1:3,2,0)</f>
        <v>28.5</v>
      </c>
      <c r="G5" s="19">
        <f>HLOOKUP(D5,[1]温度统计!1:3,3,0)</f>
        <v>25.5</v>
      </c>
      <c r="H5" s="21">
        <v>32</v>
      </c>
      <c r="I5" s="20">
        <v>27</v>
      </c>
      <c r="J5" s="18">
        <v>30.349999999999998</v>
      </c>
    </row>
    <row r="6" spans="1:11" x14ac:dyDescent="0.25">
      <c r="A6" s="261" t="s">
        <v>28</v>
      </c>
      <c r="B6" s="16" t="s">
        <v>29</v>
      </c>
      <c r="C6" s="16">
        <v>5</v>
      </c>
      <c r="D6" s="16" t="s">
        <v>30</v>
      </c>
      <c r="E6" s="19">
        <v>25</v>
      </c>
      <c r="F6" s="19">
        <f>HLOOKUP(D6,[1]温度统计!1:3,2,0)</f>
        <v>34</v>
      </c>
      <c r="G6" s="19">
        <f>HLOOKUP(D6,[1]温度统计!1:3,3,0)</f>
        <v>29.25</v>
      </c>
      <c r="H6" s="21">
        <v>37</v>
      </c>
      <c r="I6" s="20">
        <v>32</v>
      </c>
      <c r="J6" s="18">
        <v>35.525000000000006</v>
      </c>
    </row>
    <row r="7" spans="1:11" x14ac:dyDescent="0.25">
      <c r="A7" s="261"/>
      <c r="B7" s="261" t="s">
        <v>31</v>
      </c>
      <c r="C7" s="16">
        <v>6</v>
      </c>
      <c r="D7" s="16" t="s">
        <v>31</v>
      </c>
      <c r="E7" s="19">
        <v>24.5</v>
      </c>
      <c r="F7" s="19">
        <f>HLOOKUP(D7,[1]温度统计!1:3,2,0)</f>
        <v>33.5</v>
      </c>
      <c r="G7" s="19">
        <f>HLOOKUP(D7,[1]温度统计!1:3,3,0)</f>
        <v>28.75</v>
      </c>
      <c r="H7" s="21">
        <v>36</v>
      </c>
      <c r="I7" s="20">
        <v>32</v>
      </c>
    </row>
    <row r="8" spans="1:11" x14ac:dyDescent="0.25">
      <c r="A8" s="261"/>
      <c r="B8" s="261"/>
      <c r="C8" s="16">
        <v>7</v>
      </c>
      <c r="D8" s="16" t="s">
        <v>32</v>
      </c>
      <c r="E8" s="19">
        <v>24.8</v>
      </c>
      <c r="F8" s="19">
        <f>HLOOKUP(D8,[1]温度统计!1:3,2,0)</f>
        <v>33.5</v>
      </c>
      <c r="G8" s="19">
        <f>HLOOKUP(D8,[1]温度统计!1:3,3,0)</f>
        <v>29.25</v>
      </c>
      <c r="H8" s="21">
        <v>36</v>
      </c>
      <c r="I8" s="20">
        <v>32</v>
      </c>
      <c r="J8" s="18">
        <v>34.424999999999997</v>
      </c>
    </row>
    <row r="9" spans="1:11" x14ac:dyDescent="0.25">
      <c r="A9" s="261"/>
      <c r="B9" s="261" t="s">
        <v>33</v>
      </c>
      <c r="C9" s="16">
        <v>8</v>
      </c>
      <c r="D9" s="16" t="s">
        <v>34</v>
      </c>
      <c r="E9" s="19">
        <v>26.4</v>
      </c>
      <c r="F9" s="19">
        <f>HLOOKUP(D9,[1]温度统计!1:3,2,0)</f>
        <v>35</v>
      </c>
      <c r="G9" s="19">
        <f>HLOOKUP(D9,[1]温度统计!1:3,3,0)</f>
        <v>28</v>
      </c>
      <c r="H9" s="20">
        <v>38</v>
      </c>
      <c r="I9" s="20">
        <v>32</v>
      </c>
      <c r="J9" s="18">
        <v>36.849999999999994</v>
      </c>
    </row>
    <row r="10" spans="1:11" x14ac:dyDescent="0.25">
      <c r="A10" s="261"/>
      <c r="B10" s="261"/>
      <c r="C10" s="16">
        <v>9</v>
      </c>
      <c r="D10" s="16" t="s">
        <v>35</v>
      </c>
      <c r="E10" s="19">
        <v>26.1</v>
      </c>
      <c r="F10" s="19">
        <f>HLOOKUP(D10,[1]温度统计!1:3,2,0)</f>
        <v>32.75</v>
      </c>
      <c r="G10" s="19">
        <f>HLOOKUP(D10,[1]温度统计!1:3,3,0)</f>
        <v>28.25</v>
      </c>
      <c r="H10" s="20">
        <v>36</v>
      </c>
      <c r="I10" s="20">
        <v>32</v>
      </c>
      <c r="J10" s="18">
        <v>34.524999999999999</v>
      </c>
    </row>
    <row r="11" spans="1:11" x14ac:dyDescent="0.25">
      <c r="A11" s="261"/>
      <c r="B11" s="16" t="s">
        <v>36</v>
      </c>
      <c r="C11" s="16">
        <v>10</v>
      </c>
      <c r="D11" s="16" t="s">
        <v>37</v>
      </c>
      <c r="E11" s="19">
        <v>30.5</v>
      </c>
      <c r="F11" s="19">
        <f>HLOOKUP(D11,[1]温度统计!1:3,2,0)</f>
        <v>39.5</v>
      </c>
      <c r="G11" s="19">
        <f>HLOOKUP(D11,[1]温度统计!1:3,3,0)</f>
        <v>34.25</v>
      </c>
      <c r="H11" s="20">
        <v>42</v>
      </c>
      <c r="I11" s="20">
        <v>38</v>
      </c>
      <c r="J11" s="18">
        <v>39.950000000000003</v>
      </c>
      <c r="K11" s="18" t="s">
        <v>38</v>
      </c>
    </row>
    <row r="12" spans="1:11" x14ac:dyDescent="0.25">
      <c r="A12" s="261"/>
      <c r="B12" s="16" t="s">
        <v>39</v>
      </c>
      <c r="C12" s="16">
        <v>11</v>
      </c>
      <c r="D12" s="16" t="s">
        <v>40</v>
      </c>
      <c r="E12" s="19">
        <v>26.2</v>
      </c>
      <c r="F12" s="19">
        <f>HLOOKUP(D12,[1]温度统计!1:3,2,0)</f>
        <v>35.25</v>
      </c>
      <c r="G12" s="19">
        <f>HLOOKUP(D12,[1]温度统计!1:3,3,0)</f>
        <v>30.5</v>
      </c>
      <c r="H12" s="20">
        <v>38</v>
      </c>
      <c r="I12" s="20">
        <v>32</v>
      </c>
      <c r="J12" s="18">
        <v>36.599999999999994</v>
      </c>
    </row>
    <row r="13" spans="1:11" x14ac:dyDescent="0.25">
      <c r="A13" s="261"/>
      <c r="B13" s="16" t="s">
        <v>41</v>
      </c>
      <c r="C13" s="16">
        <v>12</v>
      </c>
      <c r="D13" s="16" t="s">
        <v>42</v>
      </c>
      <c r="E13" s="19">
        <v>26</v>
      </c>
      <c r="F13" s="19">
        <f>HLOOKUP(D13,[1]温度统计!1:3,2,0)</f>
        <v>36.75</v>
      </c>
      <c r="G13" s="19">
        <f>HLOOKUP(D13,[1]温度统计!1:3,3,0)</f>
        <v>31</v>
      </c>
      <c r="H13" s="20">
        <v>40</v>
      </c>
      <c r="I13" s="20">
        <v>35</v>
      </c>
      <c r="J13" s="18">
        <v>35.475000000000001</v>
      </c>
      <c r="K13" s="18" t="s">
        <v>43</v>
      </c>
    </row>
    <row r="14" spans="1:11" ht="28.5" x14ac:dyDescent="0.25">
      <c r="A14" s="261"/>
      <c r="B14" s="16" t="s">
        <v>44</v>
      </c>
      <c r="C14" s="16">
        <v>13</v>
      </c>
      <c r="D14" s="16" t="s">
        <v>45</v>
      </c>
      <c r="E14" s="19">
        <v>24.6</v>
      </c>
      <c r="F14" s="19">
        <f>HLOOKUP(D14,[1]温度统计!1:3,2,0)</f>
        <v>33</v>
      </c>
      <c r="G14" s="19">
        <f>HLOOKUP(D14,[1]温度统计!1:3,3,0)</f>
        <v>28.75</v>
      </c>
      <c r="H14" s="20">
        <v>35</v>
      </c>
      <c r="I14" s="20">
        <v>32</v>
      </c>
      <c r="J14" s="18">
        <v>33.775000000000006</v>
      </c>
    </row>
    <row r="15" spans="1:11" ht="28.5" x14ac:dyDescent="0.25">
      <c r="A15" s="261"/>
      <c r="B15" s="16" t="s">
        <v>46</v>
      </c>
      <c r="C15" s="16">
        <v>14</v>
      </c>
      <c r="D15" s="16" t="s">
        <v>47</v>
      </c>
      <c r="E15" s="19">
        <v>26.5</v>
      </c>
      <c r="F15" s="19">
        <f>HLOOKUP(D15,[1]温度统计!1:3,2,0)</f>
        <v>38</v>
      </c>
      <c r="G15" s="19">
        <f>HLOOKUP(D15,[1]温度统计!1:3,3,0)</f>
        <v>31</v>
      </c>
      <c r="H15" s="78">
        <v>43</v>
      </c>
      <c r="I15" s="20">
        <v>35</v>
      </c>
      <c r="J15" s="22">
        <v>46.150000000000006</v>
      </c>
      <c r="K15" s="18" t="s">
        <v>48</v>
      </c>
    </row>
    <row r="16" spans="1:11" x14ac:dyDescent="0.25">
      <c r="A16" s="261"/>
      <c r="B16" s="16" t="s">
        <v>49</v>
      </c>
      <c r="C16" s="16">
        <v>15</v>
      </c>
      <c r="D16" s="16" t="s">
        <v>50</v>
      </c>
      <c r="E16" s="19">
        <v>26.1</v>
      </c>
      <c r="F16" s="19">
        <f>HLOOKUP(D16,[1]温度统计!1:3,2,0)</f>
        <v>37.25</v>
      </c>
      <c r="G16" s="19">
        <f>HLOOKUP(D16,[1]温度统计!1:3,3,0)</f>
        <v>31.25</v>
      </c>
      <c r="H16" s="20">
        <v>40</v>
      </c>
      <c r="I16" s="20">
        <v>35</v>
      </c>
      <c r="J16" s="18">
        <v>37.225000000000001</v>
      </c>
    </row>
    <row r="17" spans="1:11" x14ac:dyDescent="0.25">
      <c r="A17" s="261" t="s">
        <v>51</v>
      </c>
      <c r="B17" s="16" t="s">
        <v>52</v>
      </c>
      <c r="C17" s="16">
        <v>16</v>
      </c>
      <c r="D17" s="16" t="s">
        <v>52</v>
      </c>
      <c r="E17" s="19">
        <v>27.6</v>
      </c>
      <c r="F17" s="19">
        <f>HLOOKUP(D17,[1]温度统计!1:3,2,0)</f>
        <v>37.25</v>
      </c>
      <c r="G17" s="19">
        <f>HLOOKUP(D17,[1]温度统计!1:3,3,0)</f>
        <v>31.75</v>
      </c>
      <c r="H17" s="20">
        <v>40</v>
      </c>
      <c r="I17" s="20">
        <v>35</v>
      </c>
      <c r="J17" s="18">
        <v>38.65</v>
      </c>
    </row>
    <row r="18" spans="1:11" x14ac:dyDescent="0.25">
      <c r="A18" s="261"/>
      <c r="B18" s="16" t="s">
        <v>53</v>
      </c>
      <c r="C18" s="16">
        <v>17</v>
      </c>
      <c r="D18" s="16" t="s">
        <v>53</v>
      </c>
      <c r="E18" s="19">
        <v>29</v>
      </c>
      <c r="F18" s="19">
        <f>HLOOKUP(D18,[1]温度统计!1:3,2,0)</f>
        <v>37</v>
      </c>
      <c r="G18" s="19">
        <f>HLOOKUP(D18,[1]温度统计!1:3,3,0)</f>
        <v>32.5</v>
      </c>
      <c r="H18" s="21">
        <v>40</v>
      </c>
      <c r="I18" s="20">
        <v>35</v>
      </c>
      <c r="J18" s="18">
        <v>38.625</v>
      </c>
    </row>
    <row r="19" spans="1:11" x14ac:dyDescent="0.25">
      <c r="A19" s="261"/>
      <c r="B19" s="261" t="s">
        <v>54</v>
      </c>
      <c r="C19" s="16">
        <v>18</v>
      </c>
      <c r="D19" s="16" t="s">
        <v>55</v>
      </c>
      <c r="E19" s="19">
        <v>25.5</v>
      </c>
      <c r="F19" s="19">
        <f>HLOOKUP(D19,[1]温度统计!1:3,2,0)</f>
        <v>35.25</v>
      </c>
      <c r="G19" s="19">
        <f>HLOOKUP(D19,[1]温度统计!1:3,3,0)</f>
        <v>29.75</v>
      </c>
      <c r="H19" s="78">
        <v>39</v>
      </c>
      <c r="I19" s="20">
        <v>32</v>
      </c>
      <c r="J19" s="18">
        <v>38.533333333333331</v>
      </c>
      <c r="K19" s="18" t="s">
        <v>56</v>
      </c>
    </row>
    <row r="20" spans="1:11" x14ac:dyDescent="0.25">
      <c r="A20" s="261"/>
      <c r="B20" s="261"/>
      <c r="C20" s="16">
        <v>19</v>
      </c>
      <c r="D20" s="16" t="s">
        <v>57</v>
      </c>
      <c r="E20" s="19">
        <v>28.9</v>
      </c>
      <c r="F20" s="19">
        <f>HLOOKUP(D20,[1]温度统计!1:3,2,0)</f>
        <v>37.5</v>
      </c>
      <c r="G20" s="19">
        <f>HLOOKUP(D20,[1]温度统计!1:3,3,0)</f>
        <v>32.25</v>
      </c>
      <c r="H20" s="20">
        <v>41</v>
      </c>
      <c r="I20" s="20">
        <v>35</v>
      </c>
      <c r="J20" s="18">
        <v>39.299999999999997</v>
      </c>
      <c r="K20" s="18" t="s">
        <v>58</v>
      </c>
    </row>
    <row r="21" spans="1:11" x14ac:dyDescent="0.25">
      <c r="A21" s="261"/>
      <c r="B21" s="16" t="s">
        <v>59</v>
      </c>
      <c r="C21" s="16">
        <v>20</v>
      </c>
      <c r="D21" s="16" t="s">
        <v>60</v>
      </c>
      <c r="E21" s="19">
        <v>29.8</v>
      </c>
      <c r="F21" s="19">
        <f>HLOOKUP(D21,[1]温度统计!1:3,2,0)</f>
        <v>38</v>
      </c>
      <c r="G21" s="19">
        <f>HLOOKUP(D21,[1]温度统计!1:3,3,0)</f>
        <v>33</v>
      </c>
      <c r="H21" s="20">
        <v>41</v>
      </c>
      <c r="I21" s="20">
        <v>35</v>
      </c>
      <c r="J21" s="18">
        <v>39.125</v>
      </c>
    </row>
    <row r="22" spans="1:11" x14ac:dyDescent="0.25">
      <c r="A22" s="261"/>
      <c r="B22" s="261" t="s">
        <v>61</v>
      </c>
      <c r="C22" s="16">
        <v>21</v>
      </c>
      <c r="D22" s="16" t="s">
        <v>62</v>
      </c>
      <c r="E22" s="19">
        <v>26.5</v>
      </c>
      <c r="F22" s="19">
        <f>HLOOKUP(D22,[1]温度统计!1:3,2,0)</f>
        <v>33.25</v>
      </c>
      <c r="G22" s="19">
        <f>HLOOKUP(D22,[1]温度统计!1:3,3,0)</f>
        <v>29.25</v>
      </c>
      <c r="H22" s="20">
        <v>35</v>
      </c>
      <c r="I22" s="20">
        <v>32</v>
      </c>
      <c r="J22" s="18">
        <v>31.550000000000004</v>
      </c>
      <c r="K22" s="18" t="s">
        <v>63</v>
      </c>
    </row>
    <row r="23" spans="1:11" x14ac:dyDescent="0.25">
      <c r="A23" s="261"/>
      <c r="B23" s="261"/>
      <c r="C23" s="16">
        <v>22</v>
      </c>
      <c r="D23" s="16" t="s">
        <v>64</v>
      </c>
      <c r="E23" s="19">
        <v>28.8</v>
      </c>
      <c r="F23" s="19">
        <f>HLOOKUP(D23,[1]温度统计!1:3,2,0)</f>
        <v>36.5</v>
      </c>
      <c r="G23" s="19">
        <f>HLOOKUP(D23,[1]温度统计!1:3,3,0)</f>
        <v>32.25</v>
      </c>
      <c r="H23" s="20">
        <v>40</v>
      </c>
      <c r="I23" s="20">
        <v>35</v>
      </c>
      <c r="J23" s="18">
        <v>37.725000000000001</v>
      </c>
    </row>
    <row r="24" spans="1:11" x14ac:dyDescent="0.25">
      <c r="A24" s="261"/>
      <c r="B24" s="261"/>
      <c r="C24" s="16">
        <v>23</v>
      </c>
      <c r="D24" s="16" t="s">
        <v>65</v>
      </c>
      <c r="E24" s="19">
        <v>29</v>
      </c>
      <c r="F24" s="19">
        <f>HLOOKUP(D24,[1]温度统计!1:3,2,0)</f>
        <v>37.5</v>
      </c>
      <c r="G24" s="19">
        <f>HLOOKUP(D24,[1]温度统计!1:3,3,0)</f>
        <v>33</v>
      </c>
      <c r="H24" s="20">
        <v>40</v>
      </c>
      <c r="I24" s="20">
        <v>35</v>
      </c>
      <c r="J24" s="18">
        <v>37.625</v>
      </c>
    </row>
    <row r="25" spans="1:11" x14ac:dyDescent="0.25">
      <c r="A25" s="261"/>
      <c r="B25" s="261"/>
      <c r="C25" s="16">
        <v>24</v>
      </c>
      <c r="D25" s="16" t="s">
        <v>66</v>
      </c>
      <c r="E25" s="19">
        <v>27.5</v>
      </c>
      <c r="F25" s="19">
        <f>HLOOKUP(D25,[1]温度统计!1:3,2,0)</f>
        <v>32.5</v>
      </c>
      <c r="G25" s="19">
        <f>HLOOKUP(D25,[1]温度统计!1:3,3,0)</f>
        <v>29.5</v>
      </c>
      <c r="H25" s="78">
        <v>36</v>
      </c>
      <c r="I25" s="20">
        <v>32</v>
      </c>
    </row>
    <row r="26" spans="1:11" x14ac:dyDescent="0.25">
      <c r="A26" s="261" t="s">
        <v>67</v>
      </c>
      <c r="B26" s="261" t="s">
        <v>68</v>
      </c>
      <c r="C26" s="16">
        <v>25</v>
      </c>
      <c r="D26" s="16" t="s">
        <v>69</v>
      </c>
      <c r="E26" s="19">
        <v>29.7</v>
      </c>
      <c r="F26" s="19">
        <f>HLOOKUP(D26,[1]温度统计!1:3,2,0)</f>
        <v>37.25</v>
      </c>
      <c r="G26" s="19">
        <f>HLOOKUP(D26,[1]温度统计!1:3,3,0)</f>
        <v>31.75</v>
      </c>
      <c r="H26" s="20">
        <v>40</v>
      </c>
      <c r="I26" s="20">
        <v>35</v>
      </c>
      <c r="J26" s="18">
        <v>38.150000000000006</v>
      </c>
    </row>
    <row r="27" spans="1:11" x14ac:dyDescent="0.25">
      <c r="A27" s="261"/>
      <c r="B27" s="261"/>
      <c r="C27" s="16">
        <v>26</v>
      </c>
      <c r="D27" s="16" t="s">
        <v>70</v>
      </c>
      <c r="E27" s="19">
        <v>31</v>
      </c>
      <c r="F27" s="19">
        <f>HLOOKUP(D27,[1]温度统计!1:3,2,0)</f>
        <v>37.25</v>
      </c>
      <c r="G27" s="19">
        <f>HLOOKUP(D27,[1]温度统计!1:3,3,0)</f>
        <v>32.5</v>
      </c>
      <c r="H27" s="20">
        <v>40</v>
      </c>
      <c r="I27" s="20">
        <v>35</v>
      </c>
      <c r="J27" s="18">
        <v>38.5</v>
      </c>
    </row>
    <row r="28" spans="1:11" x14ac:dyDescent="0.25">
      <c r="A28" s="261"/>
      <c r="B28" s="261" t="s">
        <v>71</v>
      </c>
      <c r="C28" s="16">
        <v>27</v>
      </c>
      <c r="D28" s="16" t="s">
        <v>72</v>
      </c>
      <c r="E28" s="19">
        <v>30.3</v>
      </c>
      <c r="F28" s="19">
        <f>HLOOKUP(D28,[1]温度统计!1:3,2,0)</f>
        <v>37</v>
      </c>
      <c r="G28" s="19">
        <f>HLOOKUP(D28,[1]温度统计!1:3,3,0)</f>
        <v>32.25</v>
      </c>
      <c r="H28" s="20">
        <v>40</v>
      </c>
      <c r="I28" s="20">
        <v>35</v>
      </c>
      <c r="J28" s="18">
        <v>37.950000000000003</v>
      </c>
    </row>
    <row r="29" spans="1:11" x14ac:dyDescent="0.25">
      <c r="A29" s="261"/>
      <c r="B29" s="261"/>
      <c r="C29" s="16">
        <v>28</v>
      </c>
      <c r="D29" s="16" t="s">
        <v>73</v>
      </c>
      <c r="E29" s="19">
        <v>30.9</v>
      </c>
      <c r="F29" s="19">
        <f>HLOOKUP(D29,[1]温度统计!1:3,2,0)</f>
        <v>38.75</v>
      </c>
      <c r="G29" s="19">
        <f>HLOOKUP(D29,[1]温度统计!1:3,3,0)</f>
        <v>32.75</v>
      </c>
      <c r="H29" s="20">
        <v>41</v>
      </c>
      <c r="I29" s="20">
        <v>35</v>
      </c>
      <c r="J29" s="18">
        <v>39.274999999999999</v>
      </c>
    </row>
    <row r="30" spans="1:11" x14ac:dyDescent="0.25">
      <c r="A30" s="261"/>
      <c r="B30" s="16" t="s">
        <v>74</v>
      </c>
      <c r="C30" s="16">
        <v>29</v>
      </c>
      <c r="D30" s="16" t="s">
        <v>74</v>
      </c>
      <c r="E30" s="19">
        <v>30.4</v>
      </c>
      <c r="F30" s="19">
        <f>HLOOKUP(D30,[1]温度统计!1:3,2,0)</f>
        <v>37</v>
      </c>
      <c r="G30" s="19">
        <f>HLOOKUP(D30,[1]温度统计!1:3,3,0)</f>
        <v>33</v>
      </c>
      <c r="H30" s="20">
        <v>41</v>
      </c>
      <c r="I30" s="20">
        <v>35</v>
      </c>
      <c r="J30" s="18">
        <v>39.199999999999996</v>
      </c>
      <c r="K30" s="18" t="s">
        <v>75</v>
      </c>
    </row>
    <row r="31" spans="1:11" x14ac:dyDescent="0.25">
      <c r="A31" s="261"/>
      <c r="B31" s="261" t="s">
        <v>76</v>
      </c>
      <c r="C31" s="16">
        <v>30</v>
      </c>
      <c r="D31" s="16" t="s">
        <v>77</v>
      </c>
      <c r="E31" s="19">
        <v>30.7</v>
      </c>
      <c r="F31" s="19">
        <f>HLOOKUP(D31,[1]温度统计!1:3,2,0)</f>
        <v>38.25</v>
      </c>
      <c r="G31" s="19">
        <f>HLOOKUP(D31,[1]温度统计!1:3,3,0)</f>
        <v>34</v>
      </c>
      <c r="H31" s="20">
        <v>41</v>
      </c>
      <c r="I31" s="20">
        <v>35</v>
      </c>
      <c r="J31" s="18">
        <v>39.699999999999996</v>
      </c>
    </row>
    <row r="32" spans="1:11" x14ac:dyDescent="0.25">
      <c r="A32" s="261"/>
      <c r="B32" s="261"/>
      <c r="C32" s="16">
        <v>31</v>
      </c>
      <c r="D32" s="16" t="s">
        <v>78</v>
      </c>
      <c r="E32" s="19">
        <v>30</v>
      </c>
      <c r="F32" s="19">
        <f>HLOOKUP(D32,[1]温度统计!1:3,2,0)</f>
        <v>35.25</v>
      </c>
      <c r="G32" s="19">
        <f>HLOOKUP(D32,[1]温度统计!1:3,3,0)</f>
        <v>32</v>
      </c>
      <c r="H32" s="20">
        <v>38</v>
      </c>
      <c r="I32" s="20">
        <v>35</v>
      </c>
      <c r="J32" s="18">
        <v>36.9</v>
      </c>
      <c r="K32" s="18" t="s">
        <v>79</v>
      </c>
    </row>
    <row r="33" spans="1:11" x14ac:dyDescent="0.25">
      <c r="A33" s="261"/>
      <c r="B33" s="261"/>
      <c r="C33" s="16">
        <v>32</v>
      </c>
      <c r="D33" s="16" t="s">
        <v>80</v>
      </c>
      <c r="E33" s="19">
        <v>30.6</v>
      </c>
      <c r="F33" s="19">
        <f>HLOOKUP(D33,[1]温度统计!1:3,2,0)</f>
        <v>37.25</v>
      </c>
      <c r="G33" s="19">
        <f>HLOOKUP(D33,[1]温度统计!1:3,3,0)</f>
        <v>33.25</v>
      </c>
      <c r="H33" s="20">
        <v>40</v>
      </c>
      <c r="I33" s="20">
        <v>35</v>
      </c>
      <c r="J33" s="18">
        <v>37.524999999999999</v>
      </c>
      <c r="K33" s="18" t="s">
        <v>81</v>
      </c>
    </row>
    <row r="34" spans="1:11" x14ac:dyDescent="0.25">
      <c r="A34" s="261"/>
      <c r="B34" s="261"/>
      <c r="C34" s="16">
        <v>33</v>
      </c>
      <c r="D34" s="16" t="s">
        <v>82</v>
      </c>
      <c r="E34" s="19">
        <v>30.7</v>
      </c>
      <c r="F34" s="19">
        <f>HLOOKUP(D34,[1]温度统计!1:3,2,0)</f>
        <v>36.5</v>
      </c>
      <c r="G34" s="19">
        <f>HLOOKUP(D34,[1]温度统计!1:3,3,0)</f>
        <v>33.5</v>
      </c>
      <c r="H34" s="78">
        <v>40</v>
      </c>
      <c r="I34" s="20">
        <v>35</v>
      </c>
      <c r="J34" s="18">
        <v>38.674999999999997</v>
      </c>
    </row>
    <row r="35" spans="1:11" x14ac:dyDescent="0.25">
      <c r="A35" s="261"/>
      <c r="B35" s="16" t="s">
        <v>83</v>
      </c>
      <c r="C35" s="16">
        <v>34</v>
      </c>
      <c r="D35" s="16" t="s">
        <v>84</v>
      </c>
      <c r="E35" s="19">
        <v>30.6</v>
      </c>
      <c r="F35" s="19">
        <f>HLOOKUP(D35,[1]温度统计!1:3,2,0)</f>
        <v>37.25</v>
      </c>
      <c r="G35" s="19">
        <f>HLOOKUP(D35,[1]温度统计!1:3,3,0)</f>
        <v>34</v>
      </c>
      <c r="H35" s="20">
        <v>40</v>
      </c>
      <c r="I35" s="20">
        <v>35</v>
      </c>
      <c r="J35" s="18">
        <v>38.1</v>
      </c>
    </row>
    <row r="36" spans="1:11" x14ac:dyDescent="0.25">
      <c r="A36" s="261"/>
      <c r="B36" s="16" t="s">
        <v>85</v>
      </c>
      <c r="C36" s="16">
        <v>35</v>
      </c>
      <c r="D36" s="16" t="s">
        <v>86</v>
      </c>
      <c r="E36" s="19">
        <v>29.3</v>
      </c>
      <c r="F36" s="19">
        <f>HLOOKUP(D36,[1]温度统计!1:3,2,0)</f>
        <v>37.25</v>
      </c>
      <c r="G36" s="19">
        <f>HLOOKUP(D36,[1]温度统计!1:3,3,0)</f>
        <v>33.25</v>
      </c>
      <c r="H36" s="20">
        <v>40</v>
      </c>
      <c r="I36" s="20">
        <v>35</v>
      </c>
      <c r="J36" s="18">
        <v>38.85</v>
      </c>
    </row>
    <row r="37" spans="1:11" x14ac:dyDescent="0.25">
      <c r="A37" s="261"/>
      <c r="B37" s="16" t="s">
        <v>87</v>
      </c>
      <c r="C37" s="16">
        <v>36</v>
      </c>
      <c r="D37" s="16" t="s">
        <v>88</v>
      </c>
      <c r="E37" s="19">
        <v>30.7</v>
      </c>
      <c r="F37" s="19">
        <f>HLOOKUP(D37,[1]温度统计!1:3,2,0)</f>
        <v>37.25</v>
      </c>
      <c r="G37" s="19">
        <f>HLOOKUP(D37,[1]温度统计!1:3,3,0)</f>
        <v>33.25</v>
      </c>
      <c r="H37" s="20">
        <v>40</v>
      </c>
      <c r="I37" s="20">
        <v>35</v>
      </c>
      <c r="J37" s="18">
        <v>38.449999999999996</v>
      </c>
    </row>
    <row r="38" spans="1:11" x14ac:dyDescent="0.25">
      <c r="A38" s="261" t="s">
        <v>89</v>
      </c>
      <c r="B38" s="16" t="s">
        <v>90</v>
      </c>
      <c r="C38" s="16">
        <v>37</v>
      </c>
      <c r="D38" s="16" t="s">
        <v>91</v>
      </c>
      <c r="E38" s="19">
        <v>27.3</v>
      </c>
      <c r="F38" s="19">
        <f>HLOOKUP(D38,[1]温度统计!1:3,2,0)</f>
        <v>33.75</v>
      </c>
      <c r="G38" s="19">
        <f>HLOOKUP(D38,[1]温度统计!1:3,3,0)</f>
        <v>30.5</v>
      </c>
      <c r="H38" s="20">
        <v>38</v>
      </c>
      <c r="I38" s="20">
        <v>32</v>
      </c>
      <c r="J38" s="18">
        <v>36.325000000000003</v>
      </c>
      <c r="K38" s="18" t="s">
        <v>92</v>
      </c>
    </row>
    <row r="39" spans="1:11" x14ac:dyDescent="0.25">
      <c r="A39" s="261"/>
      <c r="B39" s="16" t="s">
        <v>93</v>
      </c>
      <c r="C39" s="16">
        <v>38</v>
      </c>
      <c r="D39" s="16" t="s">
        <v>93</v>
      </c>
      <c r="E39" s="19">
        <v>31.4</v>
      </c>
      <c r="F39" s="19">
        <f>HLOOKUP(D39,[1]温度统计!1:3,2,0)</f>
        <v>39</v>
      </c>
      <c r="G39" s="19">
        <f>HLOOKUP(D39,[1]温度统计!1:3,3,0)</f>
        <v>35.25</v>
      </c>
      <c r="H39" s="20">
        <v>42</v>
      </c>
      <c r="I39" s="20">
        <v>38</v>
      </c>
      <c r="J39" s="18">
        <v>40.574999999999996</v>
      </c>
    </row>
    <row r="40" spans="1:11" x14ac:dyDescent="0.25">
      <c r="A40" s="261"/>
      <c r="B40" s="16" t="s">
        <v>94</v>
      </c>
      <c r="C40" s="16">
        <v>39</v>
      </c>
      <c r="D40" s="16" t="s">
        <v>95</v>
      </c>
      <c r="E40" s="19">
        <v>29.2</v>
      </c>
      <c r="F40" s="19">
        <f>HLOOKUP(D40,[1]温度统计!1:3,2,0)</f>
        <v>36.5</v>
      </c>
      <c r="G40" s="19">
        <f>HLOOKUP(D40,[1]温度统计!1:3,3,0)</f>
        <v>33.25</v>
      </c>
      <c r="H40" s="20">
        <v>40</v>
      </c>
      <c r="I40" s="20">
        <v>35</v>
      </c>
      <c r="J40" s="18">
        <v>37.825000000000003</v>
      </c>
    </row>
    <row r="41" spans="1:11" x14ac:dyDescent="0.25">
      <c r="A41" s="261"/>
      <c r="B41" s="16" t="s">
        <v>96</v>
      </c>
      <c r="C41" s="16">
        <v>40</v>
      </c>
      <c r="D41" s="16" t="s">
        <v>97</v>
      </c>
      <c r="E41" s="19">
        <v>28.6</v>
      </c>
      <c r="F41" s="19">
        <f>HLOOKUP(D41,[1]温度统计!1:3,2,0)</f>
        <v>36.75</v>
      </c>
      <c r="G41" s="19">
        <f>HLOOKUP(D41,[1]温度统计!1:3,3,0)</f>
        <v>33</v>
      </c>
      <c r="H41" s="20">
        <v>40</v>
      </c>
      <c r="I41" s="20">
        <v>35</v>
      </c>
      <c r="J41" s="18">
        <v>37.35</v>
      </c>
    </row>
    <row r="42" spans="1:11" x14ac:dyDescent="0.25">
      <c r="A42" s="261"/>
      <c r="B42" s="16" t="s">
        <v>98</v>
      </c>
      <c r="C42" s="16">
        <v>41</v>
      </c>
      <c r="D42" s="16" t="s">
        <v>99</v>
      </c>
      <c r="E42" s="19">
        <v>29.7</v>
      </c>
      <c r="F42" s="19">
        <f>HLOOKUP(D42,[1]温度统计!1:3,2,0)</f>
        <v>36.75</v>
      </c>
      <c r="G42" s="19">
        <f>HLOOKUP(D42,[1]温度统计!1:3,3,0)</f>
        <v>33</v>
      </c>
      <c r="H42" s="20">
        <v>40</v>
      </c>
      <c r="I42" s="20">
        <v>35</v>
      </c>
      <c r="J42" s="18">
        <v>37.725000000000001</v>
      </c>
    </row>
    <row r="43" spans="1:11" x14ac:dyDescent="0.25">
      <c r="A43" s="261"/>
      <c r="B43" s="261" t="s">
        <v>100</v>
      </c>
      <c r="C43" s="16">
        <v>42</v>
      </c>
      <c r="D43" s="16" t="s">
        <v>101</v>
      </c>
      <c r="E43" s="19">
        <v>30.8</v>
      </c>
      <c r="F43" s="19">
        <f>HLOOKUP(D43,[1]温度统计!1:3,2,0)</f>
        <v>38</v>
      </c>
      <c r="G43" s="19">
        <f>HLOOKUP(D43,[1]温度统计!1:3,3,0)</f>
        <v>34.25</v>
      </c>
      <c r="H43" s="20">
        <v>40</v>
      </c>
      <c r="I43" s="20">
        <v>35</v>
      </c>
      <c r="J43" s="18">
        <v>38.6</v>
      </c>
    </row>
    <row r="44" spans="1:11" x14ac:dyDescent="0.25">
      <c r="A44" s="261"/>
      <c r="B44" s="261"/>
      <c r="C44" s="16">
        <v>43</v>
      </c>
      <c r="D44" s="16" t="s">
        <v>102</v>
      </c>
      <c r="E44" s="19">
        <v>29.7</v>
      </c>
      <c r="F44" s="19">
        <f>HLOOKUP(D44,[1]温度统计!1:3,2,0)</f>
        <v>36.5</v>
      </c>
      <c r="G44" s="19">
        <f>HLOOKUP(D44,[1]温度统计!1:3,3,0)</f>
        <v>32.75</v>
      </c>
      <c r="H44" s="20">
        <v>40</v>
      </c>
      <c r="I44" s="20">
        <v>35</v>
      </c>
      <c r="J44" s="18">
        <v>37.175000000000004</v>
      </c>
    </row>
    <row r="45" spans="1:11" x14ac:dyDescent="0.25">
      <c r="C45" s="18">
        <v>16</v>
      </c>
    </row>
  </sheetData>
  <mergeCells count="14">
    <mergeCell ref="A17:A25"/>
    <mergeCell ref="B19:B20"/>
    <mergeCell ref="B22:B25"/>
    <mergeCell ref="A2:A3"/>
    <mergeCell ref="A4:A5"/>
    <mergeCell ref="A6:A16"/>
    <mergeCell ref="B7:B8"/>
    <mergeCell ref="B9:B10"/>
    <mergeCell ref="A26:A37"/>
    <mergeCell ref="B26:B27"/>
    <mergeCell ref="B28:B29"/>
    <mergeCell ref="B31:B34"/>
    <mergeCell ref="A38:A44"/>
    <mergeCell ref="B43:B4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election activeCell="G4" sqref="G4"/>
    </sheetView>
  </sheetViews>
  <sheetFormatPr defaultRowHeight="15" x14ac:dyDescent="0.25"/>
  <cols>
    <col min="1" max="1" width="17.7109375" customWidth="1"/>
    <col min="2" max="2" width="14" bestFit="1" customWidth="1"/>
    <col min="3" max="3" width="21.7109375" customWidth="1"/>
    <col min="4" max="4" width="21.42578125" customWidth="1"/>
    <col min="5" max="5" width="17.42578125" customWidth="1"/>
    <col min="6" max="7" width="11.7109375" customWidth="1"/>
  </cols>
  <sheetData>
    <row r="1" spans="1:14" ht="15.75" thickBot="1" x14ac:dyDescent="0.3">
      <c r="G1" s="232" t="s">
        <v>193</v>
      </c>
      <c r="H1" s="232"/>
      <c r="I1" s="232"/>
      <c r="J1" s="232"/>
      <c r="K1" s="232" t="s">
        <v>194</v>
      </c>
      <c r="L1" s="232"/>
      <c r="M1" s="232"/>
    </row>
    <row r="2" spans="1:14" x14ac:dyDescent="0.25">
      <c r="A2" s="262" t="s">
        <v>103</v>
      </c>
      <c r="B2" s="23" t="s">
        <v>104</v>
      </c>
      <c r="C2" s="23" t="s">
        <v>105</v>
      </c>
      <c r="D2" s="24" t="s">
        <v>106</v>
      </c>
      <c r="F2" t="s">
        <v>181</v>
      </c>
      <c r="G2" t="s">
        <v>180</v>
      </c>
      <c r="H2" s="35" t="s">
        <v>143</v>
      </c>
      <c r="I2" t="s">
        <v>144</v>
      </c>
      <c r="J2" t="s">
        <v>182</v>
      </c>
      <c r="K2" t="s">
        <v>149</v>
      </c>
      <c r="L2" t="s">
        <v>190</v>
      </c>
      <c r="M2" t="s">
        <v>183</v>
      </c>
      <c r="N2" t="s">
        <v>195</v>
      </c>
    </row>
    <row r="3" spans="1:14" ht="15.75" thickBot="1" x14ac:dyDescent="0.3">
      <c r="A3" s="263"/>
      <c r="B3" s="38" t="s">
        <v>107</v>
      </c>
      <c r="C3" s="38" t="s">
        <v>108</v>
      </c>
      <c r="D3" s="39" t="s">
        <v>109</v>
      </c>
      <c r="G3">
        <f>选型!D11</f>
        <v>10</v>
      </c>
      <c r="H3">
        <f>选型!G9</f>
        <v>0</v>
      </c>
      <c r="I3">
        <f>选型!G11</f>
        <v>0</v>
      </c>
      <c r="L3">
        <f>Sheet5!E67</f>
        <v>2</v>
      </c>
    </row>
    <row r="4" spans="1:14" x14ac:dyDescent="0.25">
      <c r="A4" s="40" t="s">
        <v>110</v>
      </c>
      <c r="B4" s="139">
        <v>60</v>
      </c>
      <c r="C4" s="139">
        <v>20</v>
      </c>
      <c r="D4" s="42">
        <v>6</v>
      </c>
      <c r="E4" s="132" t="s">
        <v>110</v>
      </c>
      <c r="F4" s="30">
        <f>B4-$H$3*0.5-$I$3*0.5</f>
        <v>60</v>
      </c>
      <c r="G4" s="30">
        <f>IF(F4&gt;=$G$3,1,"")</f>
        <v>1</v>
      </c>
      <c r="H4">
        <f>IF(C4&gt;=$H$3,1,"")</f>
        <v>1</v>
      </c>
      <c r="I4">
        <f>IF(D4&gt;=$I$3,1,"")</f>
        <v>1</v>
      </c>
      <c r="J4">
        <f>IF(AND(H4=1,I4=1,G4=1),1,"")</f>
        <v>1</v>
      </c>
      <c r="K4">
        <f>Sheet5!L58</f>
        <v>1</v>
      </c>
      <c r="L4" t="str">
        <f>IF($L$3=1,1,"")</f>
        <v/>
      </c>
      <c r="M4" t="str">
        <f>IF(AND(K4=1,L4=1),1,"")</f>
        <v/>
      </c>
      <c r="N4">
        <f>IF(AND(M4=1,J4=1),1,J4)</f>
        <v>1</v>
      </c>
    </row>
    <row r="5" spans="1:14" x14ac:dyDescent="0.25">
      <c r="A5" s="26" t="s">
        <v>111</v>
      </c>
      <c r="B5" s="131">
        <v>60</v>
      </c>
      <c r="C5" s="131">
        <v>20</v>
      </c>
      <c r="D5" s="25">
        <v>6</v>
      </c>
      <c r="E5" s="132" t="s">
        <v>111</v>
      </c>
      <c r="F5" s="30">
        <f t="shared" ref="F5:F20" si="0">B5-$H$3*0.5-$I$3*0.5</f>
        <v>60</v>
      </c>
      <c r="G5" s="30">
        <f t="shared" ref="G5:G20" si="1">IF(F5&gt;=$G$3,1,"")</f>
        <v>1</v>
      </c>
      <c r="H5">
        <f t="shared" ref="H5:H20" si="2">IF(C5&gt;=$H$3,1,"")</f>
        <v>1</v>
      </c>
      <c r="I5">
        <f t="shared" ref="I5:I20" si="3">IF(D5&gt;=$I$3,1,"")</f>
        <v>1</v>
      </c>
      <c r="J5">
        <f t="shared" ref="J5:J20" si="4">IF(AND(H5=1,I5=1,G5=1),1,"")</f>
        <v>1</v>
      </c>
      <c r="K5">
        <f>Sheet5!K58</f>
        <v>1</v>
      </c>
      <c r="L5" t="str">
        <f t="shared" ref="L5:L20" si="5">IF($L$3=1,1,"")</f>
        <v/>
      </c>
      <c r="M5" t="str">
        <f t="shared" ref="M5:M20" si="6">IF(AND(K5=1,L5=1),1,"")</f>
        <v/>
      </c>
      <c r="N5">
        <f t="shared" ref="N5:N20" si="7">IF(AND(M5=1,,J5=1),1,J5)</f>
        <v>1</v>
      </c>
    </row>
    <row r="6" spans="1:14" x14ac:dyDescent="0.25">
      <c r="A6" s="26" t="s">
        <v>112</v>
      </c>
      <c r="B6" s="131">
        <v>50</v>
      </c>
      <c r="C6" s="131">
        <v>15</v>
      </c>
      <c r="D6" s="25">
        <v>6</v>
      </c>
      <c r="E6" s="132" t="s">
        <v>112</v>
      </c>
      <c r="F6" s="30">
        <f t="shared" si="0"/>
        <v>50</v>
      </c>
      <c r="G6" s="30">
        <f t="shared" si="1"/>
        <v>1</v>
      </c>
      <c r="H6">
        <f t="shared" si="2"/>
        <v>1</v>
      </c>
      <c r="I6">
        <f t="shared" si="3"/>
        <v>1</v>
      </c>
      <c r="J6">
        <f t="shared" si="4"/>
        <v>1</v>
      </c>
      <c r="K6">
        <f>Sheet5!J58</f>
        <v>1</v>
      </c>
      <c r="L6" t="str">
        <f t="shared" si="5"/>
        <v/>
      </c>
      <c r="M6" t="str">
        <f t="shared" si="6"/>
        <v/>
      </c>
      <c r="N6">
        <f t="shared" si="7"/>
        <v>1</v>
      </c>
    </row>
    <row r="7" spans="1:14" x14ac:dyDescent="0.25">
      <c r="A7" s="26" t="s">
        <v>113</v>
      </c>
      <c r="B7" s="131">
        <v>45</v>
      </c>
      <c r="C7" s="131">
        <v>15</v>
      </c>
      <c r="D7" s="25">
        <v>6</v>
      </c>
      <c r="E7" s="132" t="s">
        <v>113</v>
      </c>
      <c r="F7" s="30">
        <f t="shared" si="0"/>
        <v>45</v>
      </c>
      <c r="G7" s="30">
        <f t="shared" si="1"/>
        <v>1</v>
      </c>
      <c r="H7">
        <f t="shared" si="2"/>
        <v>1</v>
      </c>
      <c r="I7">
        <f t="shared" si="3"/>
        <v>1</v>
      </c>
      <c r="J7">
        <f t="shared" si="4"/>
        <v>1</v>
      </c>
      <c r="K7">
        <f>Sheet5!I58</f>
        <v>1</v>
      </c>
      <c r="L7" t="str">
        <f t="shared" si="5"/>
        <v/>
      </c>
      <c r="M7" t="str">
        <f t="shared" si="6"/>
        <v/>
      </c>
      <c r="N7">
        <f t="shared" si="7"/>
        <v>1</v>
      </c>
    </row>
    <row r="8" spans="1:14" x14ac:dyDescent="0.25">
      <c r="A8" s="26" t="s">
        <v>114</v>
      </c>
      <c r="B8" s="131">
        <v>40</v>
      </c>
      <c r="C8" s="131">
        <v>10</v>
      </c>
      <c r="D8" s="25">
        <v>6</v>
      </c>
      <c r="E8" s="132" t="s">
        <v>114</v>
      </c>
      <c r="F8" s="30">
        <f t="shared" si="0"/>
        <v>40</v>
      </c>
      <c r="G8" s="30">
        <f t="shared" si="1"/>
        <v>1</v>
      </c>
      <c r="H8">
        <f t="shared" si="2"/>
        <v>1</v>
      </c>
      <c r="I8">
        <f t="shared" si="3"/>
        <v>1</v>
      </c>
      <c r="J8">
        <f t="shared" si="4"/>
        <v>1</v>
      </c>
      <c r="K8">
        <f>Sheet5!H58</f>
        <v>1</v>
      </c>
      <c r="L8" t="str">
        <f t="shared" si="5"/>
        <v/>
      </c>
      <c r="M8" t="str">
        <f t="shared" si="6"/>
        <v/>
      </c>
      <c r="N8">
        <f t="shared" si="7"/>
        <v>1</v>
      </c>
    </row>
    <row r="9" spans="1:14" x14ac:dyDescent="0.25">
      <c r="A9" s="26" t="s">
        <v>115</v>
      </c>
      <c r="B9" s="131">
        <v>35</v>
      </c>
      <c r="C9" s="131">
        <v>10</v>
      </c>
      <c r="D9" s="25">
        <v>6</v>
      </c>
      <c r="E9" s="132" t="s">
        <v>115</v>
      </c>
      <c r="F9" s="30">
        <f t="shared" si="0"/>
        <v>35</v>
      </c>
      <c r="G9" s="30">
        <f t="shared" si="1"/>
        <v>1</v>
      </c>
      <c r="H9">
        <f t="shared" si="2"/>
        <v>1</v>
      </c>
      <c r="I9">
        <f t="shared" si="3"/>
        <v>1</v>
      </c>
      <c r="J9">
        <f t="shared" si="4"/>
        <v>1</v>
      </c>
      <c r="K9">
        <f>Sheet5!G58</f>
        <v>1</v>
      </c>
      <c r="L9" t="str">
        <f t="shared" si="5"/>
        <v/>
      </c>
      <c r="M9" t="str">
        <f t="shared" si="6"/>
        <v/>
      </c>
      <c r="N9">
        <f t="shared" si="7"/>
        <v>1</v>
      </c>
    </row>
    <row r="10" spans="1:14" ht="15.75" thickBot="1" x14ac:dyDescent="0.3">
      <c r="A10" s="27" t="s">
        <v>116</v>
      </c>
      <c r="B10" s="28">
        <v>30</v>
      </c>
      <c r="C10" s="28">
        <v>10</v>
      </c>
      <c r="D10" s="29">
        <v>6</v>
      </c>
      <c r="E10" s="133" t="s">
        <v>116</v>
      </c>
      <c r="F10" s="30">
        <f t="shared" si="0"/>
        <v>30</v>
      </c>
      <c r="G10" s="30">
        <f t="shared" si="1"/>
        <v>1</v>
      </c>
      <c r="H10">
        <f t="shared" si="2"/>
        <v>1</v>
      </c>
      <c r="I10">
        <f t="shared" si="3"/>
        <v>1</v>
      </c>
      <c r="J10">
        <f t="shared" si="4"/>
        <v>1</v>
      </c>
      <c r="K10">
        <f>Sheet5!F58</f>
        <v>1</v>
      </c>
      <c r="L10" t="str">
        <f t="shared" si="5"/>
        <v/>
      </c>
      <c r="M10" t="str">
        <f t="shared" si="6"/>
        <v/>
      </c>
      <c r="N10">
        <f t="shared" si="7"/>
        <v>1</v>
      </c>
    </row>
    <row r="11" spans="1:14" x14ac:dyDescent="0.25">
      <c r="A11" s="136" t="s">
        <v>118</v>
      </c>
      <c r="B11" s="137">
        <v>100</v>
      </c>
      <c r="C11" s="137">
        <v>30</v>
      </c>
      <c r="D11" s="138">
        <v>10</v>
      </c>
      <c r="E11" s="132" t="s">
        <v>118</v>
      </c>
      <c r="F11" s="30">
        <f t="shared" si="0"/>
        <v>100</v>
      </c>
      <c r="G11" s="30">
        <f t="shared" si="1"/>
        <v>1</v>
      </c>
      <c r="H11">
        <f t="shared" si="2"/>
        <v>1</v>
      </c>
      <c r="I11">
        <f t="shared" si="3"/>
        <v>1</v>
      </c>
      <c r="J11">
        <f t="shared" si="4"/>
        <v>1</v>
      </c>
      <c r="K11" t="str">
        <f>Sheet5!Q58</f>
        <v/>
      </c>
      <c r="L11" t="str">
        <f t="shared" si="5"/>
        <v/>
      </c>
      <c r="M11" t="str">
        <f t="shared" si="6"/>
        <v/>
      </c>
      <c r="N11">
        <f t="shared" si="7"/>
        <v>1</v>
      </c>
    </row>
    <row r="12" spans="1:14" x14ac:dyDescent="0.25">
      <c r="A12" s="26" t="s">
        <v>119</v>
      </c>
      <c r="B12" s="131">
        <v>100</v>
      </c>
      <c r="C12" s="131">
        <v>30</v>
      </c>
      <c r="D12" s="25">
        <v>10</v>
      </c>
      <c r="E12" s="132" t="s">
        <v>119</v>
      </c>
      <c r="F12" s="30">
        <f t="shared" si="0"/>
        <v>100</v>
      </c>
      <c r="G12" s="30">
        <f t="shared" si="1"/>
        <v>1</v>
      </c>
      <c r="H12">
        <f t="shared" si="2"/>
        <v>1</v>
      </c>
      <c r="I12">
        <f t="shared" si="3"/>
        <v>1</v>
      </c>
      <c r="J12">
        <f t="shared" si="4"/>
        <v>1</v>
      </c>
      <c r="K12" t="str">
        <f>Sheet5!P58</f>
        <v/>
      </c>
      <c r="L12" t="str">
        <f t="shared" si="5"/>
        <v/>
      </c>
      <c r="M12" t="str">
        <f t="shared" si="6"/>
        <v/>
      </c>
      <c r="N12">
        <f t="shared" si="7"/>
        <v>1</v>
      </c>
    </row>
    <row r="13" spans="1:14" x14ac:dyDescent="0.25">
      <c r="A13" s="26" t="s">
        <v>120</v>
      </c>
      <c r="B13" s="131">
        <v>100</v>
      </c>
      <c r="C13" s="131">
        <v>30</v>
      </c>
      <c r="D13" s="25">
        <v>10</v>
      </c>
      <c r="E13" s="132" t="s">
        <v>120</v>
      </c>
      <c r="F13" s="30">
        <f t="shared" si="0"/>
        <v>100</v>
      </c>
      <c r="G13" s="30">
        <f t="shared" si="1"/>
        <v>1</v>
      </c>
      <c r="H13">
        <f t="shared" si="2"/>
        <v>1</v>
      </c>
      <c r="I13">
        <f t="shared" si="3"/>
        <v>1</v>
      </c>
      <c r="J13">
        <f t="shared" si="4"/>
        <v>1</v>
      </c>
      <c r="K13" t="str">
        <f>Sheet5!O58</f>
        <v/>
      </c>
      <c r="L13" t="str">
        <f t="shared" si="5"/>
        <v/>
      </c>
      <c r="M13" t="str">
        <f t="shared" si="6"/>
        <v/>
      </c>
      <c r="N13">
        <f t="shared" si="7"/>
        <v>1</v>
      </c>
    </row>
    <row r="14" spans="1:14" x14ac:dyDescent="0.25">
      <c r="A14" s="26" t="s">
        <v>121</v>
      </c>
      <c r="B14" s="131">
        <v>90</v>
      </c>
      <c r="C14" s="131">
        <v>20</v>
      </c>
      <c r="D14" s="25">
        <v>10</v>
      </c>
      <c r="E14" s="132" t="s">
        <v>121</v>
      </c>
      <c r="F14" s="30">
        <f t="shared" si="0"/>
        <v>90</v>
      </c>
      <c r="G14" s="30">
        <f t="shared" si="1"/>
        <v>1</v>
      </c>
      <c r="H14">
        <f t="shared" si="2"/>
        <v>1</v>
      </c>
      <c r="I14">
        <f t="shared" si="3"/>
        <v>1</v>
      </c>
      <c r="J14">
        <f t="shared" si="4"/>
        <v>1</v>
      </c>
      <c r="K14" t="str">
        <f>Sheet5!N58</f>
        <v/>
      </c>
      <c r="L14" t="str">
        <f t="shared" si="5"/>
        <v/>
      </c>
      <c r="M14" t="str">
        <f t="shared" si="6"/>
        <v/>
      </c>
      <c r="N14">
        <f t="shared" si="7"/>
        <v>1</v>
      </c>
    </row>
    <row r="15" spans="1:14" ht="15.75" thickBot="1" x14ac:dyDescent="0.3">
      <c r="A15" s="37" t="s">
        <v>122</v>
      </c>
      <c r="B15" s="38">
        <v>90</v>
      </c>
      <c r="C15" s="38">
        <v>20</v>
      </c>
      <c r="D15" s="39">
        <v>10</v>
      </c>
      <c r="E15" s="134" t="s">
        <v>122</v>
      </c>
      <c r="F15" s="30">
        <f t="shared" si="0"/>
        <v>90</v>
      </c>
      <c r="G15" s="30">
        <f t="shared" si="1"/>
        <v>1</v>
      </c>
      <c r="H15">
        <f t="shared" si="2"/>
        <v>1</v>
      </c>
      <c r="I15">
        <f t="shared" si="3"/>
        <v>1</v>
      </c>
      <c r="J15">
        <f t="shared" si="4"/>
        <v>1</v>
      </c>
      <c r="K15" t="str">
        <f>Sheet5!M58</f>
        <v/>
      </c>
      <c r="L15" t="str">
        <f t="shared" si="5"/>
        <v/>
      </c>
      <c r="M15" t="str">
        <f t="shared" si="6"/>
        <v/>
      </c>
      <c r="N15">
        <f t="shared" si="7"/>
        <v>1</v>
      </c>
    </row>
    <row r="16" spans="1:14" x14ac:dyDescent="0.25">
      <c r="A16" s="40" t="s">
        <v>134</v>
      </c>
      <c r="B16" s="41">
        <v>35</v>
      </c>
      <c r="C16" s="41">
        <v>10</v>
      </c>
      <c r="D16" s="42">
        <v>6</v>
      </c>
      <c r="E16" s="135" t="s">
        <v>134</v>
      </c>
      <c r="F16" s="30">
        <f t="shared" si="0"/>
        <v>35</v>
      </c>
      <c r="G16" s="30">
        <f t="shared" si="1"/>
        <v>1</v>
      </c>
      <c r="H16">
        <f t="shared" si="2"/>
        <v>1</v>
      </c>
      <c r="I16">
        <f t="shared" si="3"/>
        <v>1</v>
      </c>
      <c r="J16">
        <f t="shared" si="4"/>
        <v>1</v>
      </c>
      <c r="K16">
        <f>Sheet5!R58</f>
        <v>1</v>
      </c>
      <c r="L16" t="str">
        <f t="shared" si="5"/>
        <v/>
      </c>
      <c r="M16" t="str">
        <f t="shared" si="6"/>
        <v/>
      </c>
      <c r="N16">
        <f t="shared" si="7"/>
        <v>1</v>
      </c>
    </row>
    <row r="17" spans="1:14" x14ac:dyDescent="0.25">
      <c r="A17" s="26" t="s">
        <v>135</v>
      </c>
      <c r="B17" s="131">
        <v>40</v>
      </c>
      <c r="C17" s="131">
        <v>10</v>
      </c>
      <c r="D17" s="25">
        <v>6</v>
      </c>
      <c r="E17" s="132" t="s">
        <v>135</v>
      </c>
      <c r="F17" s="30">
        <f t="shared" si="0"/>
        <v>40</v>
      </c>
      <c r="G17" s="30">
        <f t="shared" si="1"/>
        <v>1</v>
      </c>
      <c r="H17">
        <f t="shared" si="2"/>
        <v>1</v>
      </c>
      <c r="I17">
        <f t="shared" si="3"/>
        <v>1</v>
      </c>
      <c r="J17">
        <f t="shared" si="4"/>
        <v>1</v>
      </c>
      <c r="K17">
        <f>Sheet5!S58</f>
        <v>1</v>
      </c>
      <c r="L17" t="str">
        <f t="shared" si="5"/>
        <v/>
      </c>
      <c r="M17" t="str">
        <f t="shared" si="6"/>
        <v/>
      </c>
      <c r="N17">
        <f t="shared" si="7"/>
        <v>1</v>
      </c>
    </row>
    <row r="18" spans="1:14" x14ac:dyDescent="0.25">
      <c r="A18" s="26" t="s">
        <v>136</v>
      </c>
      <c r="B18" s="131">
        <v>45</v>
      </c>
      <c r="C18" s="131">
        <v>15</v>
      </c>
      <c r="D18" s="25">
        <v>6</v>
      </c>
      <c r="E18" s="132" t="s">
        <v>136</v>
      </c>
      <c r="F18" s="30">
        <f t="shared" si="0"/>
        <v>45</v>
      </c>
      <c r="G18" s="30">
        <f t="shared" si="1"/>
        <v>1</v>
      </c>
      <c r="H18">
        <f t="shared" si="2"/>
        <v>1</v>
      </c>
      <c r="I18">
        <f t="shared" si="3"/>
        <v>1</v>
      </c>
      <c r="J18">
        <f t="shared" si="4"/>
        <v>1</v>
      </c>
      <c r="K18">
        <f>Sheet5!T58</f>
        <v>1</v>
      </c>
      <c r="L18" t="str">
        <f t="shared" si="5"/>
        <v/>
      </c>
      <c r="M18" t="str">
        <f t="shared" si="6"/>
        <v/>
      </c>
      <c r="N18">
        <f t="shared" si="7"/>
        <v>1</v>
      </c>
    </row>
    <row r="19" spans="1:14" x14ac:dyDescent="0.25">
      <c r="A19" s="26" t="s">
        <v>137</v>
      </c>
      <c r="B19" s="131">
        <v>50</v>
      </c>
      <c r="C19" s="131">
        <v>15</v>
      </c>
      <c r="D19" s="25">
        <v>6</v>
      </c>
      <c r="E19" s="132" t="s">
        <v>137</v>
      </c>
      <c r="F19" s="30">
        <f t="shared" si="0"/>
        <v>50</v>
      </c>
      <c r="G19" s="30">
        <f t="shared" si="1"/>
        <v>1</v>
      </c>
      <c r="H19">
        <f t="shared" si="2"/>
        <v>1</v>
      </c>
      <c r="I19">
        <f t="shared" si="3"/>
        <v>1</v>
      </c>
      <c r="J19">
        <f t="shared" si="4"/>
        <v>1</v>
      </c>
      <c r="K19">
        <f>Sheet5!U58</f>
        <v>1</v>
      </c>
      <c r="L19" t="str">
        <f t="shared" si="5"/>
        <v/>
      </c>
      <c r="M19" t="str">
        <f t="shared" si="6"/>
        <v/>
      </c>
      <c r="N19">
        <f t="shared" si="7"/>
        <v>1</v>
      </c>
    </row>
    <row r="20" spans="1:14" ht="15.75" thickBot="1" x14ac:dyDescent="0.3">
      <c r="A20" s="27" t="s">
        <v>138</v>
      </c>
      <c r="B20" s="28">
        <v>60</v>
      </c>
      <c r="C20" s="28">
        <v>20</v>
      </c>
      <c r="D20" s="29">
        <v>6</v>
      </c>
      <c r="E20" s="133" t="s">
        <v>138</v>
      </c>
      <c r="F20" s="30">
        <f t="shared" si="0"/>
        <v>60</v>
      </c>
      <c r="G20" s="30">
        <f t="shared" si="1"/>
        <v>1</v>
      </c>
      <c r="H20">
        <f t="shared" si="2"/>
        <v>1</v>
      </c>
      <c r="I20">
        <f t="shared" si="3"/>
        <v>1</v>
      </c>
      <c r="J20">
        <f t="shared" si="4"/>
        <v>1</v>
      </c>
      <c r="K20">
        <f>Sheet5!V58</f>
        <v>1</v>
      </c>
      <c r="L20" t="str">
        <f t="shared" si="5"/>
        <v/>
      </c>
      <c r="M20" t="str">
        <f t="shared" si="6"/>
        <v/>
      </c>
      <c r="N20">
        <f t="shared" si="7"/>
        <v>1</v>
      </c>
    </row>
    <row r="21" spans="1:14" x14ac:dyDescent="0.25">
      <c r="A21" s="30" t="s">
        <v>117</v>
      </c>
      <c r="B21" s="31"/>
      <c r="C21" s="31"/>
    </row>
  </sheetData>
  <mergeCells count="3">
    <mergeCell ref="A2:A3"/>
    <mergeCell ref="G1:J1"/>
    <mergeCell ref="K1:M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工作表</vt:lpstr>
      </vt:variant>
      <vt:variant>
        <vt:i4>11</vt:i4>
      </vt:variant>
    </vt:vector>
  </HeadingPairs>
  <TitlesOfParts>
    <vt:vector size="11" baseType="lpstr">
      <vt:lpstr>选型指导</vt:lpstr>
      <vt:lpstr>选型</vt:lpstr>
      <vt:lpstr>Sheet5</vt:lpstr>
      <vt:lpstr>低2.5—10HP</vt:lpstr>
      <vt:lpstr>低温整理数据</vt:lpstr>
      <vt:lpstr>中1.5—10HP</vt:lpstr>
      <vt:lpstr>中18-46HP</vt:lpstr>
      <vt:lpstr>城市温度</vt:lpstr>
      <vt:lpstr>管长限制</vt:lpstr>
      <vt:lpstr>噪音</vt:lpstr>
      <vt:lpstr>噪音计算</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2020-04-30T08:07:04Z</dcterms:modified>
</cp:coreProperties>
</file>